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ethanhollingsworth/Downloads/"/>
    </mc:Choice>
  </mc:AlternateContent>
  <xr:revisionPtr revIDLastSave="0" documentId="13_ncr:1_{47108759-D5CC-6145-9D4E-601E127D3A03}" xr6:coauthVersionLast="47" xr6:coauthVersionMax="47" xr10:uidLastSave="{00000000-0000-0000-0000-000000000000}"/>
  <bookViews>
    <workbookView xWindow="0" yWindow="500" windowWidth="28800" windowHeight="16360" activeTab="3" xr2:uid="{00000000-000D-0000-FFFF-FFFF00000000}"/>
  </bookViews>
  <sheets>
    <sheet name="Fig 1d" sheetId="1" r:id="rId1"/>
    <sheet name="Fig 2d" sheetId="2" r:id="rId2"/>
    <sheet name="Fig 3b" sheetId="3" r:id="rId3"/>
    <sheet name="Fig 3d" sheetId="4" r:id="rId4"/>
    <sheet name="Fig 3f" sheetId="5" r:id="rId5"/>
    <sheet name="Fig 4c" sheetId="6" r:id="rId6"/>
    <sheet name="Fig 4f" sheetId="7" r:id="rId7"/>
    <sheet name="Fig S1a, b" sheetId="8" r:id="rId8"/>
    <sheet name="Fig S1d" sheetId="9" r:id="rId9"/>
    <sheet name="Fig S2a" sheetId="10" r:id="rId10"/>
    <sheet name="Fig S2b" sheetId="11" r:id="rId11"/>
    <sheet name="Fig S3c" sheetId="12" r:id="rId12"/>
    <sheet name="Fig S4c" sheetId="13" r:id="rId13"/>
    <sheet name="Fig S4e" sheetId="14" r:id="rId14"/>
    <sheet name="Fig S4g" sheetId="15" r:id="rId15"/>
    <sheet name="Fig S4i" sheetId="16" r:id="rId16"/>
    <sheet name="Fig S5b" sheetId="17" r:id="rId17"/>
    <sheet name="Fig S5d" sheetId="18" r:id="rId18"/>
    <sheet name="Fig S5f" sheetId="19" r:id="rId19"/>
    <sheet name="Fig S5h" sheetId="2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4" roundtripDataChecksum="Sl32NwqohEv303u3I7/kN3i4YGGsAqrMxVTxlvbCSjg="/>
    </ext>
  </extLst>
</workbook>
</file>

<file path=xl/calcChain.xml><?xml version="1.0" encoding="utf-8"?>
<calcChain xmlns="http://schemas.openxmlformats.org/spreadsheetml/2006/main">
  <c r="L11" i="20" l="1"/>
  <c r="K11" i="20"/>
  <c r="J11" i="20"/>
  <c r="L8" i="20"/>
  <c r="K8" i="20"/>
  <c r="J8" i="20"/>
  <c r="K5" i="19"/>
  <c r="J5" i="19"/>
  <c r="K8" i="16"/>
  <c r="J8" i="16"/>
  <c r="K5" i="16"/>
  <c r="J5" i="16"/>
  <c r="O13" i="15"/>
  <c r="N13" i="15"/>
  <c r="M13" i="15"/>
  <c r="L13" i="15"/>
  <c r="K13" i="15"/>
  <c r="O10" i="15"/>
  <c r="N10" i="15"/>
  <c r="M10" i="15"/>
  <c r="L10" i="15"/>
  <c r="K10" i="15"/>
  <c r="O5" i="14"/>
  <c r="N5" i="14"/>
  <c r="M5" i="14"/>
  <c r="L5" i="14"/>
  <c r="K5" i="14"/>
  <c r="H83" i="13"/>
  <c r="H82" i="13"/>
  <c r="H81" i="13"/>
  <c r="H80" i="13"/>
  <c r="H79" i="13"/>
  <c r="H78" i="13"/>
  <c r="H77" i="13"/>
  <c r="H76" i="13"/>
  <c r="H75" i="13"/>
  <c r="H74" i="13"/>
  <c r="H73" i="13"/>
  <c r="H72" i="13"/>
  <c r="H71" i="13"/>
  <c r="H70" i="13"/>
  <c r="H69" i="13"/>
  <c r="H68" i="13"/>
  <c r="H67" i="13"/>
  <c r="H66" i="13"/>
  <c r="H65" i="13"/>
  <c r="H64" i="13"/>
  <c r="H63" i="13"/>
  <c r="H62" i="13"/>
  <c r="H61" i="13"/>
  <c r="H60" i="13"/>
  <c r="H59" i="13"/>
  <c r="H58" i="13"/>
  <c r="H57" i="13"/>
  <c r="H56" i="13"/>
  <c r="H55" i="13"/>
  <c r="H54" i="13"/>
  <c r="H53" i="13"/>
  <c r="H52" i="13"/>
  <c r="H51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P29" i="13"/>
  <c r="O29" i="13"/>
  <c r="N29" i="13"/>
  <c r="M29" i="13"/>
  <c r="L29" i="13"/>
  <c r="H29" i="13"/>
  <c r="O28" i="13"/>
  <c r="N28" i="13"/>
  <c r="M28" i="13"/>
  <c r="L28" i="13"/>
  <c r="P26" i="13"/>
  <c r="O26" i="13"/>
  <c r="N26" i="13"/>
  <c r="M26" i="13"/>
  <c r="L26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P10" i="13"/>
  <c r="O10" i="13"/>
  <c r="N10" i="13"/>
  <c r="M10" i="13"/>
  <c r="L10" i="13"/>
  <c r="H10" i="13"/>
  <c r="O9" i="13"/>
  <c r="N9" i="13"/>
  <c r="M9" i="13"/>
  <c r="L9" i="13"/>
  <c r="H9" i="13"/>
  <c r="H8" i="13"/>
  <c r="P7" i="13"/>
  <c r="O7" i="13"/>
  <c r="N7" i="13"/>
  <c r="M7" i="13"/>
  <c r="L7" i="13"/>
  <c r="H7" i="13"/>
  <c r="H6" i="13"/>
  <c r="H5" i="13"/>
  <c r="H4" i="13"/>
  <c r="H3" i="13"/>
  <c r="H2" i="13"/>
  <c r="N9" i="11"/>
  <c r="M9" i="11"/>
  <c r="L9" i="11"/>
  <c r="K9" i="11"/>
  <c r="J9" i="11"/>
  <c r="N6" i="11"/>
  <c r="M6" i="11"/>
  <c r="L6" i="11"/>
  <c r="K6" i="11"/>
  <c r="J6" i="11"/>
  <c r="N9" i="10"/>
  <c r="M9" i="10"/>
  <c r="L9" i="10"/>
  <c r="K9" i="10"/>
  <c r="J9" i="10"/>
  <c r="N6" i="10"/>
  <c r="M6" i="10"/>
  <c r="L6" i="10"/>
  <c r="K6" i="10"/>
  <c r="J6" i="10"/>
  <c r="N10" i="9"/>
  <c r="M10" i="9"/>
  <c r="L10" i="9"/>
  <c r="K10" i="9"/>
  <c r="J10" i="9"/>
  <c r="N7" i="9"/>
  <c r="M7" i="9"/>
  <c r="L7" i="9"/>
  <c r="K7" i="9"/>
  <c r="J7" i="9"/>
  <c r="L9" i="7"/>
  <c r="K9" i="7"/>
  <c r="J9" i="7"/>
  <c r="L6" i="7"/>
  <c r="K6" i="7"/>
  <c r="J6" i="7"/>
  <c r="N7" i="6"/>
  <c r="M7" i="6"/>
  <c r="L7" i="6"/>
  <c r="K7" i="6"/>
  <c r="J7" i="6"/>
  <c r="G17" i="5"/>
  <c r="F17" i="5"/>
  <c r="G13" i="5"/>
  <c r="F13" i="5"/>
  <c r="M9" i="5"/>
  <c r="L9" i="5"/>
  <c r="K9" i="5"/>
  <c r="J9" i="5"/>
  <c r="G9" i="5"/>
  <c r="F9" i="5"/>
  <c r="L8" i="5"/>
  <c r="K8" i="5"/>
  <c r="J8" i="5"/>
  <c r="M6" i="5"/>
  <c r="L6" i="5"/>
  <c r="K6" i="5"/>
  <c r="J6" i="5"/>
  <c r="F5" i="5"/>
  <c r="G5" i="5" s="1"/>
  <c r="N7" i="4"/>
  <c r="M7" i="4"/>
  <c r="L7" i="4"/>
  <c r="K7" i="4"/>
  <c r="J7" i="4"/>
  <c r="O5" i="4"/>
  <c r="N5" i="4"/>
  <c r="M5" i="4"/>
  <c r="L5" i="4"/>
  <c r="K5" i="4"/>
  <c r="J5" i="4"/>
  <c r="N11" i="3"/>
  <c r="M11" i="3"/>
  <c r="L11" i="3"/>
  <c r="K11" i="3"/>
  <c r="J11" i="3"/>
  <c r="M10" i="3"/>
  <c r="L10" i="3"/>
  <c r="K10" i="3"/>
  <c r="J10" i="3"/>
  <c r="N8" i="3"/>
  <c r="M8" i="3"/>
  <c r="L8" i="3"/>
  <c r="K8" i="3"/>
  <c r="J8" i="3"/>
  <c r="S19" i="2"/>
  <c r="R19" i="2"/>
  <c r="Q19" i="2"/>
  <c r="S18" i="2"/>
  <c r="R18" i="2"/>
  <c r="Q18" i="2"/>
  <c r="S11" i="2"/>
  <c r="R11" i="2"/>
  <c r="Q11" i="2"/>
  <c r="S10" i="2"/>
  <c r="R10" i="2"/>
  <c r="Q10" i="2"/>
  <c r="N7" i="2"/>
  <c r="M7" i="2"/>
  <c r="L7" i="2"/>
  <c r="N6" i="2"/>
  <c r="M6" i="2"/>
  <c r="L6" i="2"/>
  <c r="N5" i="2"/>
  <c r="S3" i="2" s="1"/>
  <c r="M5" i="2"/>
  <c r="R3" i="2" s="1"/>
  <c r="L5" i="2"/>
  <c r="N4" i="2"/>
  <c r="M4" i="2"/>
  <c r="L4" i="2"/>
  <c r="Q3" i="2"/>
  <c r="N3" i="2"/>
  <c r="M3" i="2"/>
  <c r="L3" i="2"/>
  <c r="S2" i="2"/>
  <c r="Q2" i="2"/>
  <c r="N2" i="2"/>
  <c r="M2" i="2"/>
  <c r="R2" i="2" s="1"/>
  <c r="L2" i="2"/>
  <c r="N9" i="1"/>
  <c r="M9" i="1"/>
  <c r="L9" i="1"/>
  <c r="M8" i="1"/>
  <c r="L8" i="1"/>
  <c r="K8" i="1"/>
  <c r="N6" i="1"/>
  <c r="M6" i="1"/>
  <c r="L6" i="1"/>
  <c r="K6" i="1"/>
  <c r="K9" i="1"/>
  <c r="J2" i="1"/>
  <c r="J8" i="1" s="1"/>
  <c r="J6" i="1" l="1"/>
  <c r="J9" i="1"/>
</calcChain>
</file>

<file path=xl/sharedStrings.xml><?xml version="1.0" encoding="utf-8"?>
<sst xmlns="http://schemas.openxmlformats.org/spreadsheetml/2006/main" count="1170" uniqueCount="219">
  <si>
    <t>Genotype</t>
  </si>
  <si>
    <t>Embryo</t>
  </si>
  <si>
    <t>Region</t>
  </si>
  <si>
    <t>GFP</t>
  </si>
  <si>
    <t>mCherry</t>
  </si>
  <si>
    <t>GFP/mCherry</t>
  </si>
  <si>
    <t>LOG2(GFP/mCH)</t>
  </si>
  <si>
    <t>HL - ZPA</t>
  </si>
  <si>
    <t>HL - Ant</t>
  </si>
  <si>
    <t>FL - ZPA</t>
  </si>
  <si>
    <t>FL - Ant</t>
  </si>
  <si>
    <t>Heart (control)</t>
  </si>
  <si>
    <t>hZRS-mCH / 
404G&gt;A-EGFP
(dual-enSERT-1)</t>
  </si>
  <si>
    <t>Embryo1</t>
  </si>
  <si>
    <t>Embryo2</t>
  </si>
  <si>
    <t>Embryo3</t>
  </si>
  <si>
    <t>Embryo4</t>
  </si>
  <si>
    <t>Heart</t>
  </si>
  <si>
    <t>AVERAGE</t>
  </si>
  <si>
    <t>T.TEST (Pval)</t>
  </si>
  <si>
    <t>SEM</t>
  </si>
  <si>
    <t>Tissue</t>
  </si>
  <si>
    <t>Freq. of Parent</t>
  </si>
  <si>
    <t>P1 Frequency</t>
  </si>
  <si>
    <t>P2 | Frequency of P1</t>
  </si>
  <si>
    <t>P3 | Frequency of Parent</t>
  </si>
  <si>
    <t>Double-Positive in P4</t>
  </si>
  <si>
    <t>eGFP+ only in P4</t>
  </si>
  <si>
    <t>mCherry+ only in P4</t>
  </si>
  <si>
    <t xml:space="preserve">Within P4 </t>
  </si>
  <si>
    <t>eGFP</t>
  </si>
  <si>
    <t>Double Positive</t>
  </si>
  <si>
    <t>hZRSref-mCH / hZRS404G&gt;A-eGFP</t>
  </si>
  <si>
    <t>FL2</t>
  </si>
  <si>
    <t>FL average</t>
  </si>
  <si>
    <t>FL4</t>
  </si>
  <si>
    <t>HL average</t>
  </si>
  <si>
    <t>FL8</t>
  </si>
  <si>
    <t>HL2</t>
  </si>
  <si>
    <t>HL4</t>
  </si>
  <si>
    <t>HL8</t>
  </si>
  <si>
    <t>hZRS404G&gt;A-mCH / hZRS404G&gt;A-eGFP</t>
  </si>
  <si>
    <t>FL1</t>
  </si>
  <si>
    <t>FL3</t>
  </si>
  <si>
    <t>HL1</t>
  </si>
  <si>
    <t>HL3</t>
  </si>
  <si>
    <t>hZRS446T&gt;A-mCH / hZRS404G&gt;A-eGFP</t>
  </si>
  <si>
    <t>hZRS-mCH  
/ SI / 
404G&gt;A-EGFP
(dual-enSERT-2)</t>
  </si>
  <si>
    <t>Embryo7</t>
  </si>
  <si>
    <t>Embryo17</t>
  </si>
  <si>
    <t>Embryo20</t>
  </si>
  <si>
    <t>Embryo30</t>
  </si>
  <si>
    <t>Embryo37</t>
  </si>
  <si>
    <t>mCherry/GFP</t>
  </si>
  <si>
    <t>LOG2 (mCH/eGFP)</t>
  </si>
  <si>
    <t>FB -Dorsal</t>
  </si>
  <si>
    <t>FB - Ventral</t>
  </si>
  <si>
    <t>Midbrain</t>
  </si>
  <si>
    <t>Hindbrain</t>
  </si>
  <si>
    <t>Neural Tube</t>
  </si>
  <si>
    <t>hs737-EGFP 
/ SI / 
830G&gt;A-mCH 
(dual-enSERT-2)</t>
  </si>
  <si>
    <t>Embryo5</t>
  </si>
  <si>
    <t>Embryo12</t>
  </si>
  <si>
    <t>Embryo16</t>
  </si>
  <si>
    <t>GFP / mCH</t>
  </si>
  <si>
    <t>LOG2 (GFP/mCH)</t>
  </si>
  <si>
    <t>OF</t>
  </si>
  <si>
    <t>FL</t>
  </si>
  <si>
    <t>HL</t>
  </si>
  <si>
    <t>hs932-eGFP 
/ SI / 
350dupA-mCH 
(dual-enSERT-2)</t>
  </si>
  <si>
    <t>Embryo9</t>
  </si>
  <si>
    <t>FB</t>
  </si>
  <si>
    <t>MB</t>
  </si>
  <si>
    <t>HB</t>
  </si>
  <si>
    <t>NT</t>
  </si>
  <si>
    <t>hs268-mCH 
/ SI / 
Var-eGFP
(dual-enSERT-2)</t>
  </si>
  <si>
    <t>Embryo11</t>
  </si>
  <si>
    <t>Embryo52</t>
  </si>
  <si>
    <t>Embryo19</t>
  </si>
  <si>
    <t>T.TEST (P Val)</t>
  </si>
  <si>
    <t>Rostral MB</t>
  </si>
  <si>
    <t>Caudal MB</t>
  </si>
  <si>
    <t>hs1791-mCH 
/ SI / 
Var-EGFP
(dual-enSERT-2)</t>
  </si>
  <si>
    <t>Embryo8</t>
  </si>
  <si>
    <t>T.TEST (P val)</t>
  </si>
  <si>
    <t>qPCR_date</t>
  </si>
  <si>
    <t>qPCR_target</t>
  </si>
  <si>
    <t>Endogenous_control</t>
  </si>
  <si>
    <t>Sample_ID</t>
  </si>
  <si>
    <t>Reference_sample</t>
  </si>
  <si>
    <t>Integration_Number</t>
  </si>
  <si>
    <t>Line</t>
  </si>
  <si>
    <t>Average 2^(-ΔΔCq)</t>
  </si>
  <si>
    <t>hs1586</t>
  </si>
  <si>
    <t>WT</t>
  </si>
  <si>
    <t>A1551</t>
  </si>
  <si>
    <t>single</t>
  </si>
  <si>
    <t>hZRS_mCH</t>
  </si>
  <si>
    <t>HOM</t>
  </si>
  <si>
    <t>A1127</t>
  </si>
  <si>
    <t>A1128</t>
  </si>
  <si>
    <t>A1328</t>
  </si>
  <si>
    <t>tandem</t>
  </si>
  <si>
    <t>hZRSref-mCH</t>
  </si>
  <si>
    <t>A1409</t>
  </si>
  <si>
    <t>hZRS446T&gt;A-mCH</t>
  </si>
  <si>
    <t>A1601</t>
  </si>
  <si>
    <t>A3268</t>
  </si>
  <si>
    <t>A3274</t>
  </si>
  <si>
    <t>A1293</t>
  </si>
  <si>
    <t>EG177_hCH</t>
  </si>
  <si>
    <t>A1411</t>
  </si>
  <si>
    <t>A1415</t>
  </si>
  <si>
    <t>A3100</t>
  </si>
  <si>
    <t>hs737_830G&gt;A-mCH</t>
  </si>
  <si>
    <t>HET</t>
  </si>
  <si>
    <t>A3101</t>
  </si>
  <si>
    <t>A3102</t>
  </si>
  <si>
    <t>A2134</t>
  </si>
  <si>
    <t>hs737ref-GFP</t>
  </si>
  <si>
    <t>A2136</t>
  </si>
  <si>
    <t>A2139</t>
  </si>
  <si>
    <t>A2773</t>
  </si>
  <si>
    <t>A2783</t>
  </si>
  <si>
    <t>A2784</t>
  </si>
  <si>
    <t>A1711</t>
  </si>
  <si>
    <t>EG177_hGH</t>
  </si>
  <si>
    <t>A1714</t>
  </si>
  <si>
    <t>A1704</t>
  </si>
  <si>
    <t>A1706</t>
  </si>
  <si>
    <t>A2904</t>
  </si>
  <si>
    <t>A2908</t>
  </si>
  <si>
    <t>A2914</t>
  </si>
  <si>
    <t>A3086</t>
  </si>
  <si>
    <t>A3091</t>
  </si>
  <si>
    <t>A3093</t>
  </si>
  <si>
    <t>mCherry/EGFP</t>
  </si>
  <si>
    <t>LOG2(mCH/EGFP)</t>
  </si>
  <si>
    <t>FB - Ect</t>
  </si>
  <si>
    <t>HT</t>
  </si>
  <si>
    <t>hs737-eGFP / 
830G&gt;A-mCH
(dual-enSERT-1)</t>
  </si>
  <si>
    <t>FB - Ectopic</t>
  </si>
  <si>
    <t>Embryo10</t>
  </si>
  <si>
    <t>404G&gt;A-eGFP / 404G&gt;A-mCH
(dual-enSERT-1)</t>
  </si>
  <si>
    <t>404G&gt;A-eGFP / 446T&gt;A-mCH
(dual-enSERT-1)</t>
  </si>
  <si>
    <t>Cell_Population</t>
  </si>
  <si>
    <t>Average 2^dCq</t>
  </si>
  <si>
    <t>Fold Change</t>
  </si>
  <si>
    <t>Gapdh</t>
  </si>
  <si>
    <t>HL 09</t>
  </si>
  <si>
    <t>eGFP+</t>
  </si>
  <si>
    <t>eGFP qPCR</t>
  </si>
  <si>
    <t>HL 13</t>
  </si>
  <si>
    <t>GFP+ vs GFP+;mCherry+</t>
  </si>
  <si>
    <t>HL 25</t>
  </si>
  <si>
    <t>GFP+;mCherry+ vs negative</t>
  </si>
  <si>
    <t>HL 29</t>
  </si>
  <si>
    <t>GFP+;mCherry+ vs mCherry+</t>
  </si>
  <si>
    <t>HL 11</t>
  </si>
  <si>
    <t>eGFP+; mCherry+</t>
  </si>
  <si>
    <t>GFP+ vs negative</t>
  </si>
  <si>
    <t>HL 15</t>
  </si>
  <si>
    <t>GFP+ vs mCherry+</t>
  </si>
  <si>
    <t>HL 27</t>
  </si>
  <si>
    <t>HL 31</t>
  </si>
  <si>
    <t>mCherry qPCR</t>
  </si>
  <si>
    <t>HL 10</t>
  </si>
  <si>
    <t>mCherry+</t>
  </si>
  <si>
    <t>mCherry+ vs GFP+;mCherry+</t>
  </si>
  <si>
    <t>HL 14</t>
  </si>
  <si>
    <t>HL 26</t>
  </si>
  <si>
    <t>GFP+;mCherry+ vs GFP+</t>
  </si>
  <si>
    <t>HL 30</t>
  </si>
  <si>
    <t>mCherry+ vs negative</t>
  </si>
  <si>
    <t>HL 12</t>
  </si>
  <si>
    <t>negative</t>
  </si>
  <si>
    <t>Hl 16</t>
  </si>
  <si>
    <t>eGFP vs mCherry qPCR</t>
  </si>
  <si>
    <t>HL 28</t>
  </si>
  <si>
    <t>eGFP+ vs eGFP+</t>
  </si>
  <si>
    <t>HL 32</t>
  </si>
  <si>
    <t>mCherry+ vs mCherry+</t>
  </si>
  <si>
    <t>eGFP+ v eGFP- (overall)</t>
  </si>
  <si>
    <t>hZRS-mCH 
/ 3xHS4 / 
404G&gt;A-EGFP
(dual-enSERT-2)</t>
  </si>
  <si>
    <t>Single</t>
  </si>
  <si>
    <t>Embryo29</t>
  </si>
  <si>
    <t>Embryo39</t>
  </si>
  <si>
    <t>Embryo31</t>
  </si>
  <si>
    <t>Embryo54</t>
  </si>
  <si>
    <t>Embryo56</t>
  </si>
  <si>
    <t>Multi-copy</t>
  </si>
  <si>
    <t>Embryo32</t>
  </si>
  <si>
    <t>Embryo36</t>
  </si>
  <si>
    <t>Embryo40</t>
  </si>
  <si>
    <t>Embryo35</t>
  </si>
  <si>
    <t>Embryo42</t>
  </si>
  <si>
    <t>Embryo44</t>
  </si>
  <si>
    <t>Embryo46</t>
  </si>
  <si>
    <t>Embryo47</t>
  </si>
  <si>
    <t>Embyro52</t>
  </si>
  <si>
    <t>hZRS-mCH 
/ SI / 404G&gt;A 
(dual-enSERT-2; no biotin)</t>
  </si>
  <si>
    <t>Embryo23</t>
  </si>
  <si>
    <t>Embryo6</t>
  </si>
  <si>
    <t>Embryo14</t>
  </si>
  <si>
    <t>Embryo24</t>
  </si>
  <si>
    <t>Embryo26</t>
  </si>
  <si>
    <t>EGFP</t>
  </si>
  <si>
    <t>mCH</t>
  </si>
  <si>
    <t>GFP/mCH</t>
  </si>
  <si>
    <t>HL ZPA</t>
  </si>
  <si>
    <t>mZRS-mCH 
/ SI / 
empty-eGFP 
(dual-enSERT-2)</t>
  </si>
  <si>
    <t>Embro28</t>
  </si>
  <si>
    <t xml:space="preserve">hs204-mCH 
/ SI /
Var-EGFP 
(dual-enSERT-2) </t>
  </si>
  <si>
    <t>Rostral FB</t>
  </si>
  <si>
    <t>Caudal FB</t>
  </si>
  <si>
    <t>hs430-mCH 
/ SI / 
Var-eGFP 
(dual-enSERT-2)</t>
  </si>
  <si>
    <t>hs655-mCH 
/ SI /
Var-EGFP 
(dual-enSERT-2)</t>
  </si>
  <si>
    <t>hs1573-mCH / SI / 
Var-EGFP
(dual-enSERT-2)</t>
  </si>
  <si>
    <t>T.TEST(P-Val)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</si>
</sst>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%"/>
  </numFmts>
  <fonts count="14" x14ac:knownFonts="1">
    <font>
      <sz val="12"/>
      <color theme="1"/>
      <name val="Aptos Narrow"/>
      <scheme val="minor"/>
    </font>
    <font>
      <sz val="11"/>
      <color theme="1"/>
      <name val="Arial"/>
      <family val="2"/>
    </font>
    <font>
      <sz val="12"/>
      <color theme="1"/>
      <name val="Aptos Narrow"/>
      <scheme val="minor"/>
    </font>
    <font>
      <b/>
      <sz val="12"/>
      <color theme="1"/>
      <name val="Aptos Narrow"/>
    </font>
    <font>
      <sz val="12"/>
      <color theme="1"/>
      <name val="Aptos Narrow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color rgb="FF275317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E8E8E8"/>
        <bgColor rgb="FFE8E8E8"/>
      </patternFill>
    </fill>
    <fill>
      <patternFill patternType="solid">
        <fgColor rgb="FFFBE2D5"/>
        <bgColor rgb="FFFBE2D5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9" fontId="4" fillId="0" borderId="0" xfId="0" applyNumberFormat="1" applyFont="1"/>
    <xf numFmtId="10" fontId="4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9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2" borderId="1" xfId="0" applyFont="1" applyFill="1" applyBorder="1"/>
    <xf numFmtId="164" fontId="4" fillId="0" borderId="0" xfId="0" applyNumberFormat="1" applyFont="1"/>
    <xf numFmtId="0" fontId="4" fillId="0" borderId="0" xfId="0" applyFont="1"/>
    <xf numFmtId="164" fontId="4" fillId="2" borderId="1" xfId="0" applyNumberFormat="1" applyFont="1" applyFill="1" applyBorder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14" fontId="9" fillId="3" borderId="4" xfId="0" applyNumberFormat="1" applyFont="1" applyFill="1" applyBorder="1"/>
    <xf numFmtId="0" fontId="10" fillId="3" borderId="5" xfId="0" applyFont="1" applyFill="1" applyBorder="1"/>
    <xf numFmtId="0" fontId="1" fillId="3" borderId="5" xfId="0" applyFont="1" applyFill="1" applyBorder="1"/>
    <xf numFmtId="0" fontId="9" fillId="3" borderId="5" xfId="0" applyFont="1" applyFill="1" applyBorder="1"/>
    <xf numFmtId="14" fontId="9" fillId="4" borderId="4" xfId="0" applyNumberFormat="1" applyFont="1" applyFill="1" applyBorder="1"/>
    <xf numFmtId="0" fontId="10" fillId="4" borderId="5" xfId="0" applyFont="1" applyFill="1" applyBorder="1"/>
    <xf numFmtId="0" fontId="1" fillId="4" borderId="5" xfId="0" applyFont="1" applyFill="1" applyBorder="1"/>
    <xf numFmtId="0" fontId="9" fillId="4" borderId="5" xfId="0" applyFont="1" applyFill="1" applyBorder="1"/>
    <xf numFmtId="14" fontId="9" fillId="0" borderId="6" xfId="0" applyNumberFormat="1" applyFont="1" applyBorder="1"/>
    <xf numFmtId="0" fontId="10" fillId="0" borderId="7" xfId="0" applyFont="1" applyBorder="1"/>
    <xf numFmtId="0" fontId="1" fillId="0" borderId="7" xfId="0" applyFont="1" applyBorder="1"/>
    <xf numFmtId="0" fontId="9" fillId="0" borderId="7" xfId="0" applyFont="1" applyBorder="1"/>
    <xf numFmtId="0" fontId="9" fillId="0" borderId="6" xfId="0" applyFont="1" applyBorder="1"/>
    <xf numFmtId="0" fontId="11" fillId="3" borderId="5" xfId="0" applyFont="1" applyFill="1" applyBorder="1"/>
    <xf numFmtId="0" fontId="11" fillId="4" borderId="5" xfId="0" applyFont="1" applyFill="1" applyBorder="1"/>
    <xf numFmtId="0" fontId="11" fillId="0" borderId="7" xfId="0" applyFont="1" applyBorder="1"/>
    <xf numFmtId="14" fontId="9" fillId="0" borderId="0" xfId="0" applyNumberFormat="1" applyFont="1"/>
    <xf numFmtId="0" fontId="11" fillId="0" borderId="0" xfId="0" applyFont="1"/>
    <xf numFmtId="0" fontId="9" fillId="0" borderId="0" xfId="0" applyFont="1"/>
    <xf numFmtId="0" fontId="12" fillId="3" borderId="2" xfId="0" applyFont="1" applyFill="1" applyBorder="1"/>
    <xf numFmtId="0" fontId="6" fillId="3" borderId="2" xfId="0" applyFont="1" applyFill="1" applyBorder="1"/>
    <xf numFmtId="14" fontId="6" fillId="0" borderId="2" xfId="0" applyNumberFormat="1" applyFont="1" applyBorder="1"/>
    <xf numFmtId="0" fontId="6" fillId="0" borderId="2" xfId="0" applyFont="1" applyBorder="1"/>
    <xf numFmtId="0" fontId="13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workbookViewId="0">
      <selection activeCell="L5" sqref="L5"/>
    </sheetView>
  </sheetViews>
  <sheetFormatPr baseColWidth="10" defaultColWidth="11.1640625" defaultRowHeight="15" customHeight="1" x14ac:dyDescent="0.2"/>
  <cols>
    <col min="1" max="1" width="13.1640625" customWidth="1"/>
    <col min="2" max="3" width="10.5" customWidth="1"/>
    <col min="4" max="5" width="9.1640625" customWidth="1"/>
    <col min="6" max="6" width="12.1640625" customWidth="1"/>
    <col min="7" max="7" width="16" customWidth="1"/>
    <col min="8" max="13" width="10.5" customWidth="1"/>
    <col min="14" max="14" width="13.33203125" customWidth="1"/>
    <col min="15" max="26" width="10.5" customWidth="1"/>
  </cols>
  <sheetData>
    <row r="1" spans="1:14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 ht="15.75" customHeight="1" x14ac:dyDescent="0.2">
      <c r="A2" s="45" t="s">
        <v>12</v>
      </c>
      <c r="B2" s="47">
        <v>1</v>
      </c>
      <c r="C2" s="1" t="s">
        <v>7</v>
      </c>
      <c r="D2" s="1">
        <v>821.41099999999994</v>
      </c>
      <c r="E2" s="1">
        <v>491.28100000000001</v>
      </c>
      <c r="F2" s="1">
        <v>1.6719779515185809</v>
      </c>
      <c r="G2" s="1">
        <v>0.74155582263139341</v>
      </c>
      <c r="I2" s="2" t="s">
        <v>13</v>
      </c>
      <c r="J2" s="2">
        <f>G2</f>
        <v>0.74155582263139341</v>
      </c>
      <c r="K2" s="1">
        <v>5.2520067833978752</v>
      </c>
      <c r="L2" s="4">
        <v>0.54871455753826592</v>
      </c>
      <c r="M2" s="4">
        <v>2.9534607762215117</v>
      </c>
      <c r="N2" s="4">
        <v>7.6174552211198277E-3</v>
      </c>
    </row>
    <row r="3" spans="1:14" ht="15.75" customHeight="1" x14ac:dyDescent="0.2">
      <c r="A3" s="46"/>
      <c r="B3" s="46"/>
      <c r="C3" s="1" t="s">
        <v>8</v>
      </c>
      <c r="D3" s="1">
        <v>705.14300000000003</v>
      </c>
      <c r="E3" s="1">
        <v>18.503999999999998</v>
      </c>
      <c r="F3" s="1">
        <v>38.107598357111982</v>
      </c>
      <c r="G3" s="1">
        <v>5.2520067833978752</v>
      </c>
      <c r="I3" s="2" t="s">
        <v>14</v>
      </c>
      <c r="J3" s="4">
        <v>0.43036759416447917</v>
      </c>
      <c r="K3" s="1">
        <v>5.0224798433251729</v>
      </c>
      <c r="L3" s="4">
        <v>0.76663223212034393</v>
      </c>
      <c r="M3" s="4">
        <v>2.6478699135196027</v>
      </c>
      <c r="N3" s="4">
        <v>9.9209168214405091E-2</v>
      </c>
    </row>
    <row r="4" spans="1:14" ht="15.75" customHeight="1" x14ac:dyDescent="0.2">
      <c r="A4" s="46"/>
      <c r="B4" s="46"/>
      <c r="C4" s="1" t="s">
        <v>9</v>
      </c>
      <c r="D4" s="1">
        <v>1586.8520000000001</v>
      </c>
      <c r="E4" s="1">
        <v>1084.818</v>
      </c>
      <c r="F4" s="1">
        <v>1.4627817753761461</v>
      </c>
      <c r="G4" s="1">
        <v>0.54871455753826592</v>
      </c>
      <c r="I4" s="2" t="s">
        <v>15</v>
      </c>
      <c r="J4" s="4">
        <v>9.9209168214405091E-2</v>
      </c>
      <c r="K4" s="1">
        <v>4.812062098684101</v>
      </c>
      <c r="L4" s="4">
        <v>0.38712716407229708</v>
      </c>
      <c r="M4" s="4">
        <v>2.848190538987915</v>
      </c>
      <c r="N4" s="4">
        <v>0.30792611506835615</v>
      </c>
    </row>
    <row r="5" spans="1:14" ht="15.75" customHeight="1" x14ac:dyDescent="0.2">
      <c r="A5" s="46"/>
      <c r="B5" s="46"/>
      <c r="C5" s="1" t="s">
        <v>10</v>
      </c>
      <c r="D5" s="1">
        <v>320.12099999999998</v>
      </c>
      <c r="E5" s="1">
        <v>41.326999999999998</v>
      </c>
      <c r="F5" s="1">
        <v>7.7460497979529119</v>
      </c>
      <c r="G5" s="1">
        <v>2.9534607762215117</v>
      </c>
      <c r="I5" s="2" t="s">
        <v>16</v>
      </c>
      <c r="J5" s="4">
        <v>0.17254479164101785</v>
      </c>
      <c r="K5" s="1">
        <v>4.5552518887953815</v>
      </c>
      <c r="L5" s="4">
        <v>-0.79461370935021025</v>
      </c>
      <c r="M5" s="4">
        <v>2.2199826484480463</v>
      </c>
      <c r="N5" s="4">
        <v>0.13242337705382018</v>
      </c>
    </row>
    <row r="6" spans="1:14" ht="15.75" customHeight="1" x14ac:dyDescent="0.2">
      <c r="A6" s="46"/>
      <c r="B6" s="46"/>
      <c r="C6" s="1" t="s">
        <v>17</v>
      </c>
      <c r="D6" s="1">
        <v>525.43600000000004</v>
      </c>
      <c r="E6" s="1">
        <v>522.66899999999998</v>
      </c>
      <c r="F6" s="1">
        <v>1.0052939814681952</v>
      </c>
      <c r="G6" s="1">
        <v>7.6174552211198277E-3</v>
      </c>
      <c r="I6" s="2" t="s">
        <v>18</v>
      </c>
      <c r="J6" s="2">
        <f t="shared" ref="J6:N6" si="0">AVERAGE(J2:J5)</f>
        <v>0.3609193441628239</v>
      </c>
      <c r="K6" s="2">
        <f t="shared" si="0"/>
        <v>4.9104501535506326</v>
      </c>
      <c r="L6" s="2">
        <f t="shared" si="0"/>
        <v>0.2269650610951742</v>
      </c>
      <c r="M6" s="2">
        <f t="shared" si="0"/>
        <v>2.6673759692942687</v>
      </c>
      <c r="N6" s="2">
        <f t="shared" si="0"/>
        <v>0.13679402888942532</v>
      </c>
    </row>
    <row r="7" spans="1:14" ht="15.75" customHeight="1" x14ac:dyDescent="0.2">
      <c r="A7" s="46"/>
      <c r="B7" s="47">
        <v>2</v>
      </c>
      <c r="C7" s="1" t="s">
        <v>7</v>
      </c>
      <c r="D7" s="1">
        <v>738.27</v>
      </c>
      <c r="E7" s="1">
        <v>547.85</v>
      </c>
      <c r="F7" s="1">
        <v>1.3475768914848953</v>
      </c>
      <c r="G7" s="1">
        <v>0.43036759416447917</v>
      </c>
    </row>
    <row r="8" spans="1:14" ht="15.75" customHeight="1" x14ac:dyDescent="0.2">
      <c r="A8" s="46"/>
      <c r="B8" s="46"/>
      <c r="C8" s="1" t="s">
        <v>8</v>
      </c>
      <c r="D8" s="1">
        <v>347.71199999999999</v>
      </c>
      <c r="E8" s="1">
        <v>10.698</v>
      </c>
      <c r="F8" s="1">
        <v>32.50252383623107</v>
      </c>
      <c r="G8" s="1">
        <v>5.0224798433251729</v>
      </c>
      <c r="I8" s="2" t="s">
        <v>19</v>
      </c>
      <c r="J8" s="2">
        <f>TTEST(J2:J5,N2:N5,2,1)</f>
        <v>0.34936545469015923</v>
      </c>
      <c r="K8" s="2">
        <f>TTEST(K2:K5,N2:N5,2,2)</f>
        <v>9.8913463409068069E-8</v>
      </c>
      <c r="L8" s="2">
        <f>TTEST(L2:L5,N2:N5,2,1)</f>
        <v>0.81930655348710713</v>
      </c>
      <c r="M8" s="2">
        <f>TTEST(M2:M5,N2:N5,2,1)</f>
        <v>7.2168903763516448E-4</v>
      </c>
    </row>
    <row r="9" spans="1:14" ht="15.75" customHeight="1" x14ac:dyDescent="0.2">
      <c r="A9" s="46"/>
      <c r="B9" s="46"/>
      <c r="C9" s="1" t="s">
        <v>9</v>
      </c>
      <c r="D9" s="1">
        <v>3602.1729999999998</v>
      </c>
      <c r="E9" s="1">
        <v>2117.3139999999999</v>
      </c>
      <c r="F9" s="1">
        <v>1.701293714583666</v>
      </c>
      <c r="G9" s="1">
        <v>0.76663223212034393</v>
      </c>
      <c r="I9" s="2" t="s">
        <v>20</v>
      </c>
      <c r="J9" s="2">
        <f t="shared" ref="J9:N9" si="1">STDEV(J2:J5)/SQRT(4)</f>
        <v>0.14539726510552312</v>
      </c>
      <c r="K9" s="2">
        <f t="shared" si="1"/>
        <v>0.1486207700292782</v>
      </c>
      <c r="L9" s="2">
        <f t="shared" si="1"/>
        <v>0.34928957392093873</v>
      </c>
      <c r="M9" s="2">
        <f t="shared" si="1"/>
        <v>0.1620390115367786</v>
      </c>
      <c r="N9" s="2">
        <f t="shared" si="1"/>
        <v>6.285201034577502E-2</v>
      </c>
    </row>
    <row r="10" spans="1:14" ht="15.75" customHeight="1" x14ac:dyDescent="0.2">
      <c r="A10" s="46"/>
      <c r="B10" s="46"/>
      <c r="C10" s="1" t="s">
        <v>10</v>
      </c>
      <c r="D10" s="1">
        <v>474.04199999999997</v>
      </c>
      <c r="E10" s="1">
        <v>75.635999999999996</v>
      </c>
      <c r="F10" s="1">
        <v>6.2674123433285738</v>
      </c>
      <c r="G10" s="1">
        <v>2.6478699135196027</v>
      </c>
    </row>
    <row r="11" spans="1:14" ht="15.75" customHeight="1" x14ac:dyDescent="0.2">
      <c r="A11" s="46"/>
      <c r="B11" s="46"/>
      <c r="C11" s="1" t="s">
        <v>17</v>
      </c>
      <c r="D11" s="1">
        <v>313.78800000000001</v>
      </c>
      <c r="E11" s="1">
        <v>288.202</v>
      </c>
      <c r="F11" s="1">
        <v>1.0887780098680786</v>
      </c>
      <c r="G11" s="1">
        <v>0.12270983402779474</v>
      </c>
    </row>
    <row r="12" spans="1:14" ht="15.75" customHeight="1" x14ac:dyDescent="0.2">
      <c r="A12" s="46"/>
      <c r="B12" s="47">
        <v>3</v>
      </c>
      <c r="C12" s="1" t="s">
        <v>7</v>
      </c>
      <c r="D12" s="1">
        <v>3782.5210000000002</v>
      </c>
      <c r="E12" s="1">
        <v>3531.152</v>
      </c>
      <c r="F12" s="1">
        <v>1.0711861171651631</v>
      </c>
      <c r="G12" s="1">
        <v>9.9209168214405091E-2</v>
      </c>
    </row>
    <row r="13" spans="1:14" ht="15.75" customHeight="1" x14ac:dyDescent="0.2">
      <c r="A13" s="46"/>
      <c r="B13" s="46"/>
      <c r="C13" s="1" t="s">
        <v>8</v>
      </c>
      <c r="D13" s="1">
        <v>1029.9469999999999</v>
      </c>
      <c r="E13" s="1">
        <v>36.664000000000001</v>
      </c>
      <c r="F13" s="1">
        <v>28.091506655029452</v>
      </c>
      <c r="G13" s="1">
        <v>4.812062098684101</v>
      </c>
    </row>
    <row r="14" spans="1:14" ht="15.75" customHeight="1" x14ac:dyDescent="0.2">
      <c r="A14" s="46"/>
      <c r="B14" s="46"/>
      <c r="C14" s="1" t="s">
        <v>9</v>
      </c>
      <c r="D14" s="1">
        <v>3935.058</v>
      </c>
      <c r="E14" s="1">
        <v>3008.9450000000002</v>
      </c>
      <c r="F14" s="1">
        <v>1.3077866162392466</v>
      </c>
      <c r="G14" s="1">
        <v>0.38712716407229708</v>
      </c>
    </row>
    <row r="15" spans="1:14" ht="15.75" customHeight="1" x14ac:dyDescent="0.2">
      <c r="A15" s="46"/>
      <c r="B15" s="46"/>
      <c r="C15" s="1" t="s">
        <v>10</v>
      </c>
      <c r="D15" s="1">
        <v>977.596</v>
      </c>
      <c r="E15" s="1">
        <v>135.75899999999999</v>
      </c>
      <c r="F15" s="1">
        <v>7.2009664184326647</v>
      </c>
      <c r="G15" s="1">
        <v>2.848190538987915</v>
      </c>
    </row>
    <row r="16" spans="1:14" ht="15.75" customHeight="1" x14ac:dyDescent="0.2">
      <c r="A16" s="46"/>
      <c r="B16" s="46"/>
      <c r="C16" s="1" t="s">
        <v>17</v>
      </c>
      <c r="D16" s="1">
        <v>1069.3979999999999</v>
      </c>
      <c r="E16" s="1">
        <v>863.86199999999997</v>
      </c>
      <c r="F16" s="1">
        <v>1.2379268911006618</v>
      </c>
      <c r="G16" s="1">
        <v>0.30792611506835615</v>
      </c>
    </row>
    <row r="17" spans="1:7" ht="15.75" customHeight="1" x14ac:dyDescent="0.2">
      <c r="A17" s="46"/>
      <c r="B17" s="47">
        <v>4</v>
      </c>
      <c r="C17" s="1" t="s">
        <v>7</v>
      </c>
      <c r="D17" s="1">
        <v>526.80100000000004</v>
      </c>
      <c r="E17" s="1">
        <v>467.41800000000001</v>
      </c>
      <c r="F17" s="1">
        <v>1.1270447436769659</v>
      </c>
      <c r="G17" s="1">
        <v>0.17254479164101785</v>
      </c>
    </row>
    <row r="18" spans="1:7" ht="15.75" customHeight="1" x14ac:dyDescent="0.2">
      <c r="A18" s="46"/>
      <c r="B18" s="46"/>
      <c r="C18" s="1" t="s">
        <v>8</v>
      </c>
      <c r="D18" s="1">
        <v>1287.3340000000001</v>
      </c>
      <c r="E18" s="1">
        <v>54.754999999999995</v>
      </c>
      <c r="F18" s="1">
        <v>23.51080266642316</v>
      </c>
      <c r="G18" s="1">
        <v>4.5552518887953815</v>
      </c>
    </row>
    <row r="19" spans="1:7" ht="15.75" customHeight="1" x14ac:dyDescent="0.2">
      <c r="A19" s="46"/>
      <c r="B19" s="46"/>
      <c r="C19" s="1" t="s">
        <v>9</v>
      </c>
      <c r="D19" s="1">
        <v>306.05099999999999</v>
      </c>
      <c r="E19" s="1">
        <v>530.88</v>
      </c>
      <c r="F19" s="1">
        <v>0.57649751356238699</v>
      </c>
      <c r="G19" s="1">
        <v>-0.79461370935021025</v>
      </c>
    </row>
    <row r="20" spans="1:7" ht="15.75" customHeight="1" x14ac:dyDescent="0.2">
      <c r="A20" s="46"/>
      <c r="B20" s="46"/>
      <c r="C20" s="1" t="s">
        <v>10</v>
      </c>
      <c r="D20" s="1">
        <v>1471.7349999999999</v>
      </c>
      <c r="E20" s="1">
        <v>315.899</v>
      </c>
      <c r="F20" s="1">
        <v>4.6588783123719919</v>
      </c>
      <c r="G20" s="1">
        <v>2.2199826484480463</v>
      </c>
    </row>
    <row r="21" spans="1:7" ht="15.75" customHeight="1" x14ac:dyDescent="0.2">
      <c r="A21" s="46"/>
      <c r="B21" s="46"/>
      <c r="C21" s="1" t="s">
        <v>17</v>
      </c>
      <c r="D21" s="1">
        <v>121.61600000000001</v>
      </c>
      <c r="E21" s="1">
        <v>110.94999999999999</v>
      </c>
      <c r="F21" s="1">
        <v>1.09613339342046</v>
      </c>
      <c r="G21" s="1">
        <v>0.13242337705382018</v>
      </c>
    </row>
    <row r="22" spans="1:7" ht="15.75" customHeight="1" x14ac:dyDescent="0.2">
      <c r="A22" s="46"/>
      <c r="B22" s="3"/>
      <c r="C22" s="1"/>
      <c r="D22" s="1"/>
      <c r="E22" s="1"/>
      <c r="F22" s="1"/>
      <c r="G22" s="1"/>
    </row>
    <row r="23" spans="1:7" ht="15.75" customHeight="1" x14ac:dyDescent="0.2"/>
    <row r="24" spans="1:7" ht="15.75" customHeight="1" x14ac:dyDescent="0.2"/>
    <row r="25" spans="1:7" ht="15.75" customHeight="1" x14ac:dyDescent="0.2"/>
    <row r="26" spans="1:7" ht="15.75" customHeight="1" x14ac:dyDescent="0.2"/>
    <row r="27" spans="1:7" ht="15.75" customHeight="1" x14ac:dyDescent="0.2"/>
    <row r="28" spans="1:7" ht="15.75" customHeight="1" x14ac:dyDescent="0.2"/>
    <row r="29" spans="1:7" ht="15.75" customHeight="1" x14ac:dyDescent="0.2"/>
    <row r="30" spans="1:7" ht="15.75" customHeight="1" x14ac:dyDescent="0.2"/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A2:A22"/>
    <mergeCell ref="B2:B6"/>
    <mergeCell ref="B7:B11"/>
    <mergeCell ref="B12:B16"/>
    <mergeCell ref="B17:B21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000"/>
  <sheetViews>
    <sheetView workbookViewId="0"/>
  </sheetViews>
  <sheetFormatPr baseColWidth="10" defaultColWidth="11.1640625" defaultRowHeight="15" customHeight="1" x14ac:dyDescent="0.2"/>
  <cols>
    <col min="1" max="5" width="10.83203125" customWidth="1"/>
    <col min="6" max="6" width="12.83203125" customWidth="1"/>
    <col min="7" max="7" width="16" customWidth="1"/>
    <col min="8" max="13" width="10.83203125" customWidth="1"/>
    <col min="14" max="14" width="13.33203125" customWidth="1"/>
    <col min="15" max="26" width="10.5" customWidth="1"/>
  </cols>
  <sheetData>
    <row r="1" spans="1:14" ht="15.75" customHeight="1" x14ac:dyDescent="0.2">
      <c r="A1" s="17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7"/>
      <c r="I1" s="17"/>
      <c r="J1" s="17" t="s">
        <v>10</v>
      </c>
      <c r="K1" s="17" t="s">
        <v>9</v>
      </c>
      <c r="L1" s="17" t="s">
        <v>8</v>
      </c>
      <c r="M1" s="17" t="s">
        <v>7</v>
      </c>
      <c r="N1" s="17" t="s">
        <v>11</v>
      </c>
    </row>
    <row r="2" spans="1:14" ht="15.75" customHeight="1" x14ac:dyDescent="0.2">
      <c r="A2" s="50" t="s">
        <v>143</v>
      </c>
      <c r="B2" s="51">
        <v>1</v>
      </c>
      <c r="C2" s="17" t="s">
        <v>10</v>
      </c>
      <c r="D2" s="17">
        <v>438.84900000000005</v>
      </c>
      <c r="E2" s="17">
        <v>415.05799999999999</v>
      </c>
      <c r="F2" s="17">
        <v>1.057319699897364</v>
      </c>
      <c r="G2" s="17">
        <v>8.0411667845383963E-2</v>
      </c>
      <c r="H2" s="17"/>
      <c r="I2" s="17" t="s">
        <v>13</v>
      </c>
      <c r="J2" s="17">
        <v>8.0411667845383963E-2</v>
      </c>
      <c r="K2" s="17">
        <v>0.13734686024162396</v>
      </c>
      <c r="L2" s="17">
        <v>1.0552279445414376</v>
      </c>
      <c r="M2" s="17">
        <v>0.36392168186105667</v>
      </c>
      <c r="N2" s="17">
        <v>1.7185740933296032</v>
      </c>
    </row>
    <row r="3" spans="1:14" ht="15.75" customHeight="1" x14ac:dyDescent="0.2">
      <c r="A3" s="46"/>
      <c r="B3" s="46"/>
      <c r="C3" s="17" t="s">
        <v>9</v>
      </c>
      <c r="D3" s="17">
        <v>2820.5259999999998</v>
      </c>
      <c r="E3" s="17">
        <v>2564.393</v>
      </c>
      <c r="F3" s="17">
        <v>1.0998805565293619</v>
      </c>
      <c r="G3" s="17">
        <v>0.13734686024162396</v>
      </c>
      <c r="H3" s="17"/>
      <c r="I3" s="17" t="s">
        <v>14</v>
      </c>
      <c r="J3" s="17">
        <v>0.25885850375044955</v>
      </c>
      <c r="K3" s="17">
        <v>1.8586163471250474</v>
      </c>
      <c r="L3" s="17">
        <v>1.0096121284396073</v>
      </c>
      <c r="M3" s="17">
        <v>1.5324196309358988</v>
      </c>
      <c r="N3" s="17">
        <v>0.39561397959436173</v>
      </c>
    </row>
    <row r="4" spans="1:14" ht="15.75" customHeight="1" x14ac:dyDescent="0.2">
      <c r="A4" s="46"/>
      <c r="B4" s="46"/>
      <c r="C4" s="17" t="s">
        <v>8</v>
      </c>
      <c r="D4" s="17">
        <v>928.7059999999999</v>
      </c>
      <c r="E4" s="17">
        <v>446.91300000000012</v>
      </c>
      <c r="F4" s="17">
        <v>2.0780465101708825</v>
      </c>
      <c r="G4" s="17">
        <v>1.0552279445414376</v>
      </c>
      <c r="H4" s="17"/>
      <c r="I4" s="17" t="s">
        <v>15</v>
      </c>
      <c r="J4" s="17">
        <v>1.5991972401819534</v>
      </c>
      <c r="K4" s="17">
        <v>0.90728760444269818</v>
      </c>
      <c r="L4" s="17">
        <v>1.2806459997467901</v>
      </c>
      <c r="M4" s="17">
        <v>0.4039004759189766</v>
      </c>
      <c r="N4" s="17">
        <v>0.36446168118470451</v>
      </c>
    </row>
    <row r="5" spans="1:14" ht="15.75" customHeight="1" x14ac:dyDescent="0.2">
      <c r="A5" s="46"/>
      <c r="B5" s="46"/>
      <c r="C5" s="17" t="s">
        <v>7</v>
      </c>
      <c r="D5" s="17">
        <v>3627.9479999999999</v>
      </c>
      <c r="E5" s="17">
        <v>2819.0949999999998</v>
      </c>
      <c r="F5" s="17">
        <v>1.286919383702926</v>
      </c>
      <c r="G5" s="17">
        <v>0.36392168186105667</v>
      </c>
      <c r="H5" s="17"/>
      <c r="I5" s="17" t="s">
        <v>83</v>
      </c>
      <c r="J5" s="17">
        <v>0.96145830044504932</v>
      </c>
      <c r="K5" s="17">
        <v>0.51496853412647114</v>
      </c>
      <c r="L5" s="17">
        <v>1.0774359493536725</v>
      </c>
      <c r="M5" s="17">
        <v>0.58216071958239279</v>
      </c>
      <c r="N5" s="17">
        <v>3.5955065826359434E-2</v>
      </c>
    </row>
    <row r="6" spans="1:14" ht="15.75" customHeight="1" x14ac:dyDescent="0.2">
      <c r="A6" s="46"/>
      <c r="B6" s="46"/>
      <c r="C6" s="17" t="s">
        <v>17</v>
      </c>
      <c r="D6" s="17">
        <v>370.26299999999992</v>
      </c>
      <c r="E6" s="17">
        <v>112.50400000000002</v>
      </c>
      <c r="F6" s="17">
        <v>3.2911096494346856</v>
      </c>
      <c r="G6" s="17">
        <v>1.7185740933296032</v>
      </c>
      <c r="H6" s="17"/>
      <c r="I6" s="17" t="s">
        <v>18</v>
      </c>
      <c r="J6" s="17">
        <f t="shared" ref="J6:N6" si="0">AVERAGE(J2:J5)</f>
        <v>0.72498142805570909</v>
      </c>
      <c r="K6" s="17">
        <f t="shared" si="0"/>
        <v>0.85455483648396013</v>
      </c>
      <c r="L6" s="17">
        <f t="shared" si="0"/>
        <v>1.105730505520377</v>
      </c>
      <c r="M6" s="17">
        <f t="shared" si="0"/>
        <v>0.72060062707458128</v>
      </c>
      <c r="N6" s="17">
        <f t="shared" si="0"/>
        <v>0.62865120498375726</v>
      </c>
    </row>
    <row r="7" spans="1:14" ht="15.75" customHeight="1" x14ac:dyDescent="0.2">
      <c r="A7" s="46"/>
      <c r="B7" s="51">
        <v>2</v>
      </c>
      <c r="C7" s="17" t="s">
        <v>10</v>
      </c>
      <c r="D7" s="17">
        <v>479.45500000000004</v>
      </c>
      <c r="E7" s="17">
        <v>400.70399999999995</v>
      </c>
      <c r="F7" s="17">
        <v>1.1965316043762979</v>
      </c>
      <c r="G7" s="17">
        <v>0.25885850375044955</v>
      </c>
      <c r="H7" s="17"/>
      <c r="I7" s="17"/>
      <c r="J7" s="17"/>
      <c r="K7" s="17"/>
      <c r="L7" s="17"/>
      <c r="M7" s="17"/>
      <c r="N7" s="17"/>
    </row>
    <row r="8" spans="1:14" ht="15.75" customHeight="1" x14ac:dyDescent="0.2">
      <c r="A8" s="46"/>
      <c r="B8" s="46"/>
      <c r="C8" s="17" t="s">
        <v>9</v>
      </c>
      <c r="D8" s="17">
        <v>3372.7350000000001</v>
      </c>
      <c r="E8" s="17">
        <v>930</v>
      </c>
      <c r="F8" s="17">
        <v>3.6265967741935485</v>
      </c>
      <c r="G8" s="17">
        <v>1.8586163471250474</v>
      </c>
      <c r="H8" s="17"/>
      <c r="I8" s="17" t="s">
        <v>19</v>
      </c>
      <c r="J8" s="17">
        <v>0.89133345921229989</v>
      </c>
      <c r="K8" s="17">
        <v>0.74855079310119765</v>
      </c>
      <c r="L8" s="17">
        <v>0.30914700794735511</v>
      </c>
      <c r="M8" s="17">
        <v>0.87373098887927103</v>
      </c>
      <c r="N8" s="17"/>
    </row>
    <row r="9" spans="1:14" ht="15.75" customHeight="1" x14ac:dyDescent="0.2">
      <c r="A9" s="46"/>
      <c r="B9" s="46"/>
      <c r="C9" s="17" t="s">
        <v>8</v>
      </c>
      <c r="D9" s="17">
        <v>1084.26</v>
      </c>
      <c r="E9" s="17">
        <v>538.53</v>
      </c>
      <c r="F9" s="17">
        <v>2.0133697287059218</v>
      </c>
      <c r="G9" s="17">
        <v>1.0096121284396073</v>
      </c>
      <c r="H9" s="17"/>
      <c r="I9" s="17" t="s">
        <v>20</v>
      </c>
      <c r="J9" s="17">
        <f t="shared" ref="J9:N9" si="1">STDEV(J2:J5)/SQRT(4)</f>
        <v>0.34796016937851232</v>
      </c>
      <c r="K9" s="17">
        <f t="shared" si="1"/>
        <v>0.36975514419476674</v>
      </c>
      <c r="L9" s="17">
        <f t="shared" si="1"/>
        <v>5.9989765173745574E-2</v>
      </c>
      <c r="M9" s="17">
        <f t="shared" si="1"/>
        <v>0.27473237867626771</v>
      </c>
      <c r="N9" s="17">
        <f t="shared" si="1"/>
        <v>0.37230398296895723</v>
      </c>
    </row>
    <row r="10" spans="1:14" ht="15.75" customHeight="1" x14ac:dyDescent="0.2">
      <c r="A10" s="46"/>
      <c r="B10" s="46"/>
      <c r="C10" s="17" t="s">
        <v>7</v>
      </c>
      <c r="D10" s="17">
        <v>3530.5070000000001</v>
      </c>
      <c r="E10" s="17">
        <v>1220.4860000000001</v>
      </c>
      <c r="F10" s="17">
        <v>2.8927058565194521</v>
      </c>
      <c r="G10" s="17">
        <v>1.5324196309358988</v>
      </c>
      <c r="H10" s="17"/>
      <c r="I10" s="17"/>
      <c r="J10" s="17"/>
      <c r="K10" s="17"/>
      <c r="L10" s="17"/>
      <c r="M10" s="17"/>
      <c r="N10" s="17"/>
    </row>
    <row r="11" spans="1:14" ht="15.75" customHeight="1" x14ac:dyDescent="0.2">
      <c r="A11" s="46"/>
      <c r="B11" s="46"/>
      <c r="C11" s="17" t="s">
        <v>17</v>
      </c>
      <c r="D11" s="17">
        <v>496.02600000000007</v>
      </c>
      <c r="E11" s="17">
        <v>377.0619999999999</v>
      </c>
      <c r="F11" s="17">
        <v>1.3155024903066344</v>
      </c>
      <c r="G11" s="17">
        <v>0.39561397959436173</v>
      </c>
      <c r="H11" s="17"/>
      <c r="I11" s="17"/>
      <c r="J11" s="17"/>
      <c r="K11" s="17"/>
      <c r="L11" s="17"/>
      <c r="M11" s="17"/>
      <c r="N11" s="17"/>
    </row>
    <row r="12" spans="1:14" ht="15.75" customHeight="1" x14ac:dyDescent="0.2">
      <c r="A12" s="46"/>
      <c r="B12" s="51">
        <v>3</v>
      </c>
      <c r="C12" s="17" t="s">
        <v>10</v>
      </c>
      <c r="D12" s="17">
        <v>610.90300000000002</v>
      </c>
      <c r="E12" s="17">
        <v>201.63499999999999</v>
      </c>
      <c r="F12" s="17">
        <v>3.029746819748556</v>
      </c>
      <c r="G12" s="17">
        <v>1.5991972401819534</v>
      </c>
      <c r="H12" s="17"/>
      <c r="I12" s="17"/>
      <c r="J12" s="17"/>
      <c r="K12" s="17"/>
      <c r="L12" s="17"/>
      <c r="M12" s="17"/>
      <c r="N12" s="17"/>
    </row>
    <row r="13" spans="1:14" ht="15.75" customHeight="1" x14ac:dyDescent="0.2">
      <c r="A13" s="46"/>
      <c r="B13" s="46"/>
      <c r="C13" s="17" t="s">
        <v>9</v>
      </c>
      <c r="D13" s="17">
        <v>3197.828</v>
      </c>
      <c r="E13" s="17">
        <v>1705.039</v>
      </c>
      <c r="F13" s="17">
        <v>1.875516043914538</v>
      </c>
      <c r="G13" s="17">
        <v>0.90728760444269818</v>
      </c>
      <c r="H13" s="17"/>
      <c r="I13" s="17"/>
      <c r="J13" s="17"/>
      <c r="K13" s="17"/>
      <c r="L13" s="17"/>
      <c r="M13" s="17"/>
      <c r="N13" s="17"/>
    </row>
    <row r="14" spans="1:14" ht="15.75" customHeight="1" x14ac:dyDescent="0.2">
      <c r="A14" s="46"/>
      <c r="B14" s="46"/>
      <c r="C14" s="17" t="s">
        <v>8</v>
      </c>
      <c r="D14" s="17">
        <v>1083.7850000000001</v>
      </c>
      <c r="E14" s="17">
        <v>446.09799999999996</v>
      </c>
      <c r="F14" s="17">
        <v>2.429477379409906</v>
      </c>
      <c r="G14" s="17">
        <v>1.2806459997467901</v>
      </c>
      <c r="H14" s="17"/>
      <c r="I14" s="17"/>
      <c r="J14" s="17"/>
      <c r="K14" s="17"/>
      <c r="L14" s="17"/>
      <c r="M14" s="17"/>
      <c r="N14" s="17"/>
    </row>
    <row r="15" spans="1:14" ht="15.75" customHeight="1" x14ac:dyDescent="0.2">
      <c r="A15" s="46"/>
      <c r="B15" s="46"/>
      <c r="C15" s="17" t="s">
        <v>7</v>
      </c>
      <c r="D15" s="17">
        <v>3472.8829999999998</v>
      </c>
      <c r="E15" s="17">
        <v>2624.8470000000002</v>
      </c>
      <c r="F15" s="17">
        <v>1.3230801642914805</v>
      </c>
      <c r="G15" s="17">
        <v>0.4039004759189766</v>
      </c>
      <c r="H15" s="17"/>
      <c r="I15" s="17"/>
      <c r="J15" s="17"/>
      <c r="K15" s="17"/>
      <c r="L15" s="17"/>
      <c r="M15" s="17"/>
      <c r="N15" s="17"/>
    </row>
    <row r="16" spans="1:14" ht="15.75" customHeight="1" x14ac:dyDescent="0.2">
      <c r="A16" s="46"/>
      <c r="B16" s="46"/>
      <c r="C16" s="17" t="s">
        <v>17</v>
      </c>
      <c r="D16" s="17">
        <v>360.00500000000011</v>
      </c>
      <c r="E16" s="17">
        <v>279.637</v>
      </c>
      <c r="F16" s="17">
        <v>1.2874011665123002</v>
      </c>
      <c r="G16" s="17">
        <v>0.36446168118470451</v>
      </c>
      <c r="H16" s="17"/>
      <c r="I16" s="17"/>
      <c r="J16" s="17"/>
      <c r="K16" s="17"/>
      <c r="L16" s="17"/>
      <c r="M16" s="17"/>
      <c r="N16" s="17"/>
    </row>
    <row r="17" spans="1:14" ht="15.75" customHeight="1" x14ac:dyDescent="0.2">
      <c r="A17" s="46"/>
      <c r="B17" s="51">
        <v>8</v>
      </c>
      <c r="C17" s="17" t="s">
        <v>10</v>
      </c>
      <c r="D17" s="17">
        <v>3346.2089999999998</v>
      </c>
      <c r="E17" s="17">
        <v>1718.404</v>
      </c>
      <c r="F17" s="17">
        <v>1.947277240974765</v>
      </c>
      <c r="G17" s="17">
        <v>0.96145830044504932</v>
      </c>
      <c r="H17" s="17"/>
      <c r="I17" s="17"/>
      <c r="J17" s="17"/>
      <c r="K17" s="17"/>
      <c r="L17" s="17"/>
      <c r="M17" s="17"/>
      <c r="N17" s="17"/>
    </row>
    <row r="18" spans="1:14" ht="15.75" customHeight="1" x14ac:dyDescent="0.2">
      <c r="A18" s="46"/>
      <c r="B18" s="46"/>
      <c r="C18" s="17" t="s">
        <v>9</v>
      </c>
      <c r="D18" s="17">
        <v>3679.7939999999999</v>
      </c>
      <c r="E18" s="17">
        <v>2575.15</v>
      </c>
      <c r="F18" s="17">
        <v>1.4289629730306972</v>
      </c>
      <c r="G18" s="17">
        <v>0.51496853412647114</v>
      </c>
      <c r="H18" s="17"/>
      <c r="I18" s="17"/>
      <c r="J18" s="17"/>
      <c r="K18" s="17"/>
      <c r="L18" s="17"/>
      <c r="M18" s="17"/>
      <c r="N18" s="17"/>
    </row>
    <row r="19" spans="1:14" ht="15.75" customHeight="1" x14ac:dyDescent="0.2">
      <c r="A19" s="46"/>
      <c r="B19" s="46"/>
      <c r="C19" s="17" t="s">
        <v>8</v>
      </c>
      <c r="D19" s="17">
        <v>3619.4209999999998</v>
      </c>
      <c r="E19" s="17">
        <v>1715.136</v>
      </c>
      <c r="F19" s="17">
        <v>2.1102822166871897</v>
      </c>
      <c r="G19" s="17">
        <v>1.0774359493536725</v>
      </c>
      <c r="H19" s="17"/>
      <c r="I19" s="17"/>
      <c r="J19" s="17"/>
      <c r="K19" s="17"/>
      <c r="L19" s="17"/>
      <c r="M19" s="17"/>
      <c r="N19" s="17"/>
    </row>
    <row r="20" spans="1:14" ht="15.75" customHeight="1" x14ac:dyDescent="0.2">
      <c r="A20" s="46"/>
      <c r="B20" s="46"/>
      <c r="C20" s="17" t="s">
        <v>7</v>
      </c>
      <c r="D20" s="17">
        <v>3673.2220000000002</v>
      </c>
      <c r="E20" s="17">
        <v>2453.5749999999998</v>
      </c>
      <c r="F20" s="17">
        <v>1.4970897567834691</v>
      </c>
      <c r="G20" s="17">
        <v>0.58216071958239279</v>
      </c>
      <c r="H20" s="17"/>
      <c r="I20" s="17"/>
      <c r="J20" s="17"/>
      <c r="K20" s="17"/>
      <c r="L20" s="17"/>
      <c r="M20" s="17"/>
      <c r="N20" s="17"/>
    </row>
    <row r="21" spans="1:14" ht="15.75" customHeight="1" x14ac:dyDescent="0.2">
      <c r="A21" s="46"/>
      <c r="B21" s="46"/>
      <c r="C21" s="17" t="s">
        <v>17</v>
      </c>
      <c r="D21" s="17">
        <v>426.99</v>
      </c>
      <c r="E21" s="17">
        <v>416.48</v>
      </c>
      <c r="F21" s="17">
        <v>1.0252353054168266</v>
      </c>
      <c r="G21" s="17">
        <v>3.5955065826359434E-2</v>
      </c>
      <c r="H21" s="17"/>
      <c r="I21" s="17"/>
      <c r="J21" s="17"/>
      <c r="K21" s="17"/>
      <c r="L21" s="17"/>
      <c r="M21" s="17"/>
      <c r="N21" s="17"/>
    </row>
    <row r="22" spans="1:14" ht="15.7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5.7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5.7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ht="15.7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15.75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ht="15.7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ht="15.7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ht="15.7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ht="15.7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15.7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ht="15.7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5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15.7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ht="15.7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15.7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5.7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ht="15.7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ht="15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ht="15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ht="15.7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ht="15.7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ht="15.7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ht="15.7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4" ht="15.7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ht="15.7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ht="15.7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1:14" ht="15.7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1:14" ht="15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4" ht="15.7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1:14" ht="15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4" ht="15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4" ht="15.7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4" ht="15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4" ht="15.7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5.7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4" ht="15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4" ht="15.7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4" ht="15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4" ht="15.7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4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4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4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1:14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1:14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1:14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4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4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1:14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1:14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1:14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1:14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4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4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4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4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4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4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4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1:14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1:14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1:14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1:14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1:14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1:14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4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1:14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1:14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1:14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14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4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4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1:14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1:14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1:14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1:14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1:14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1:14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1:14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1:14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1:14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1:14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1:14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1:14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1:14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1:14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1:14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1:14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1:14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1:14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1:14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1:14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1:14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1:14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1:14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1:14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</row>
    <row r="119" spans="1:14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1:14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1:14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1:14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</row>
    <row r="123" spans="1:14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1:14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1:14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1:14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1:14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1:14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</row>
    <row r="129" spans="1:14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1:14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</row>
    <row r="131" spans="1:14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1:14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</row>
    <row r="133" spans="1:14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1:14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</row>
    <row r="135" spans="1:14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1:14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</row>
    <row r="137" spans="1:14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</row>
    <row r="138" spans="1:14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</row>
    <row r="139" spans="1:14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1:14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</row>
    <row r="141" spans="1:14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</row>
    <row r="142" spans="1:14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</row>
    <row r="143" spans="1:14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</row>
    <row r="144" spans="1:14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</row>
    <row r="145" spans="1:14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1:14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</row>
    <row r="147" spans="1:14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1:14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</row>
    <row r="149" spans="1:14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</row>
    <row r="150" spans="1:14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</row>
    <row r="151" spans="1:14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14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</row>
    <row r="153" spans="1:14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</row>
    <row r="154" spans="1:14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</row>
    <row r="155" spans="1:14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4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</row>
    <row r="157" spans="1:14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</row>
    <row r="158" spans="1:14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</row>
    <row r="159" spans="1:14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</row>
    <row r="160" spans="1:14" ht="15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</row>
    <row r="161" spans="1:14" ht="15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</row>
    <row r="162" spans="1:14" ht="15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</row>
    <row r="163" spans="1:14" ht="15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</row>
    <row r="164" spans="1:14" ht="15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</row>
    <row r="165" spans="1:14" ht="15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</row>
    <row r="166" spans="1:14" ht="15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</row>
    <row r="167" spans="1:14" ht="15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</row>
    <row r="168" spans="1:14" ht="15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</row>
    <row r="169" spans="1:14" ht="15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</row>
    <row r="170" spans="1:14" ht="15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</row>
    <row r="171" spans="1:14" ht="15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</row>
    <row r="172" spans="1:14" ht="15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</row>
    <row r="173" spans="1:14" ht="15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</row>
    <row r="174" spans="1:14" ht="15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</row>
    <row r="175" spans="1:14" ht="15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</row>
    <row r="176" spans="1:14" ht="15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</row>
    <row r="177" spans="1:14" ht="15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</row>
    <row r="178" spans="1:14" ht="15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</row>
    <row r="179" spans="1:14" ht="15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</row>
    <row r="180" spans="1:14" ht="15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</row>
    <row r="181" spans="1:14" ht="15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</row>
    <row r="182" spans="1:14" ht="15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</row>
    <row r="183" spans="1:14" ht="15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</row>
    <row r="184" spans="1:14" ht="15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</row>
    <row r="185" spans="1:14" ht="15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</row>
    <row r="186" spans="1:14" ht="15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</row>
    <row r="187" spans="1:14" ht="15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</row>
    <row r="188" spans="1:14" ht="15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</row>
    <row r="189" spans="1:14" ht="15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</row>
    <row r="190" spans="1:14" ht="15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</row>
    <row r="191" spans="1:14" ht="15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</row>
    <row r="192" spans="1:14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</row>
    <row r="193" spans="1:14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</row>
    <row r="194" spans="1:14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</row>
    <row r="195" spans="1:14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</row>
    <row r="196" spans="1:14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</row>
    <row r="197" spans="1:14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</row>
    <row r="198" spans="1:14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</row>
    <row r="199" spans="1:14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</row>
    <row r="200" spans="1:14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</row>
    <row r="201" spans="1:14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</row>
    <row r="202" spans="1:14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</row>
    <row r="203" spans="1:14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</row>
    <row r="204" spans="1:14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</row>
    <row r="205" spans="1:14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</row>
    <row r="206" spans="1:14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</row>
    <row r="207" spans="1:14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</row>
    <row r="208" spans="1:14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</row>
    <row r="209" spans="1:14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</row>
    <row r="210" spans="1:14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</row>
    <row r="211" spans="1:14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</row>
    <row r="212" spans="1:14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</row>
    <row r="213" spans="1:14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</row>
    <row r="214" spans="1:14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</row>
    <row r="215" spans="1:14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</row>
    <row r="216" spans="1:14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</row>
    <row r="217" spans="1:14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</row>
    <row r="218" spans="1:14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</row>
    <row r="219" spans="1:14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</row>
    <row r="220" spans="1:14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</row>
    <row r="221" spans="1:14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</row>
    <row r="222" spans="1:14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</row>
    <row r="223" spans="1:14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</row>
    <row r="224" spans="1:14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</row>
    <row r="225" spans="1:14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</row>
    <row r="226" spans="1:14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</row>
    <row r="227" spans="1:14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</row>
    <row r="228" spans="1:14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</row>
    <row r="229" spans="1:14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</row>
    <row r="230" spans="1:14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</row>
    <row r="231" spans="1:14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</row>
    <row r="232" spans="1:14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</row>
    <row r="233" spans="1:14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</row>
    <row r="234" spans="1:14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</row>
    <row r="235" spans="1:14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</row>
    <row r="236" spans="1:14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</row>
    <row r="237" spans="1:14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</row>
    <row r="238" spans="1:14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</row>
    <row r="239" spans="1:14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</row>
    <row r="240" spans="1:14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</row>
    <row r="241" spans="1:14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</row>
    <row r="242" spans="1:14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</row>
    <row r="243" spans="1:14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</row>
    <row r="244" spans="1:14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</row>
    <row r="245" spans="1:14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</row>
    <row r="246" spans="1:14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</row>
    <row r="247" spans="1:14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</row>
    <row r="248" spans="1:14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</row>
    <row r="249" spans="1:14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</row>
    <row r="250" spans="1:14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</row>
    <row r="251" spans="1:14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</row>
    <row r="252" spans="1:14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</row>
    <row r="253" spans="1:14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</row>
    <row r="254" spans="1:14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</row>
    <row r="255" spans="1:14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</row>
    <row r="256" spans="1:14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</row>
    <row r="257" spans="1:14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</row>
    <row r="258" spans="1:14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</row>
    <row r="259" spans="1:14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</row>
    <row r="260" spans="1:14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</row>
    <row r="261" spans="1:14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</row>
    <row r="262" spans="1:14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</row>
    <row r="263" spans="1:14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</row>
    <row r="264" spans="1:14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</row>
    <row r="265" spans="1:14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</row>
    <row r="266" spans="1:14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</row>
    <row r="267" spans="1:14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</row>
    <row r="268" spans="1:14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</row>
    <row r="269" spans="1:14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</row>
    <row r="270" spans="1:14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</row>
    <row r="271" spans="1:14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</row>
    <row r="272" spans="1:14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</row>
    <row r="273" spans="1:14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</row>
    <row r="274" spans="1:14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</row>
    <row r="275" spans="1:14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</row>
    <row r="276" spans="1:14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</row>
    <row r="277" spans="1:14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</row>
    <row r="278" spans="1:14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</row>
    <row r="279" spans="1:14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</row>
    <row r="280" spans="1:14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</row>
    <row r="281" spans="1:14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</row>
    <row r="282" spans="1:14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</row>
    <row r="283" spans="1:14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</row>
    <row r="284" spans="1:14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</row>
    <row r="285" spans="1:14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</row>
    <row r="286" spans="1:14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</row>
    <row r="287" spans="1:14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</row>
    <row r="288" spans="1:14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</row>
    <row r="289" spans="1:14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</row>
    <row r="290" spans="1:14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</row>
    <row r="291" spans="1:14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</row>
    <row r="292" spans="1:14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</row>
    <row r="293" spans="1:14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</row>
    <row r="294" spans="1:14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</row>
    <row r="295" spans="1:14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</row>
    <row r="296" spans="1:14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</row>
    <row r="297" spans="1:14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</row>
    <row r="298" spans="1:14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</row>
    <row r="299" spans="1:14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</row>
    <row r="300" spans="1:14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</row>
    <row r="301" spans="1:14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</row>
    <row r="302" spans="1:14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</row>
    <row r="303" spans="1:14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</row>
    <row r="304" spans="1:14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</row>
    <row r="305" spans="1:14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</row>
    <row r="306" spans="1:14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</row>
    <row r="307" spans="1:14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</row>
    <row r="308" spans="1:14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</row>
    <row r="309" spans="1:14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</row>
    <row r="310" spans="1:14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</row>
    <row r="311" spans="1:14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</row>
    <row r="312" spans="1:14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</row>
    <row r="313" spans="1:14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</row>
    <row r="314" spans="1:14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</row>
    <row r="315" spans="1:14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</row>
    <row r="316" spans="1:14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</row>
    <row r="317" spans="1:14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</row>
    <row r="318" spans="1:14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</row>
    <row r="319" spans="1:14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</row>
    <row r="320" spans="1:14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</row>
    <row r="321" spans="1:14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</row>
    <row r="322" spans="1:14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</row>
    <row r="323" spans="1:14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</row>
    <row r="324" spans="1:14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</row>
    <row r="325" spans="1:14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</row>
    <row r="326" spans="1:14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</row>
    <row r="327" spans="1:14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</row>
    <row r="328" spans="1:14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</row>
    <row r="329" spans="1:14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</row>
    <row r="330" spans="1:14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</row>
    <row r="331" spans="1:14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</row>
    <row r="332" spans="1:14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</row>
    <row r="333" spans="1:14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</row>
    <row r="334" spans="1:14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</row>
    <row r="335" spans="1:14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</row>
    <row r="336" spans="1:14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</row>
    <row r="337" spans="1:14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</row>
    <row r="338" spans="1:14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</row>
    <row r="339" spans="1:14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</row>
    <row r="340" spans="1:14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</row>
    <row r="341" spans="1:14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</row>
    <row r="342" spans="1:14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</row>
    <row r="343" spans="1:14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</row>
    <row r="344" spans="1:14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</row>
    <row r="345" spans="1:14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</row>
    <row r="346" spans="1:14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</row>
    <row r="347" spans="1:14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</row>
    <row r="348" spans="1:14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</row>
    <row r="349" spans="1:14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</row>
    <row r="350" spans="1:14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</row>
    <row r="351" spans="1:14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</row>
    <row r="352" spans="1:14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</row>
    <row r="353" spans="1:14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</row>
    <row r="354" spans="1:14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</row>
    <row r="355" spans="1:14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</row>
    <row r="356" spans="1:14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</row>
    <row r="357" spans="1:14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</row>
    <row r="358" spans="1:14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</row>
    <row r="359" spans="1:14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</row>
    <row r="360" spans="1:14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</row>
    <row r="361" spans="1:14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</row>
    <row r="362" spans="1:14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</row>
    <row r="363" spans="1:14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</row>
    <row r="364" spans="1:14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</row>
    <row r="365" spans="1:14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</row>
    <row r="366" spans="1:14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</row>
    <row r="367" spans="1:14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</row>
    <row r="368" spans="1:14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</row>
    <row r="369" spans="1:14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</row>
    <row r="370" spans="1:14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</row>
    <row r="371" spans="1:14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</row>
    <row r="372" spans="1:14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</row>
    <row r="373" spans="1:14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</row>
    <row r="374" spans="1:14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</row>
    <row r="375" spans="1:14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</row>
    <row r="376" spans="1:14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</row>
    <row r="377" spans="1:14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</row>
    <row r="378" spans="1:14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</row>
    <row r="379" spans="1:14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</row>
    <row r="380" spans="1:14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</row>
    <row r="381" spans="1:14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</row>
    <row r="382" spans="1:14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</row>
    <row r="383" spans="1:14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</row>
    <row r="384" spans="1:14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</row>
    <row r="385" spans="1:14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</row>
    <row r="386" spans="1:14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</row>
    <row r="387" spans="1:14" ht="15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</row>
    <row r="388" spans="1:14" ht="15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</row>
    <row r="389" spans="1:14" ht="15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</row>
    <row r="390" spans="1:14" ht="15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</row>
    <row r="391" spans="1:14" ht="15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</row>
    <row r="392" spans="1:14" ht="15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</row>
    <row r="393" spans="1:14" ht="15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</row>
    <row r="394" spans="1:14" ht="15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</row>
    <row r="395" spans="1:14" ht="15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</row>
    <row r="396" spans="1:14" ht="15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</row>
    <row r="397" spans="1:14" ht="15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</row>
    <row r="398" spans="1:14" ht="15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</row>
    <row r="399" spans="1:14" ht="15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</row>
    <row r="400" spans="1:14" ht="15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</row>
    <row r="401" spans="1:14" ht="15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</row>
    <row r="402" spans="1:14" ht="15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</row>
    <row r="403" spans="1:14" ht="15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</row>
    <row r="404" spans="1:14" ht="15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</row>
    <row r="405" spans="1:14" ht="15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</row>
    <row r="406" spans="1:14" ht="15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</row>
    <row r="407" spans="1:14" ht="15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</row>
    <row r="408" spans="1:14" ht="15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</row>
    <row r="409" spans="1:14" ht="15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</row>
    <row r="410" spans="1:14" ht="15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</row>
    <row r="411" spans="1:14" ht="15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</row>
    <row r="412" spans="1:14" ht="15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</row>
    <row r="413" spans="1:14" ht="15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</row>
    <row r="414" spans="1:14" ht="15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</row>
    <row r="415" spans="1:14" ht="15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</row>
    <row r="416" spans="1:14" ht="15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</row>
    <row r="417" spans="1:14" ht="15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</row>
    <row r="418" spans="1:14" ht="15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</row>
    <row r="419" spans="1:14" ht="15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</row>
    <row r="420" spans="1:14" ht="15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</row>
    <row r="421" spans="1:14" ht="15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</row>
    <row r="422" spans="1:14" ht="15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</row>
    <row r="423" spans="1:14" ht="15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</row>
    <row r="424" spans="1:14" ht="15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</row>
    <row r="425" spans="1:14" ht="15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</row>
    <row r="426" spans="1:14" ht="15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</row>
    <row r="427" spans="1:14" ht="15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</row>
    <row r="428" spans="1:14" ht="15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</row>
    <row r="429" spans="1:14" ht="15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</row>
    <row r="430" spans="1:14" ht="15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</row>
    <row r="431" spans="1:14" ht="15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</row>
    <row r="432" spans="1:14" ht="15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</row>
    <row r="433" spans="1:14" ht="15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</row>
    <row r="434" spans="1:14" ht="15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</row>
    <row r="435" spans="1:14" ht="15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</row>
    <row r="436" spans="1:14" ht="15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</row>
    <row r="437" spans="1:14" ht="15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</row>
    <row r="438" spans="1:14" ht="15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</row>
    <row r="439" spans="1:14" ht="15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</row>
    <row r="440" spans="1:14" ht="15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</row>
    <row r="441" spans="1:14" ht="15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</row>
    <row r="442" spans="1:14" ht="15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</row>
    <row r="443" spans="1:14" ht="15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</row>
    <row r="444" spans="1:14" ht="15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</row>
    <row r="445" spans="1:14" ht="15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</row>
    <row r="446" spans="1:14" ht="15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</row>
    <row r="447" spans="1:14" ht="15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</row>
    <row r="448" spans="1:14" ht="15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</row>
    <row r="449" spans="1:14" ht="15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</row>
    <row r="450" spans="1:14" ht="15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</row>
    <row r="451" spans="1:14" ht="15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</row>
    <row r="452" spans="1:14" ht="15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</row>
    <row r="453" spans="1:14" ht="15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</row>
    <row r="454" spans="1:14" ht="15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</row>
    <row r="455" spans="1:14" ht="15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</row>
    <row r="456" spans="1:14" ht="15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</row>
    <row r="457" spans="1:14" ht="15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</row>
    <row r="458" spans="1:14" ht="15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</row>
    <row r="459" spans="1:14" ht="15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</row>
    <row r="460" spans="1:14" ht="15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</row>
    <row r="461" spans="1:14" ht="15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</row>
    <row r="462" spans="1:14" ht="15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</row>
    <row r="463" spans="1:14" ht="15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</row>
    <row r="464" spans="1:14" ht="15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</row>
    <row r="465" spans="1:14" ht="15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</row>
    <row r="466" spans="1:14" ht="15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</row>
    <row r="467" spans="1:14" ht="15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</row>
    <row r="468" spans="1:14" ht="15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</row>
    <row r="469" spans="1:14" ht="15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</row>
    <row r="470" spans="1:14" ht="15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</row>
    <row r="471" spans="1:14" ht="15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</row>
    <row r="472" spans="1:14" ht="15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</row>
    <row r="473" spans="1:14" ht="15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</row>
    <row r="474" spans="1:14" ht="15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</row>
    <row r="475" spans="1:14" ht="15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</row>
    <row r="476" spans="1:14" ht="15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</row>
    <row r="477" spans="1:14" ht="15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</row>
    <row r="478" spans="1:14" ht="15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</row>
    <row r="479" spans="1:14" ht="15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</row>
    <row r="480" spans="1:14" ht="15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</row>
    <row r="481" spans="1:14" ht="15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</row>
    <row r="482" spans="1:14" ht="15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</row>
    <row r="483" spans="1:14" ht="15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</row>
    <row r="484" spans="1:14" ht="15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</row>
    <row r="485" spans="1:14" ht="15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</row>
    <row r="486" spans="1:14" ht="15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</row>
    <row r="487" spans="1:14" ht="15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</row>
    <row r="488" spans="1:14" ht="15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</row>
    <row r="489" spans="1:14" ht="15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</row>
    <row r="490" spans="1:14" ht="15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</row>
    <row r="491" spans="1:14" ht="15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</row>
    <row r="492" spans="1:14" ht="15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</row>
    <row r="493" spans="1:14" ht="15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</row>
    <row r="494" spans="1:14" ht="15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</row>
    <row r="495" spans="1:14" ht="15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</row>
    <row r="496" spans="1:14" ht="15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</row>
    <row r="497" spans="1:14" ht="15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</row>
    <row r="498" spans="1:14" ht="15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</row>
    <row r="499" spans="1:14" ht="15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</row>
    <row r="500" spans="1:14" ht="15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</row>
    <row r="501" spans="1:14" ht="15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</row>
    <row r="502" spans="1:14" ht="15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</row>
    <row r="503" spans="1:14" ht="15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</row>
    <row r="504" spans="1:14" ht="15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</row>
    <row r="505" spans="1:14" ht="15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</row>
    <row r="506" spans="1:14" ht="15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</row>
    <row r="507" spans="1:14" ht="15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</row>
    <row r="508" spans="1:14" ht="15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</row>
    <row r="509" spans="1:14" ht="15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</row>
    <row r="510" spans="1:14" ht="15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</row>
    <row r="511" spans="1:14" ht="15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</row>
    <row r="512" spans="1:14" ht="15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</row>
    <row r="513" spans="1:14" ht="15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</row>
    <row r="514" spans="1:14" ht="15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</row>
    <row r="515" spans="1:14" ht="15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</row>
    <row r="516" spans="1:14" ht="15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</row>
    <row r="517" spans="1:14" ht="15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</row>
    <row r="518" spans="1:14" ht="15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</row>
    <row r="519" spans="1:14" ht="15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</row>
    <row r="520" spans="1:14" ht="15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</row>
    <row r="521" spans="1:14" ht="15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</row>
    <row r="522" spans="1:14" ht="15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</row>
    <row r="523" spans="1:14" ht="15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</row>
    <row r="524" spans="1:14" ht="15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</row>
    <row r="525" spans="1:14" ht="15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</row>
    <row r="526" spans="1:14" ht="15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</row>
    <row r="527" spans="1:14" ht="15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</row>
    <row r="528" spans="1:14" ht="15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</row>
    <row r="529" spans="1:14" ht="15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</row>
    <row r="530" spans="1:14" ht="15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</row>
    <row r="531" spans="1:14" ht="15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</row>
    <row r="532" spans="1:14" ht="15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</row>
    <row r="533" spans="1:14" ht="15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</row>
    <row r="534" spans="1:14" ht="15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</row>
    <row r="535" spans="1:14" ht="15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</row>
    <row r="536" spans="1:14" ht="15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</row>
    <row r="537" spans="1:14" ht="15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</row>
    <row r="538" spans="1:14" ht="15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</row>
    <row r="539" spans="1:14" ht="15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</row>
    <row r="540" spans="1:14" ht="15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</row>
    <row r="541" spans="1:14" ht="15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</row>
    <row r="542" spans="1:14" ht="15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</row>
    <row r="543" spans="1:14" ht="15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</row>
    <row r="544" spans="1:14" ht="15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</row>
    <row r="545" spans="1:14" ht="15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</row>
    <row r="546" spans="1:14" ht="15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</row>
    <row r="547" spans="1:14" ht="15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</row>
    <row r="548" spans="1:14" ht="15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</row>
    <row r="549" spans="1:14" ht="15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</row>
    <row r="550" spans="1:14" ht="15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</row>
    <row r="551" spans="1:14" ht="15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</row>
    <row r="552" spans="1:14" ht="15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</row>
    <row r="553" spans="1:14" ht="15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</row>
    <row r="554" spans="1:14" ht="15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</row>
    <row r="555" spans="1:14" ht="15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</row>
    <row r="556" spans="1:14" ht="15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</row>
    <row r="557" spans="1:14" ht="15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</row>
    <row r="558" spans="1:14" ht="15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</row>
    <row r="559" spans="1:14" ht="15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</row>
    <row r="560" spans="1:14" ht="15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</row>
    <row r="561" spans="1:14" ht="15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</row>
    <row r="562" spans="1:14" ht="15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</row>
    <row r="563" spans="1:14" ht="15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</row>
    <row r="564" spans="1:14" ht="15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</row>
    <row r="565" spans="1:14" ht="15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</row>
    <row r="566" spans="1:14" ht="15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</row>
    <row r="567" spans="1:14" ht="15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</row>
    <row r="568" spans="1:14" ht="15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</row>
    <row r="569" spans="1:14" ht="15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</row>
    <row r="570" spans="1:14" ht="15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</row>
    <row r="571" spans="1:14" ht="15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</row>
    <row r="572" spans="1:14" ht="15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</row>
    <row r="573" spans="1:14" ht="15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</row>
    <row r="574" spans="1:14" ht="15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</row>
    <row r="575" spans="1:14" ht="15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</row>
    <row r="576" spans="1:14" ht="15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</row>
    <row r="577" spans="1:14" ht="15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</row>
    <row r="578" spans="1:14" ht="15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</row>
    <row r="579" spans="1:14" ht="15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</row>
    <row r="580" spans="1:14" ht="15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</row>
    <row r="581" spans="1:14" ht="15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</row>
    <row r="582" spans="1:14" ht="15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</row>
    <row r="583" spans="1:14" ht="15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</row>
    <row r="584" spans="1:14" ht="15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</row>
    <row r="585" spans="1:14" ht="15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</row>
    <row r="586" spans="1:14" ht="15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</row>
    <row r="587" spans="1:14" ht="15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</row>
    <row r="588" spans="1:14" ht="15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</row>
    <row r="589" spans="1:14" ht="15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</row>
    <row r="590" spans="1:14" ht="15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</row>
    <row r="591" spans="1:14" ht="15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</row>
    <row r="592" spans="1:14" ht="15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</row>
    <row r="593" spans="1:14" ht="15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</row>
    <row r="594" spans="1:14" ht="15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</row>
    <row r="595" spans="1:14" ht="15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</row>
    <row r="596" spans="1:14" ht="15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</row>
    <row r="597" spans="1:14" ht="15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</row>
    <row r="598" spans="1:14" ht="15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</row>
    <row r="599" spans="1:14" ht="15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</row>
    <row r="600" spans="1:14" ht="15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</row>
    <row r="601" spans="1:14" ht="15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</row>
    <row r="602" spans="1:14" ht="15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</row>
    <row r="603" spans="1:14" ht="15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</row>
    <row r="604" spans="1:14" ht="15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</row>
    <row r="605" spans="1:14" ht="15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</row>
    <row r="606" spans="1:14" ht="15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</row>
    <row r="607" spans="1:14" ht="15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</row>
    <row r="608" spans="1:14" ht="15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</row>
    <row r="609" spans="1:14" ht="15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</row>
    <row r="610" spans="1:14" ht="15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</row>
    <row r="611" spans="1:14" ht="15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</row>
    <row r="612" spans="1:14" ht="15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</row>
    <row r="613" spans="1:14" ht="15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</row>
    <row r="614" spans="1:14" ht="15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</row>
    <row r="615" spans="1:14" ht="15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</row>
    <row r="616" spans="1:14" ht="15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</row>
    <row r="617" spans="1:14" ht="15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</row>
    <row r="618" spans="1:14" ht="15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</row>
    <row r="619" spans="1:14" ht="15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</row>
    <row r="620" spans="1:14" ht="15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</row>
    <row r="621" spans="1:14" ht="15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</row>
    <row r="622" spans="1:14" ht="15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</row>
    <row r="623" spans="1:14" ht="15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</row>
    <row r="624" spans="1:14" ht="15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</row>
    <row r="625" spans="1:14" ht="15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</row>
    <row r="626" spans="1:14" ht="15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</row>
    <row r="627" spans="1:14" ht="15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</row>
    <row r="628" spans="1:14" ht="15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</row>
    <row r="629" spans="1:14" ht="15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</row>
    <row r="630" spans="1:14" ht="15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</row>
    <row r="631" spans="1:14" ht="15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</row>
    <row r="632" spans="1:14" ht="15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</row>
    <row r="633" spans="1:14" ht="15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</row>
    <row r="634" spans="1:14" ht="15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</row>
    <row r="635" spans="1:14" ht="15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</row>
    <row r="636" spans="1:14" ht="15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</row>
    <row r="637" spans="1:14" ht="15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</row>
    <row r="638" spans="1:14" ht="15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</row>
    <row r="639" spans="1:14" ht="15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</row>
    <row r="640" spans="1:14" ht="15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</row>
    <row r="641" spans="1:14" ht="15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</row>
    <row r="642" spans="1:14" ht="15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</row>
    <row r="643" spans="1:14" ht="15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</row>
    <row r="644" spans="1:14" ht="15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</row>
    <row r="645" spans="1:14" ht="15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</row>
    <row r="646" spans="1:14" ht="15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</row>
    <row r="647" spans="1:14" ht="15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</row>
    <row r="648" spans="1:14" ht="15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</row>
    <row r="649" spans="1:14" ht="15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</row>
    <row r="650" spans="1:14" ht="15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</row>
    <row r="651" spans="1:14" ht="15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</row>
    <row r="652" spans="1:14" ht="15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</row>
    <row r="653" spans="1:14" ht="15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</row>
    <row r="654" spans="1:14" ht="15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</row>
    <row r="655" spans="1:14" ht="15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</row>
    <row r="656" spans="1:14" ht="15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</row>
    <row r="657" spans="1:14" ht="15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</row>
    <row r="658" spans="1:14" ht="15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</row>
    <row r="659" spans="1:14" ht="15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</row>
    <row r="660" spans="1:14" ht="15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</row>
    <row r="661" spans="1:14" ht="15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</row>
    <row r="662" spans="1:14" ht="15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</row>
    <row r="663" spans="1:14" ht="15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</row>
    <row r="664" spans="1:14" ht="15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</row>
    <row r="665" spans="1:14" ht="15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</row>
    <row r="666" spans="1:14" ht="15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</row>
    <row r="667" spans="1:14" ht="15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</row>
    <row r="668" spans="1:14" ht="15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</row>
    <row r="669" spans="1:14" ht="15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</row>
    <row r="670" spans="1:14" ht="15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</row>
    <row r="671" spans="1:14" ht="15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</row>
    <row r="672" spans="1:14" ht="15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</row>
    <row r="673" spans="1:14" ht="15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</row>
    <row r="674" spans="1:14" ht="15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</row>
    <row r="675" spans="1:14" ht="15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</row>
    <row r="676" spans="1:14" ht="15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</row>
    <row r="677" spans="1:14" ht="15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</row>
    <row r="678" spans="1:14" ht="15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</row>
    <row r="679" spans="1:14" ht="15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</row>
    <row r="680" spans="1:14" ht="15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</row>
    <row r="681" spans="1:14" ht="15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</row>
    <row r="682" spans="1:14" ht="15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</row>
    <row r="683" spans="1:14" ht="15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</row>
    <row r="684" spans="1:14" ht="15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</row>
    <row r="685" spans="1:14" ht="15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</row>
    <row r="686" spans="1:14" ht="15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</row>
    <row r="687" spans="1:14" ht="15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</row>
    <row r="688" spans="1:14" ht="15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</row>
    <row r="689" spans="1:14" ht="15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</row>
    <row r="690" spans="1:14" ht="15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</row>
    <row r="691" spans="1:14" ht="15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</row>
    <row r="692" spans="1:14" ht="15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</row>
    <row r="693" spans="1:14" ht="15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</row>
    <row r="694" spans="1:14" ht="15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</row>
    <row r="695" spans="1:14" ht="15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</row>
    <row r="696" spans="1:14" ht="15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</row>
    <row r="697" spans="1:14" ht="15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</row>
    <row r="698" spans="1:14" ht="15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</row>
    <row r="699" spans="1:14" ht="15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</row>
    <row r="700" spans="1:14" ht="15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</row>
    <row r="701" spans="1:14" ht="15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</row>
    <row r="702" spans="1:14" ht="15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</row>
    <row r="703" spans="1:14" ht="15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</row>
    <row r="704" spans="1:14" ht="15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</row>
    <row r="705" spans="1:14" ht="15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</row>
    <row r="706" spans="1:14" ht="15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</row>
    <row r="707" spans="1:14" ht="15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</row>
    <row r="708" spans="1:14" ht="15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</row>
    <row r="709" spans="1:14" ht="15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</row>
    <row r="710" spans="1:14" ht="15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</row>
    <row r="711" spans="1:14" ht="15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</row>
    <row r="712" spans="1:14" ht="15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</row>
    <row r="713" spans="1:14" ht="15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</row>
    <row r="714" spans="1:14" ht="15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</row>
    <row r="715" spans="1:14" ht="15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</row>
    <row r="716" spans="1:14" ht="15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</row>
    <row r="717" spans="1:14" ht="15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</row>
    <row r="718" spans="1:14" ht="15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</row>
    <row r="719" spans="1:14" ht="15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</row>
    <row r="720" spans="1:14" ht="15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</row>
    <row r="721" spans="1:14" ht="15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</row>
    <row r="722" spans="1:14" ht="15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</row>
    <row r="723" spans="1:14" ht="15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</row>
    <row r="724" spans="1:14" ht="15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</row>
    <row r="725" spans="1:14" ht="15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</row>
    <row r="726" spans="1:14" ht="15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</row>
    <row r="727" spans="1:14" ht="15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</row>
    <row r="728" spans="1:14" ht="15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</row>
    <row r="729" spans="1:14" ht="15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</row>
    <row r="730" spans="1:14" ht="15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</row>
    <row r="731" spans="1:14" ht="15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</row>
    <row r="732" spans="1:14" ht="15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</row>
    <row r="733" spans="1:14" ht="15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</row>
    <row r="734" spans="1:14" ht="15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</row>
    <row r="735" spans="1:14" ht="15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</row>
    <row r="736" spans="1:14" ht="15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</row>
    <row r="737" spans="1:14" ht="15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</row>
    <row r="738" spans="1:14" ht="15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</row>
    <row r="739" spans="1:14" ht="15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</row>
    <row r="740" spans="1:14" ht="15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</row>
    <row r="741" spans="1:14" ht="15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</row>
    <row r="742" spans="1:14" ht="15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</row>
    <row r="743" spans="1:14" ht="15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</row>
    <row r="744" spans="1:14" ht="15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</row>
    <row r="745" spans="1:14" ht="15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</row>
    <row r="746" spans="1:14" ht="15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</row>
    <row r="747" spans="1:14" ht="15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</row>
    <row r="748" spans="1:14" ht="15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</row>
    <row r="749" spans="1:14" ht="15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</row>
    <row r="750" spans="1:14" ht="15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</row>
    <row r="751" spans="1:14" ht="15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</row>
    <row r="752" spans="1:14" ht="15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</row>
    <row r="753" spans="1:14" ht="15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</row>
    <row r="754" spans="1:14" ht="15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</row>
    <row r="755" spans="1:14" ht="15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</row>
    <row r="756" spans="1:14" ht="15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</row>
    <row r="757" spans="1:14" ht="15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</row>
    <row r="758" spans="1:14" ht="15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</row>
    <row r="759" spans="1:14" ht="15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</row>
    <row r="760" spans="1:14" ht="15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</row>
    <row r="761" spans="1:14" ht="15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</row>
    <row r="762" spans="1:14" ht="15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</row>
    <row r="763" spans="1:14" ht="15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</row>
    <row r="764" spans="1:14" ht="15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</row>
    <row r="765" spans="1:14" ht="15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</row>
    <row r="766" spans="1:14" ht="15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</row>
    <row r="767" spans="1:14" ht="15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</row>
    <row r="768" spans="1:14" ht="15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</row>
    <row r="769" spans="1:14" ht="15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</row>
    <row r="770" spans="1:14" ht="15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</row>
    <row r="771" spans="1:14" ht="15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</row>
    <row r="772" spans="1:14" ht="15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</row>
    <row r="773" spans="1:14" ht="15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</row>
    <row r="774" spans="1:14" ht="15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</row>
    <row r="775" spans="1:14" ht="15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</row>
    <row r="776" spans="1:14" ht="15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</row>
    <row r="777" spans="1:14" ht="15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</row>
    <row r="778" spans="1:14" ht="15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</row>
    <row r="779" spans="1:14" ht="15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</row>
    <row r="780" spans="1:14" ht="15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</row>
    <row r="781" spans="1:14" ht="15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</row>
    <row r="782" spans="1:14" ht="15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</row>
    <row r="783" spans="1:14" ht="15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</row>
    <row r="784" spans="1:14" ht="15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</row>
    <row r="785" spans="1:14" ht="15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</row>
    <row r="786" spans="1:14" ht="15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</row>
    <row r="787" spans="1:14" ht="15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</row>
    <row r="788" spans="1:14" ht="15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</row>
    <row r="789" spans="1:14" ht="15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</row>
    <row r="790" spans="1:14" ht="15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</row>
    <row r="791" spans="1:14" ht="15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</row>
    <row r="792" spans="1:14" ht="15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</row>
    <row r="793" spans="1:14" ht="15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</row>
    <row r="794" spans="1:14" ht="15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</row>
    <row r="795" spans="1:14" ht="15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</row>
    <row r="796" spans="1:14" ht="15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</row>
    <row r="797" spans="1:14" ht="15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</row>
    <row r="798" spans="1:14" ht="15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</row>
    <row r="799" spans="1:14" ht="15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</row>
    <row r="800" spans="1:14" ht="15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</row>
    <row r="801" spans="1:14" ht="15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</row>
    <row r="802" spans="1:14" ht="15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</row>
    <row r="803" spans="1:14" ht="15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</row>
    <row r="804" spans="1:14" ht="15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</row>
    <row r="805" spans="1:14" ht="15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</row>
    <row r="806" spans="1:14" ht="15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</row>
    <row r="807" spans="1:14" ht="15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</row>
    <row r="808" spans="1:14" ht="15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</row>
    <row r="809" spans="1:14" ht="15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</row>
    <row r="810" spans="1:14" ht="15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</row>
    <row r="811" spans="1:14" ht="15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</row>
    <row r="812" spans="1:14" ht="15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</row>
    <row r="813" spans="1:14" ht="15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</row>
    <row r="814" spans="1:14" ht="15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</row>
    <row r="815" spans="1:14" ht="15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</row>
    <row r="816" spans="1:14" ht="15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</row>
    <row r="817" spans="1:14" ht="15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</row>
    <row r="818" spans="1:14" ht="15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</row>
    <row r="819" spans="1:14" ht="15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</row>
    <row r="820" spans="1:14" ht="15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</row>
    <row r="821" spans="1:14" ht="15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</row>
    <row r="822" spans="1:14" ht="15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</row>
    <row r="823" spans="1:14" ht="15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</row>
    <row r="824" spans="1:14" ht="15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</row>
    <row r="825" spans="1:14" ht="15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</row>
    <row r="826" spans="1:14" ht="15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</row>
    <row r="827" spans="1:14" ht="15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</row>
    <row r="828" spans="1:14" ht="15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</row>
    <row r="829" spans="1:14" ht="15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</row>
    <row r="830" spans="1:14" ht="15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</row>
    <row r="831" spans="1:14" ht="15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</row>
    <row r="832" spans="1:14" ht="15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</row>
    <row r="833" spans="1:14" ht="15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</row>
    <row r="834" spans="1:14" ht="15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</row>
    <row r="835" spans="1:14" ht="15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</row>
    <row r="836" spans="1:14" ht="15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</row>
    <row r="837" spans="1:14" ht="15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</row>
    <row r="838" spans="1:14" ht="15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</row>
    <row r="839" spans="1:14" ht="15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</row>
    <row r="840" spans="1:14" ht="15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</row>
    <row r="841" spans="1:14" ht="15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</row>
    <row r="842" spans="1:14" ht="15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</row>
    <row r="843" spans="1:14" ht="15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</row>
    <row r="844" spans="1:14" ht="15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</row>
    <row r="845" spans="1:14" ht="15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</row>
    <row r="846" spans="1:14" ht="15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</row>
    <row r="847" spans="1:14" ht="15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</row>
    <row r="848" spans="1:14" ht="15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</row>
    <row r="849" spans="1:14" ht="15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</row>
    <row r="850" spans="1:14" ht="15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</row>
    <row r="851" spans="1:14" ht="15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</row>
    <row r="852" spans="1:14" ht="15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</row>
    <row r="853" spans="1:14" ht="15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</row>
    <row r="854" spans="1:14" ht="15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</row>
    <row r="855" spans="1:14" ht="15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</row>
    <row r="856" spans="1:14" ht="15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</row>
    <row r="857" spans="1:14" ht="15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</row>
    <row r="858" spans="1:14" ht="15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</row>
    <row r="859" spans="1:14" ht="15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</row>
    <row r="860" spans="1:14" ht="15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</row>
    <row r="861" spans="1:14" ht="15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</row>
    <row r="862" spans="1:14" ht="15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</row>
    <row r="863" spans="1:14" ht="15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</row>
    <row r="864" spans="1:14" ht="15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</row>
    <row r="865" spans="1:14" ht="15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</row>
    <row r="866" spans="1:14" ht="15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</row>
    <row r="867" spans="1:14" ht="15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</row>
    <row r="868" spans="1:14" ht="15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</row>
    <row r="869" spans="1:14" ht="15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</row>
    <row r="870" spans="1:14" ht="15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</row>
    <row r="871" spans="1:14" ht="15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</row>
    <row r="872" spans="1:14" ht="15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</row>
    <row r="873" spans="1:14" ht="15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</row>
    <row r="874" spans="1:14" ht="15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</row>
    <row r="875" spans="1:14" ht="15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</row>
    <row r="876" spans="1:14" ht="15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</row>
    <row r="877" spans="1:14" ht="15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</row>
    <row r="878" spans="1:14" ht="15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</row>
    <row r="879" spans="1:14" ht="15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</row>
    <row r="880" spans="1:14" ht="15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</row>
    <row r="881" spans="1:14" ht="15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</row>
    <row r="882" spans="1:14" ht="15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</row>
    <row r="883" spans="1:14" ht="15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</row>
    <row r="884" spans="1:14" ht="15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</row>
    <row r="885" spans="1:14" ht="15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</row>
    <row r="886" spans="1:14" ht="15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</row>
    <row r="887" spans="1:14" ht="15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</row>
    <row r="888" spans="1:14" ht="15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</row>
    <row r="889" spans="1:14" ht="15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</row>
    <row r="890" spans="1:14" ht="15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</row>
    <row r="891" spans="1:14" ht="15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</row>
    <row r="892" spans="1:14" ht="15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</row>
    <row r="893" spans="1:14" ht="15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</row>
    <row r="894" spans="1:14" ht="15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</row>
    <row r="895" spans="1:14" ht="15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</row>
    <row r="896" spans="1:14" ht="15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</row>
    <row r="897" spans="1:14" ht="15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</row>
    <row r="898" spans="1:14" ht="15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</row>
    <row r="899" spans="1:14" ht="15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</row>
    <row r="900" spans="1:14" ht="15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</row>
    <row r="901" spans="1:14" ht="15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</row>
    <row r="902" spans="1:14" ht="15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</row>
    <row r="903" spans="1:14" ht="15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</row>
    <row r="904" spans="1:14" ht="15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</row>
    <row r="905" spans="1:14" ht="15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</row>
    <row r="906" spans="1:14" ht="15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</row>
    <row r="907" spans="1:14" ht="15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</row>
    <row r="908" spans="1:14" ht="15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</row>
    <row r="909" spans="1:14" ht="15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</row>
    <row r="910" spans="1:14" ht="15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</row>
    <row r="911" spans="1:14" ht="15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</row>
    <row r="912" spans="1:14" ht="15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</row>
    <row r="913" spans="1:14" ht="15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</row>
    <row r="914" spans="1:14" ht="15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</row>
    <row r="915" spans="1:14" ht="15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</row>
    <row r="916" spans="1:14" ht="15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</row>
    <row r="917" spans="1:14" ht="15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</row>
    <row r="918" spans="1:14" ht="15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</row>
    <row r="919" spans="1:14" ht="15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</row>
    <row r="920" spans="1:14" ht="15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</row>
    <row r="921" spans="1:14" ht="15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</row>
    <row r="922" spans="1:14" ht="15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</row>
    <row r="923" spans="1:14" ht="15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</row>
    <row r="924" spans="1:14" ht="15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</row>
    <row r="925" spans="1:14" ht="15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</row>
    <row r="926" spans="1:14" ht="15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</row>
    <row r="927" spans="1:14" ht="15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</row>
    <row r="928" spans="1:14" ht="15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</row>
    <row r="929" spans="1:14" ht="15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</row>
    <row r="930" spans="1:14" ht="15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</row>
    <row r="931" spans="1:14" ht="15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</row>
    <row r="932" spans="1:14" ht="15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</row>
    <row r="933" spans="1:14" ht="15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</row>
    <row r="934" spans="1:14" ht="15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</row>
    <row r="935" spans="1:14" ht="15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</row>
    <row r="936" spans="1:14" ht="15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</row>
    <row r="937" spans="1:14" ht="15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</row>
    <row r="938" spans="1:14" ht="15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</row>
    <row r="939" spans="1:14" ht="15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</row>
    <row r="940" spans="1:14" ht="15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</row>
    <row r="941" spans="1:14" ht="15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</row>
    <row r="942" spans="1:14" ht="15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</row>
    <row r="943" spans="1:14" ht="15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</row>
    <row r="944" spans="1:14" ht="15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</row>
    <row r="945" spans="1:14" ht="15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</row>
    <row r="946" spans="1:14" ht="15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</row>
    <row r="947" spans="1:14" ht="15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</row>
    <row r="948" spans="1:14" ht="15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</row>
    <row r="949" spans="1:14" ht="15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</row>
    <row r="950" spans="1:14" ht="15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</row>
    <row r="951" spans="1:14" ht="15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</row>
    <row r="952" spans="1:14" ht="15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</row>
    <row r="953" spans="1:14" ht="15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</row>
    <row r="954" spans="1:14" ht="15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</row>
    <row r="955" spans="1:14" ht="15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</row>
    <row r="956" spans="1:14" ht="15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</row>
    <row r="957" spans="1:14" ht="15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</row>
    <row r="958" spans="1:14" ht="15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</row>
    <row r="959" spans="1:14" ht="15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</row>
    <row r="960" spans="1:14" ht="15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</row>
    <row r="961" spans="1:14" ht="15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</row>
    <row r="962" spans="1:14" ht="15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</row>
    <row r="963" spans="1:14" ht="15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</row>
    <row r="964" spans="1:14" ht="15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</row>
    <row r="965" spans="1:14" ht="15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</row>
    <row r="966" spans="1:14" ht="15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</row>
    <row r="967" spans="1:14" ht="15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</row>
    <row r="968" spans="1:14" ht="15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</row>
    <row r="969" spans="1:14" ht="15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</row>
    <row r="970" spans="1:14" ht="15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</row>
    <row r="971" spans="1:14" ht="15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</row>
    <row r="972" spans="1:14" ht="15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</row>
    <row r="973" spans="1:14" ht="15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</row>
    <row r="974" spans="1:14" ht="15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</row>
    <row r="975" spans="1:14" ht="15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</row>
    <row r="976" spans="1:14" ht="15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</row>
    <row r="977" spans="1:14" ht="15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</row>
    <row r="978" spans="1:14" ht="15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</row>
    <row r="979" spans="1:14" ht="15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</row>
    <row r="980" spans="1:14" ht="15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</row>
    <row r="981" spans="1:14" ht="15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</row>
    <row r="982" spans="1:14" ht="15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</row>
    <row r="983" spans="1:14" ht="15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</row>
    <row r="984" spans="1:14" ht="15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</row>
    <row r="985" spans="1:14" ht="15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</row>
    <row r="986" spans="1:14" ht="15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</row>
    <row r="987" spans="1:14" ht="15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</row>
    <row r="988" spans="1:14" ht="15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</row>
    <row r="989" spans="1:14" ht="15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</row>
    <row r="990" spans="1:14" ht="15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</row>
    <row r="991" spans="1:14" ht="15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</row>
    <row r="992" spans="1:14" ht="15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</row>
    <row r="993" spans="1:14" ht="15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</row>
    <row r="994" spans="1:14" ht="15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</row>
    <row r="995" spans="1:14" ht="15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</row>
    <row r="996" spans="1:14" ht="15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</row>
    <row r="997" spans="1:14" ht="15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</row>
    <row r="998" spans="1:14" ht="15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</row>
    <row r="999" spans="1:14" ht="15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</row>
    <row r="1000" spans="1:14" ht="15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</row>
  </sheetData>
  <mergeCells count="5">
    <mergeCell ref="A2:A21"/>
    <mergeCell ref="B2:B6"/>
    <mergeCell ref="B7:B11"/>
    <mergeCell ref="B12:B16"/>
    <mergeCell ref="B17:B21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000"/>
  <sheetViews>
    <sheetView workbookViewId="0"/>
  </sheetViews>
  <sheetFormatPr baseColWidth="10" defaultColWidth="11.1640625" defaultRowHeight="15" customHeight="1" x14ac:dyDescent="0.2"/>
  <cols>
    <col min="1" max="6" width="10.83203125" customWidth="1"/>
    <col min="7" max="7" width="16" customWidth="1"/>
    <col min="8" max="13" width="10.83203125" customWidth="1"/>
    <col min="14" max="14" width="13.33203125" customWidth="1"/>
    <col min="15" max="26" width="10.5" customWidth="1"/>
  </cols>
  <sheetData>
    <row r="1" spans="1:14" ht="15.75" customHeight="1" x14ac:dyDescent="0.2">
      <c r="A1" s="17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7"/>
      <c r="I1" s="17"/>
      <c r="J1" s="17" t="s">
        <v>10</v>
      </c>
      <c r="K1" s="17" t="s">
        <v>9</v>
      </c>
      <c r="L1" s="17" t="s">
        <v>8</v>
      </c>
      <c r="M1" s="17" t="s">
        <v>7</v>
      </c>
      <c r="N1" s="17" t="s">
        <v>11</v>
      </c>
    </row>
    <row r="2" spans="1:14" ht="15.75" customHeight="1" x14ac:dyDescent="0.2">
      <c r="A2" s="50" t="s">
        <v>144</v>
      </c>
      <c r="B2" s="51">
        <v>8</v>
      </c>
      <c r="C2" s="17" t="s">
        <v>10</v>
      </c>
      <c r="D2" s="17">
        <v>558.09400000000005</v>
      </c>
      <c r="E2" s="17">
        <v>810.24600000000009</v>
      </c>
      <c r="F2" s="17">
        <v>0.68879574845170477</v>
      </c>
      <c r="G2" s="17">
        <v>-0.53785185706923067</v>
      </c>
      <c r="H2" s="17"/>
      <c r="I2" s="17" t="s">
        <v>83</v>
      </c>
      <c r="J2" s="17">
        <v>-0.53785185706923067</v>
      </c>
      <c r="K2" s="17">
        <v>2.1933184564737279E-2</v>
      </c>
      <c r="L2" s="17">
        <v>-1.4861195776740073</v>
      </c>
      <c r="M2" s="17">
        <v>-0.61571932192664491</v>
      </c>
      <c r="N2" s="17">
        <v>-1.030080654337669</v>
      </c>
    </row>
    <row r="3" spans="1:14" ht="15.75" customHeight="1" x14ac:dyDescent="0.2">
      <c r="A3" s="46"/>
      <c r="B3" s="46"/>
      <c r="C3" s="17" t="s">
        <v>9</v>
      </c>
      <c r="D3" s="17">
        <v>3755.5149999999999</v>
      </c>
      <c r="E3" s="17">
        <v>3698.8519999999999</v>
      </c>
      <c r="F3" s="17">
        <v>1.0153190773786029</v>
      </c>
      <c r="G3" s="17">
        <v>2.1933184564737279E-2</v>
      </c>
      <c r="H3" s="17"/>
      <c r="I3" s="17" t="s">
        <v>13</v>
      </c>
      <c r="J3" s="17">
        <v>0.50085720145279466</v>
      </c>
      <c r="K3" s="17">
        <v>0.91028137779631224</v>
      </c>
      <c r="L3" s="17">
        <v>1.4864769049651911</v>
      </c>
      <c r="M3" s="17">
        <v>0.47376637058891191</v>
      </c>
      <c r="N3" s="17">
        <v>0.63044340120663966</v>
      </c>
    </row>
    <row r="4" spans="1:14" ht="15.75" customHeight="1" x14ac:dyDescent="0.2">
      <c r="A4" s="46"/>
      <c r="B4" s="46"/>
      <c r="C4" s="17" t="s">
        <v>8</v>
      </c>
      <c r="D4" s="17">
        <v>234.678</v>
      </c>
      <c r="E4" s="17">
        <v>657.41399999999999</v>
      </c>
      <c r="F4" s="17">
        <v>0.35697140614589895</v>
      </c>
      <c r="G4" s="17">
        <v>-1.4861195776740073</v>
      </c>
      <c r="H4" s="17"/>
      <c r="I4" s="17" t="s">
        <v>14</v>
      </c>
      <c r="J4" s="17">
        <v>0.40258312720840661</v>
      </c>
      <c r="K4" s="17">
        <v>0.35234853539123634</v>
      </c>
      <c r="L4" s="17">
        <v>1.2090023809208827</v>
      </c>
      <c r="M4" s="17">
        <v>0.115239300843959</v>
      </c>
      <c r="N4" s="17">
        <v>1.0056254074293121</v>
      </c>
    </row>
    <row r="5" spans="1:14" ht="15.75" customHeight="1" x14ac:dyDescent="0.2">
      <c r="A5" s="46"/>
      <c r="B5" s="46"/>
      <c r="C5" s="17" t="s">
        <v>7</v>
      </c>
      <c r="D5" s="17">
        <v>2532.7630000000004</v>
      </c>
      <c r="E5" s="17">
        <v>3881.0079999999998</v>
      </c>
      <c r="F5" s="17">
        <v>0.65260442647889427</v>
      </c>
      <c r="G5" s="17">
        <v>-0.61571932192664491</v>
      </c>
      <c r="H5" s="17"/>
      <c r="I5" s="17" t="s">
        <v>15</v>
      </c>
      <c r="J5" s="17">
        <v>0.41496542622316807</v>
      </c>
      <c r="K5" s="17">
        <v>2.7248787788381426E-2</v>
      </c>
      <c r="L5" s="17">
        <v>0.50217353348213867</v>
      </c>
      <c r="M5" s="17">
        <v>3.0982150367297259E-2</v>
      </c>
      <c r="N5" s="17">
        <v>0.20746299063324875</v>
      </c>
    </row>
    <row r="6" spans="1:14" ht="15.75" customHeight="1" x14ac:dyDescent="0.2">
      <c r="A6" s="46"/>
      <c r="B6" s="46"/>
      <c r="C6" s="17" t="s">
        <v>17</v>
      </c>
      <c r="D6" s="17">
        <v>138.75700000000001</v>
      </c>
      <c r="E6" s="17">
        <v>283.36099999999999</v>
      </c>
      <c r="F6" s="17">
        <v>0.4896827721528369</v>
      </c>
      <c r="G6" s="17">
        <v>-1.030080654337669</v>
      </c>
      <c r="H6" s="17"/>
      <c r="I6" s="17" t="s">
        <v>18</v>
      </c>
      <c r="J6" s="17">
        <f t="shared" ref="J6:N6" si="0">AVERAGE(J2:J5)</f>
        <v>0.19513847445378468</v>
      </c>
      <c r="K6" s="17">
        <f t="shared" si="0"/>
        <v>0.32795297138516677</v>
      </c>
      <c r="L6" s="17">
        <f t="shared" si="0"/>
        <v>0.42788331042355132</v>
      </c>
      <c r="M6" s="17">
        <f t="shared" si="0"/>
        <v>1.0671249683808148E-3</v>
      </c>
      <c r="N6" s="17">
        <f t="shared" si="0"/>
        <v>0.20336278623288284</v>
      </c>
    </row>
    <row r="7" spans="1:14" ht="15.75" customHeight="1" x14ac:dyDescent="0.2">
      <c r="A7" s="46"/>
      <c r="B7" s="51">
        <v>1</v>
      </c>
      <c r="C7" s="17" t="s">
        <v>10</v>
      </c>
      <c r="D7" s="17">
        <v>1208.626</v>
      </c>
      <c r="E7" s="17">
        <v>854.12</v>
      </c>
      <c r="F7" s="17">
        <v>1.4150540907600806</v>
      </c>
      <c r="G7" s="17">
        <v>0.50085720145279466</v>
      </c>
      <c r="H7" s="17"/>
      <c r="I7" s="17"/>
      <c r="J7" s="17"/>
      <c r="K7" s="17"/>
      <c r="L7" s="17"/>
      <c r="M7" s="17"/>
      <c r="N7" s="17"/>
    </row>
    <row r="8" spans="1:14" ht="15.75" customHeight="1" x14ac:dyDescent="0.2">
      <c r="A8" s="46"/>
      <c r="B8" s="46"/>
      <c r="C8" s="17" t="s">
        <v>9</v>
      </c>
      <c r="D8" s="17">
        <v>3583.8939999999998</v>
      </c>
      <c r="E8" s="17">
        <v>1906.9229999999998</v>
      </c>
      <c r="F8" s="17">
        <v>1.87941201611182</v>
      </c>
      <c r="G8" s="17">
        <v>0.91028137779631224</v>
      </c>
      <c r="H8" s="17"/>
      <c r="I8" s="17" t="s">
        <v>19</v>
      </c>
      <c r="J8" s="17">
        <v>0.97433515259609282</v>
      </c>
      <c r="K8" s="17">
        <v>0.75414615413694475</v>
      </c>
      <c r="L8" s="17">
        <v>0.46493077769690594</v>
      </c>
      <c r="M8" s="17">
        <v>0.50396585041510922</v>
      </c>
      <c r="N8" s="17"/>
    </row>
    <row r="9" spans="1:14" ht="15.75" customHeight="1" x14ac:dyDescent="0.2">
      <c r="A9" s="46"/>
      <c r="B9" s="46"/>
      <c r="C9" s="17" t="s">
        <v>8</v>
      </c>
      <c r="D9" s="17">
        <v>2325.1990000000001</v>
      </c>
      <c r="E9" s="17">
        <v>829.82399999999996</v>
      </c>
      <c r="F9" s="17">
        <v>2.8020387455653251</v>
      </c>
      <c r="G9" s="17">
        <v>1.4864769049651911</v>
      </c>
      <c r="H9" s="17"/>
      <c r="I9" s="17" t="s">
        <v>20</v>
      </c>
      <c r="J9" s="17">
        <f t="shared" ref="J9:N9" si="1">STDEV(J2:J5)/SQRT(4)</f>
        <v>0.24530524162507203</v>
      </c>
      <c r="K9" s="17">
        <f t="shared" si="1"/>
        <v>0.20892036609171385</v>
      </c>
      <c r="L9" s="17">
        <f t="shared" si="1"/>
        <v>0.67080135494714421</v>
      </c>
      <c r="M9" s="17">
        <f t="shared" si="1"/>
        <v>0.22689944402245518</v>
      </c>
      <c r="N9" s="17">
        <f t="shared" si="1"/>
        <v>0.44228786796779507</v>
      </c>
    </row>
    <row r="10" spans="1:14" ht="15.75" customHeight="1" x14ac:dyDescent="0.2">
      <c r="A10" s="46"/>
      <c r="B10" s="46"/>
      <c r="C10" s="17" t="s">
        <v>7</v>
      </c>
      <c r="D10" s="17">
        <v>3906.1689999999999</v>
      </c>
      <c r="E10" s="17">
        <v>2812.7629999999999</v>
      </c>
      <c r="F10" s="17">
        <v>1.3887302271823114</v>
      </c>
      <c r="G10" s="17">
        <v>0.47376637058891191</v>
      </c>
      <c r="H10" s="17"/>
      <c r="I10" s="17"/>
      <c r="J10" s="17"/>
      <c r="K10" s="17"/>
      <c r="L10" s="17"/>
      <c r="M10" s="17"/>
      <c r="N10" s="17"/>
    </row>
    <row r="11" spans="1:14" ht="15.75" customHeight="1" x14ac:dyDescent="0.2">
      <c r="A11" s="46"/>
      <c r="B11" s="46"/>
      <c r="C11" s="17" t="s">
        <v>17</v>
      </c>
      <c r="D11" s="17">
        <v>738.82100000000003</v>
      </c>
      <c r="E11" s="17">
        <v>477.26200000000006</v>
      </c>
      <c r="F11" s="17">
        <v>1.5480406988195161</v>
      </c>
      <c r="G11" s="17">
        <v>0.63044340120663966</v>
      </c>
      <c r="H11" s="17"/>
      <c r="I11" s="17"/>
      <c r="J11" s="17"/>
      <c r="K11" s="17"/>
      <c r="L11" s="17"/>
      <c r="M11" s="17"/>
      <c r="N11" s="17"/>
    </row>
    <row r="12" spans="1:14" ht="15.75" customHeight="1" x14ac:dyDescent="0.2">
      <c r="A12" s="46"/>
      <c r="B12" s="51">
        <v>2</v>
      </c>
      <c r="C12" s="17" t="s">
        <v>10</v>
      </c>
      <c r="D12" s="17">
        <v>1869.4939999999999</v>
      </c>
      <c r="E12" s="17">
        <v>1414.2769999999998</v>
      </c>
      <c r="F12" s="17">
        <v>1.3218725893159544</v>
      </c>
      <c r="G12" s="17">
        <v>0.40258312720840661</v>
      </c>
      <c r="H12" s="17"/>
      <c r="I12" s="17"/>
      <c r="J12" s="17"/>
      <c r="K12" s="17"/>
      <c r="L12" s="17"/>
      <c r="M12" s="17"/>
      <c r="N12" s="17"/>
    </row>
    <row r="13" spans="1:14" ht="15.75" customHeight="1" x14ac:dyDescent="0.2">
      <c r="A13" s="46"/>
      <c r="B13" s="46"/>
      <c r="C13" s="17" t="s">
        <v>9</v>
      </c>
      <c r="D13" s="17">
        <v>3923</v>
      </c>
      <c r="E13" s="17">
        <v>3072.9169999999999</v>
      </c>
      <c r="F13" s="17">
        <v>1.2766371496529194</v>
      </c>
      <c r="G13" s="17">
        <v>0.35234853539123634</v>
      </c>
      <c r="H13" s="17"/>
      <c r="I13" s="17"/>
      <c r="J13" s="17"/>
      <c r="K13" s="17"/>
      <c r="L13" s="17"/>
      <c r="M13" s="17"/>
      <c r="N13" s="17"/>
    </row>
    <row r="14" spans="1:14" ht="15.75" customHeight="1" x14ac:dyDescent="0.2">
      <c r="A14" s="46"/>
      <c r="B14" s="46"/>
      <c r="C14" s="17" t="s">
        <v>8</v>
      </c>
      <c r="D14" s="17">
        <v>2743.1039999999998</v>
      </c>
      <c r="E14" s="17">
        <v>1186.578</v>
      </c>
      <c r="F14" s="17">
        <v>2.3117772282985189</v>
      </c>
      <c r="G14" s="17">
        <v>1.2090023809208827</v>
      </c>
      <c r="H14" s="17"/>
      <c r="I14" s="17"/>
      <c r="J14" s="17"/>
      <c r="K14" s="17"/>
      <c r="L14" s="17"/>
      <c r="M14" s="17"/>
      <c r="N14" s="17"/>
    </row>
    <row r="15" spans="1:14" ht="15.75" customHeight="1" x14ac:dyDescent="0.2">
      <c r="A15" s="46"/>
      <c r="B15" s="46"/>
      <c r="C15" s="17" t="s">
        <v>7</v>
      </c>
      <c r="D15" s="17">
        <v>3923</v>
      </c>
      <c r="E15" s="17">
        <v>3621.828</v>
      </c>
      <c r="F15" s="17">
        <v>1.0831546942593631</v>
      </c>
      <c r="G15" s="17">
        <v>0.115239300843959</v>
      </c>
      <c r="H15" s="17"/>
      <c r="I15" s="17"/>
      <c r="J15" s="17"/>
      <c r="K15" s="17"/>
      <c r="L15" s="17"/>
      <c r="M15" s="17"/>
      <c r="N15" s="17"/>
    </row>
    <row r="16" spans="1:14" ht="15.75" customHeight="1" x14ac:dyDescent="0.2">
      <c r="A16" s="46"/>
      <c r="B16" s="46"/>
      <c r="C16" s="17" t="s">
        <v>17</v>
      </c>
      <c r="D16" s="17">
        <v>2061.8539999999998</v>
      </c>
      <c r="E16" s="17">
        <v>1026.915</v>
      </c>
      <c r="F16" s="17">
        <v>2.0078136944148248</v>
      </c>
      <c r="G16" s="17">
        <v>1.0056254074293121</v>
      </c>
      <c r="H16" s="17"/>
      <c r="I16" s="17"/>
      <c r="J16" s="17"/>
      <c r="K16" s="17"/>
      <c r="L16" s="17"/>
      <c r="M16" s="17"/>
      <c r="N16" s="17"/>
    </row>
    <row r="17" spans="1:14" ht="15.75" customHeight="1" x14ac:dyDescent="0.2">
      <c r="A17" s="46"/>
      <c r="B17" s="51">
        <v>3</v>
      </c>
      <c r="C17" s="17" t="s">
        <v>10</v>
      </c>
      <c r="D17" s="17">
        <v>3903.241</v>
      </c>
      <c r="E17" s="17">
        <v>2927.5769999999998</v>
      </c>
      <c r="F17" s="17">
        <v>1.3332667253500079</v>
      </c>
      <c r="G17" s="17">
        <v>0.41496542622316807</v>
      </c>
      <c r="H17" s="17"/>
      <c r="I17" s="17"/>
      <c r="J17" s="17"/>
      <c r="K17" s="17"/>
      <c r="L17" s="17"/>
      <c r="M17" s="17"/>
      <c r="N17" s="17"/>
    </row>
    <row r="18" spans="1:14" ht="15.75" customHeight="1" x14ac:dyDescent="0.2">
      <c r="A18" s="46"/>
      <c r="B18" s="46"/>
      <c r="C18" s="17" t="s">
        <v>9</v>
      </c>
      <c r="D18" s="17">
        <v>3923</v>
      </c>
      <c r="E18" s="17">
        <v>3849.6</v>
      </c>
      <c r="F18" s="17">
        <v>1.0190669160432253</v>
      </c>
      <c r="G18" s="17">
        <v>2.7248787788381426E-2</v>
      </c>
      <c r="H18" s="17"/>
      <c r="I18" s="17"/>
      <c r="J18" s="17"/>
      <c r="K18" s="17"/>
      <c r="L18" s="17"/>
      <c r="M18" s="17"/>
      <c r="N18" s="17"/>
    </row>
    <row r="19" spans="1:14" ht="15.75" customHeight="1" x14ac:dyDescent="0.2">
      <c r="A19" s="46"/>
      <c r="B19" s="46"/>
      <c r="C19" s="17" t="s">
        <v>8</v>
      </c>
      <c r="D19" s="17">
        <v>3918.5430000000001</v>
      </c>
      <c r="E19" s="17">
        <v>2766.6569999999997</v>
      </c>
      <c r="F19" s="17">
        <v>1.4163457920515627</v>
      </c>
      <c r="G19" s="17">
        <v>0.50217353348213867</v>
      </c>
      <c r="H19" s="17"/>
      <c r="I19" s="17"/>
      <c r="J19" s="17"/>
      <c r="K19" s="17"/>
      <c r="L19" s="17"/>
      <c r="M19" s="17"/>
      <c r="N19" s="17"/>
    </row>
    <row r="20" spans="1:14" ht="15.75" customHeight="1" x14ac:dyDescent="0.2">
      <c r="A20" s="46"/>
      <c r="B20" s="46"/>
      <c r="C20" s="17" t="s">
        <v>7</v>
      </c>
      <c r="D20" s="17">
        <v>3923</v>
      </c>
      <c r="E20" s="17">
        <v>3839.6509999999998</v>
      </c>
      <c r="F20" s="17">
        <v>1.0217074416398781</v>
      </c>
      <c r="G20" s="17">
        <v>3.0982150367297259E-2</v>
      </c>
      <c r="H20" s="17"/>
      <c r="I20" s="17"/>
      <c r="J20" s="17"/>
      <c r="K20" s="17"/>
      <c r="L20" s="17"/>
      <c r="M20" s="17"/>
      <c r="N20" s="17"/>
    </row>
    <row r="21" spans="1:14" ht="15.75" customHeight="1" x14ac:dyDescent="0.2">
      <c r="A21" s="46"/>
      <c r="B21" s="46"/>
      <c r="C21" s="17" t="s">
        <v>17</v>
      </c>
      <c r="D21" s="17">
        <v>1983.0279999999998</v>
      </c>
      <c r="E21" s="17">
        <v>1717.4189999999999</v>
      </c>
      <c r="F21" s="17">
        <v>1.1546559109920176</v>
      </c>
      <c r="G21" s="17">
        <v>0.20746299063324875</v>
      </c>
      <c r="H21" s="17"/>
      <c r="I21" s="17"/>
      <c r="J21" s="17"/>
      <c r="K21" s="17"/>
      <c r="L21" s="17"/>
      <c r="M21" s="17"/>
      <c r="N21" s="17"/>
    </row>
    <row r="22" spans="1:14" ht="15.7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5.7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5.7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ht="15.7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15.75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ht="15.7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ht="15.7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ht="15.7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ht="15.7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15.7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ht="15.7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5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15.7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ht="15.7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15.7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5.7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ht="15.7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ht="15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ht="15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ht="15.7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ht="15.7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ht="15.7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ht="15.7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4" ht="15.7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ht="15.7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ht="15.7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1:14" ht="15.7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1:14" ht="15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4" ht="15.7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1:14" ht="15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4" ht="15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4" ht="15.7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4" ht="15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4" ht="15.7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5.7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4" ht="15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4" ht="15.7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4" ht="15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4" ht="15.7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4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4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4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1:14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1:14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1:14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4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4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1:14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1:14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1:14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1:14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4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4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4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4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4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4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4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1:14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1:14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1:14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1:14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1:14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1:14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4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1:14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1:14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1:14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14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4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4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1:14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1:14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1:14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1:14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1:14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1:14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1:14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1:14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1:14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1:14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1:14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1:14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1:14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1:14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1:14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1:14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1:14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1:14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1:14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1:14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1:14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1:14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1:14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1:14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</row>
    <row r="119" spans="1:14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1:14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1:14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1:14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</row>
    <row r="123" spans="1:14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1:14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1:14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1:14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1:14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1:14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</row>
    <row r="129" spans="1:14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1:14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</row>
    <row r="131" spans="1:14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1:14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</row>
    <row r="133" spans="1:14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1:14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</row>
    <row r="135" spans="1:14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1:14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</row>
    <row r="137" spans="1:14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</row>
    <row r="138" spans="1:14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</row>
    <row r="139" spans="1:14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1:14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</row>
    <row r="141" spans="1:14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</row>
    <row r="142" spans="1:14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</row>
    <row r="143" spans="1:14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</row>
    <row r="144" spans="1:14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</row>
    <row r="145" spans="1:14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1:14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</row>
    <row r="147" spans="1:14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1:14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</row>
    <row r="149" spans="1:14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</row>
    <row r="150" spans="1:14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</row>
    <row r="151" spans="1:14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14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</row>
    <row r="153" spans="1:14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</row>
    <row r="154" spans="1:14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</row>
    <row r="155" spans="1:14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4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</row>
    <row r="157" spans="1:14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</row>
    <row r="158" spans="1:14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</row>
    <row r="159" spans="1:14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</row>
    <row r="160" spans="1:14" ht="15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</row>
    <row r="161" spans="1:14" ht="15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</row>
    <row r="162" spans="1:14" ht="15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</row>
    <row r="163" spans="1:14" ht="15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</row>
    <row r="164" spans="1:14" ht="15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</row>
    <row r="165" spans="1:14" ht="15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</row>
    <row r="166" spans="1:14" ht="15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</row>
    <row r="167" spans="1:14" ht="15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</row>
    <row r="168" spans="1:14" ht="15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</row>
    <row r="169" spans="1:14" ht="15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</row>
    <row r="170" spans="1:14" ht="15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</row>
    <row r="171" spans="1:14" ht="15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</row>
    <row r="172" spans="1:14" ht="15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</row>
    <row r="173" spans="1:14" ht="15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</row>
    <row r="174" spans="1:14" ht="15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</row>
    <row r="175" spans="1:14" ht="15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</row>
    <row r="176" spans="1:14" ht="15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</row>
    <row r="177" spans="1:14" ht="15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</row>
    <row r="178" spans="1:14" ht="15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</row>
    <row r="179" spans="1:14" ht="15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</row>
    <row r="180" spans="1:14" ht="15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</row>
    <row r="181" spans="1:14" ht="15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</row>
    <row r="182" spans="1:14" ht="15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</row>
    <row r="183" spans="1:14" ht="15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</row>
    <row r="184" spans="1:14" ht="15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</row>
    <row r="185" spans="1:14" ht="15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</row>
    <row r="186" spans="1:14" ht="15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</row>
    <row r="187" spans="1:14" ht="15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</row>
    <row r="188" spans="1:14" ht="15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</row>
    <row r="189" spans="1:14" ht="15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</row>
    <row r="190" spans="1:14" ht="15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</row>
    <row r="191" spans="1:14" ht="15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</row>
    <row r="192" spans="1:14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</row>
    <row r="193" spans="1:14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</row>
    <row r="194" spans="1:14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</row>
    <row r="195" spans="1:14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</row>
    <row r="196" spans="1:14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</row>
    <row r="197" spans="1:14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</row>
    <row r="198" spans="1:14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</row>
    <row r="199" spans="1:14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</row>
    <row r="200" spans="1:14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</row>
    <row r="201" spans="1:14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</row>
    <row r="202" spans="1:14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</row>
    <row r="203" spans="1:14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</row>
    <row r="204" spans="1:14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</row>
    <row r="205" spans="1:14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</row>
    <row r="206" spans="1:14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</row>
    <row r="207" spans="1:14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</row>
    <row r="208" spans="1:14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</row>
    <row r="209" spans="1:14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</row>
    <row r="210" spans="1:14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</row>
    <row r="211" spans="1:14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</row>
    <row r="212" spans="1:14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</row>
    <row r="213" spans="1:14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</row>
    <row r="214" spans="1:14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</row>
    <row r="215" spans="1:14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</row>
    <row r="216" spans="1:14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</row>
    <row r="217" spans="1:14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</row>
    <row r="218" spans="1:14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</row>
    <row r="219" spans="1:14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</row>
    <row r="220" spans="1:14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</row>
    <row r="221" spans="1:14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</row>
    <row r="222" spans="1:14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</row>
    <row r="223" spans="1:14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</row>
    <row r="224" spans="1:14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</row>
    <row r="225" spans="1:14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</row>
    <row r="226" spans="1:14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</row>
    <row r="227" spans="1:14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</row>
    <row r="228" spans="1:14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</row>
    <row r="229" spans="1:14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</row>
    <row r="230" spans="1:14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</row>
    <row r="231" spans="1:14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</row>
    <row r="232" spans="1:14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</row>
    <row r="233" spans="1:14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</row>
    <row r="234" spans="1:14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</row>
    <row r="235" spans="1:14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</row>
    <row r="236" spans="1:14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</row>
    <row r="237" spans="1:14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</row>
    <row r="238" spans="1:14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</row>
    <row r="239" spans="1:14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</row>
    <row r="240" spans="1:14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</row>
    <row r="241" spans="1:14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</row>
    <row r="242" spans="1:14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</row>
    <row r="243" spans="1:14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</row>
    <row r="244" spans="1:14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</row>
    <row r="245" spans="1:14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</row>
    <row r="246" spans="1:14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</row>
    <row r="247" spans="1:14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</row>
    <row r="248" spans="1:14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</row>
    <row r="249" spans="1:14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</row>
    <row r="250" spans="1:14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</row>
    <row r="251" spans="1:14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</row>
    <row r="252" spans="1:14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</row>
    <row r="253" spans="1:14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</row>
    <row r="254" spans="1:14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</row>
    <row r="255" spans="1:14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</row>
    <row r="256" spans="1:14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</row>
    <row r="257" spans="1:14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</row>
    <row r="258" spans="1:14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</row>
    <row r="259" spans="1:14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</row>
    <row r="260" spans="1:14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</row>
    <row r="261" spans="1:14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</row>
    <row r="262" spans="1:14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</row>
    <row r="263" spans="1:14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</row>
    <row r="264" spans="1:14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</row>
    <row r="265" spans="1:14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</row>
    <row r="266" spans="1:14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</row>
    <row r="267" spans="1:14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</row>
    <row r="268" spans="1:14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</row>
    <row r="269" spans="1:14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</row>
    <row r="270" spans="1:14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</row>
    <row r="271" spans="1:14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</row>
    <row r="272" spans="1:14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</row>
    <row r="273" spans="1:14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</row>
    <row r="274" spans="1:14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</row>
    <row r="275" spans="1:14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</row>
    <row r="276" spans="1:14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</row>
    <row r="277" spans="1:14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</row>
    <row r="278" spans="1:14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</row>
    <row r="279" spans="1:14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</row>
    <row r="280" spans="1:14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</row>
    <row r="281" spans="1:14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</row>
    <row r="282" spans="1:14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</row>
    <row r="283" spans="1:14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</row>
    <row r="284" spans="1:14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</row>
    <row r="285" spans="1:14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</row>
    <row r="286" spans="1:14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</row>
    <row r="287" spans="1:14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</row>
    <row r="288" spans="1:14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</row>
    <row r="289" spans="1:14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</row>
    <row r="290" spans="1:14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</row>
    <row r="291" spans="1:14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</row>
    <row r="292" spans="1:14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</row>
    <row r="293" spans="1:14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</row>
    <row r="294" spans="1:14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</row>
    <row r="295" spans="1:14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</row>
    <row r="296" spans="1:14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</row>
    <row r="297" spans="1:14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</row>
    <row r="298" spans="1:14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</row>
    <row r="299" spans="1:14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</row>
    <row r="300" spans="1:14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</row>
    <row r="301" spans="1:14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</row>
    <row r="302" spans="1:14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</row>
    <row r="303" spans="1:14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</row>
    <row r="304" spans="1:14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</row>
    <row r="305" spans="1:14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</row>
    <row r="306" spans="1:14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</row>
    <row r="307" spans="1:14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</row>
    <row r="308" spans="1:14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</row>
    <row r="309" spans="1:14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</row>
    <row r="310" spans="1:14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</row>
    <row r="311" spans="1:14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</row>
    <row r="312" spans="1:14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</row>
    <row r="313" spans="1:14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</row>
    <row r="314" spans="1:14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</row>
    <row r="315" spans="1:14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</row>
    <row r="316" spans="1:14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</row>
    <row r="317" spans="1:14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</row>
    <row r="318" spans="1:14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</row>
    <row r="319" spans="1:14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</row>
    <row r="320" spans="1:14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</row>
    <row r="321" spans="1:14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</row>
    <row r="322" spans="1:14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</row>
    <row r="323" spans="1:14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</row>
    <row r="324" spans="1:14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</row>
    <row r="325" spans="1:14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</row>
    <row r="326" spans="1:14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</row>
    <row r="327" spans="1:14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</row>
    <row r="328" spans="1:14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</row>
    <row r="329" spans="1:14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</row>
    <row r="330" spans="1:14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</row>
    <row r="331" spans="1:14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</row>
    <row r="332" spans="1:14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</row>
    <row r="333" spans="1:14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</row>
    <row r="334" spans="1:14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</row>
    <row r="335" spans="1:14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</row>
    <row r="336" spans="1:14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</row>
    <row r="337" spans="1:14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</row>
    <row r="338" spans="1:14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</row>
    <row r="339" spans="1:14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</row>
    <row r="340" spans="1:14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</row>
    <row r="341" spans="1:14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</row>
    <row r="342" spans="1:14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</row>
    <row r="343" spans="1:14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</row>
    <row r="344" spans="1:14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</row>
    <row r="345" spans="1:14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</row>
    <row r="346" spans="1:14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</row>
    <row r="347" spans="1:14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</row>
    <row r="348" spans="1:14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</row>
    <row r="349" spans="1:14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</row>
    <row r="350" spans="1:14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</row>
    <row r="351" spans="1:14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</row>
    <row r="352" spans="1:14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</row>
    <row r="353" spans="1:14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</row>
    <row r="354" spans="1:14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</row>
    <row r="355" spans="1:14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</row>
    <row r="356" spans="1:14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</row>
    <row r="357" spans="1:14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</row>
    <row r="358" spans="1:14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</row>
    <row r="359" spans="1:14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</row>
    <row r="360" spans="1:14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</row>
    <row r="361" spans="1:14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</row>
    <row r="362" spans="1:14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</row>
    <row r="363" spans="1:14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</row>
    <row r="364" spans="1:14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</row>
    <row r="365" spans="1:14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</row>
    <row r="366" spans="1:14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</row>
    <row r="367" spans="1:14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</row>
    <row r="368" spans="1:14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</row>
    <row r="369" spans="1:14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</row>
    <row r="370" spans="1:14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</row>
    <row r="371" spans="1:14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</row>
    <row r="372" spans="1:14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</row>
    <row r="373" spans="1:14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</row>
    <row r="374" spans="1:14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</row>
    <row r="375" spans="1:14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</row>
    <row r="376" spans="1:14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</row>
    <row r="377" spans="1:14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</row>
    <row r="378" spans="1:14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</row>
    <row r="379" spans="1:14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</row>
    <row r="380" spans="1:14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</row>
    <row r="381" spans="1:14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</row>
    <row r="382" spans="1:14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</row>
    <row r="383" spans="1:14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</row>
    <row r="384" spans="1:14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</row>
    <row r="385" spans="1:14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</row>
    <row r="386" spans="1:14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</row>
    <row r="387" spans="1:14" ht="15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</row>
    <row r="388" spans="1:14" ht="15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</row>
    <row r="389" spans="1:14" ht="15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</row>
    <row r="390" spans="1:14" ht="15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</row>
    <row r="391" spans="1:14" ht="15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</row>
    <row r="392" spans="1:14" ht="15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</row>
    <row r="393" spans="1:14" ht="15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</row>
    <row r="394" spans="1:14" ht="15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</row>
    <row r="395" spans="1:14" ht="15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</row>
    <row r="396" spans="1:14" ht="15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</row>
    <row r="397" spans="1:14" ht="15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</row>
    <row r="398" spans="1:14" ht="15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</row>
    <row r="399" spans="1:14" ht="15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</row>
    <row r="400" spans="1:14" ht="15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</row>
    <row r="401" spans="1:14" ht="15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</row>
    <row r="402" spans="1:14" ht="15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</row>
    <row r="403" spans="1:14" ht="15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</row>
    <row r="404" spans="1:14" ht="15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</row>
    <row r="405" spans="1:14" ht="15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</row>
    <row r="406" spans="1:14" ht="15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</row>
    <row r="407" spans="1:14" ht="15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</row>
    <row r="408" spans="1:14" ht="15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</row>
    <row r="409" spans="1:14" ht="15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</row>
    <row r="410" spans="1:14" ht="15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</row>
    <row r="411" spans="1:14" ht="15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</row>
    <row r="412" spans="1:14" ht="15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</row>
    <row r="413" spans="1:14" ht="15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</row>
    <row r="414" spans="1:14" ht="15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</row>
    <row r="415" spans="1:14" ht="15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</row>
    <row r="416" spans="1:14" ht="15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</row>
    <row r="417" spans="1:14" ht="15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</row>
    <row r="418" spans="1:14" ht="15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</row>
    <row r="419" spans="1:14" ht="15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</row>
    <row r="420" spans="1:14" ht="15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</row>
    <row r="421" spans="1:14" ht="15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</row>
    <row r="422" spans="1:14" ht="15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</row>
    <row r="423" spans="1:14" ht="15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</row>
    <row r="424" spans="1:14" ht="15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</row>
    <row r="425" spans="1:14" ht="15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</row>
    <row r="426" spans="1:14" ht="15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</row>
    <row r="427" spans="1:14" ht="15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</row>
    <row r="428" spans="1:14" ht="15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</row>
    <row r="429" spans="1:14" ht="15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</row>
    <row r="430" spans="1:14" ht="15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</row>
    <row r="431" spans="1:14" ht="15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</row>
    <row r="432" spans="1:14" ht="15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</row>
    <row r="433" spans="1:14" ht="15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</row>
    <row r="434" spans="1:14" ht="15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</row>
    <row r="435" spans="1:14" ht="15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</row>
    <row r="436" spans="1:14" ht="15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</row>
    <row r="437" spans="1:14" ht="15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</row>
    <row r="438" spans="1:14" ht="15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</row>
    <row r="439" spans="1:14" ht="15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</row>
    <row r="440" spans="1:14" ht="15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</row>
    <row r="441" spans="1:14" ht="15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</row>
    <row r="442" spans="1:14" ht="15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</row>
    <row r="443" spans="1:14" ht="15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</row>
    <row r="444" spans="1:14" ht="15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</row>
    <row r="445" spans="1:14" ht="15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</row>
    <row r="446" spans="1:14" ht="15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</row>
    <row r="447" spans="1:14" ht="15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</row>
    <row r="448" spans="1:14" ht="15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</row>
    <row r="449" spans="1:14" ht="15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</row>
    <row r="450" spans="1:14" ht="15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</row>
    <row r="451" spans="1:14" ht="15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</row>
    <row r="452" spans="1:14" ht="15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</row>
    <row r="453" spans="1:14" ht="15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</row>
    <row r="454" spans="1:14" ht="15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</row>
    <row r="455" spans="1:14" ht="15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</row>
    <row r="456" spans="1:14" ht="15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</row>
    <row r="457" spans="1:14" ht="15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</row>
    <row r="458" spans="1:14" ht="15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</row>
    <row r="459" spans="1:14" ht="15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</row>
    <row r="460" spans="1:14" ht="15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</row>
    <row r="461" spans="1:14" ht="15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</row>
    <row r="462" spans="1:14" ht="15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</row>
    <row r="463" spans="1:14" ht="15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</row>
    <row r="464" spans="1:14" ht="15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</row>
    <row r="465" spans="1:14" ht="15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</row>
    <row r="466" spans="1:14" ht="15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</row>
    <row r="467" spans="1:14" ht="15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</row>
    <row r="468" spans="1:14" ht="15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</row>
    <row r="469" spans="1:14" ht="15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</row>
    <row r="470" spans="1:14" ht="15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</row>
    <row r="471" spans="1:14" ht="15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</row>
    <row r="472" spans="1:14" ht="15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</row>
    <row r="473" spans="1:14" ht="15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</row>
    <row r="474" spans="1:14" ht="15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</row>
    <row r="475" spans="1:14" ht="15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</row>
    <row r="476" spans="1:14" ht="15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</row>
    <row r="477" spans="1:14" ht="15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</row>
    <row r="478" spans="1:14" ht="15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</row>
    <row r="479" spans="1:14" ht="15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</row>
    <row r="480" spans="1:14" ht="15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</row>
    <row r="481" spans="1:14" ht="15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</row>
    <row r="482" spans="1:14" ht="15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</row>
    <row r="483" spans="1:14" ht="15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</row>
    <row r="484" spans="1:14" ht="15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</row>
    <row r="485" spans="1:14" ht="15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</row>
    <row r="486" spans="1:14" ht="15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</row>
    <row r="487" spans="1:14" ht="15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</row>
    <row r="488" spans="1:14" ht="15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</row>
    <row r="489" spans="1:14" ht="15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</row>
    <row r="490" spans="1:14" ht="15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</row>
    <row r="491" spans="1:14" ht="15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</row>
    <row r="492" spans="1:14" ht="15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</row>
    <row r="493" spans="1:14" ht="15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</row>
    <row r="494" spans="1:14" ht="15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</row>
    <row r="495" spans="1:14" ht="15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</row>
    <row r="496" spans="1:14" ht="15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</row>
    <row r="497" spans="1:14" ht="15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</row>
    <row r="498" spans="1:14" ht="15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</row>
    <row r="499" spans="1:14" ht="15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</row>
    <row r="500" spans="1:14" ht="15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</row>
    <row r="501" spans="1:14" ht="15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</row>
    <row r="502" spans="1:14" ht="15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</row>
    <row r="503" spans="1:14" ht="15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</row>
    <row r="504" spans="1:14" ht="15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</row>
    <row r="505" spans="1:14" ht="15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</row>
    <row r="506" spans="1:14" ht="15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</row>
    <row r="507" spans="1:14" ht="15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</row>
    <row r="508" spans="1:14" ht="15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</row>
    <row r="509" spans="1:14" ht="15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</row>
    <row r="510" spans="1:14" ht="15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</row>
    <row r="511" spans="1:14" ht="15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</row>
    <row r="512" spans="1:14" ht="15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</row>
    <row r="513" spans="1:14" ht="15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</row>
    <row r="514" spans="1:14" ht="15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</row>
    <row r="515" spans="1:14" ht="15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</row>
    <row r="516" spans="1:14" ht="15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</row>
    <row r="517" spans="1:14" ht="15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</row>
    <row r="518" spans="1:14" ht="15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</row>
    <row r="519" spans="1:14" ht="15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</row>
    <row r="520" spans="1:14" ht="15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</row>
    <row r="521" spans="1:14" ht="15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</row>
    <row r="522" spans="1:14" ht="15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</row>
    <row r="523" spans="1:14" ht="15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</row>
    <row r="524" spans="1:14" ht="15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</row>
    <row r="525" spans="1:14" ht="15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</row>
    <row r="526" spans="1:14" ht="15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</row>
    <row r="527" spans="1:14" ht="15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</row>
    <row r="528" spans="1:14" ht="15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</row>
    <row r="529" spans="1:14" ht="15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</row>
    <row r="530" spans="1:14" ht="15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</row>
    <row r="531" spans="1:14" ht="15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</row>
    <row r="532" spans="1:14" ht="15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</row>
    <row r="533" spans="1:14" ht="15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</row>
    <row r="534" spans="1:14" ht="15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</row>
    <row r="535" spans="1:14" ht="15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</row>
    <row r="536" spans="1:14" ht="15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</row>
    <row r="537" spans="1:14" ht="15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</row>
    <row r="538" spans="1:14" ht="15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</row>
    <row r="539" spans="1:14" ht="15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</row>
    <row r="540" spans="1:14" ht="15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</row>
    <row r="541" spans="1:14" ht="15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</row>
    <row r="542" spans="1:14" ht="15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</row>
    <row r="543" spans="1:14" ht="15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</row>
    <row r="544" spans="1:14" ht="15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</row>
    <row r="545" spans="1:14" ht="15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</row>
    <row r="546" spans="1:14" ht="15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</row>
    <row r="547" spans="1:14" ht="15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</row>
    <row r="548" spans="1:14" ht="15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</row>
    <row r="549" spans="1:14" ht="15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</row>
    <row r="550" spans="1:14" ht="15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</row>
    <row r="551" spans="1:14" ht="15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</row>
    <row r="552" spans="1:14" ht="15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</row>
    <row r="553" spans="1:14" ht="15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</row>
    <row r="554" spans="1:14" ht="15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</row>
    <row r="555" spans="1:14" ht="15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</row>
    <row r="556" spans="1:14" ht="15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</row>
    <row r="557" spans="1:14" ht="15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</row>
    <row r="558" spans="1:14" ht="15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</row>
    <row r="559" spans="1:14" ht="15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</row>
    <row r="560" spans="1:14" ht="15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</row>
    <row r="561" spans="1:14" ht="15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</row>
    <row r="562" spans="1:14" ht="15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</row>
    <row r="563" spans="1:14" ht="15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</row>
    <row r="564" spans="1:14" ht="15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</row>
    <row r="565" spans="1:14" ht="15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</row>
    <row r="566" spans="1:14" ht="15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</row>
    <row r="567" spans="1:14" ht="15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</row>
    <row r="568" spans="1:14" ht="15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</row>
    <row r="569" spans="1:14" ht="15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</row>
    <row r="570" spans="1:14" ht="15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</row>
    <row r="571" spans="1:14" ht="15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</row>
    <row r="572" spans="1:14" ht="15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</row>
    <row r="573" spans="1:14" ht="15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</row>
    <row r="574" spans="1:14" ht="15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</row>
    <row r="575" spans="1:14" ht="15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</row>
    <row r="576" spans="1:14" ht="15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</row>
    <row r="577" spans="1:14" ht="15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</row>
    <row r="578" spans="1:14" ht="15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</row>
    <row r="579" spans="1:14" ht="15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</row>
    <row r="580" spans="1:14" ht="15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</row>
    <row r="581" spans="1:14" ht="15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</row>
    <row r="582" spans="1:14" ht="15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</row>
    <row r="583" spans="1:14" ht="15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</row>
    <row r="584" spans="1:14" ht="15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</row>
    <row r="585" spans="1:14" ht="15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</row>
    <row r="586" spans="1:14" ht="15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</row>
    <row r="587" spans="1:14" ht="15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</row>
    <row r="588" spans="1:14" ht="15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</row>
    <row r="589" spans="1:14" ht="15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</row>
    <row r="590" spans="1:14" ht="15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</row>
    <row r="591" spans="1:14" ht="15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</row>
    <row r="592" spans="1:14" ht="15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</row>
    <row r="593" spans="1:14" ht="15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</row>
    <row r="594" spans="1:14" ht="15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</row>
    <row r="595" spans="1:14" ht="15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</row>
    <row r="596" spans="1:14" ht="15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</row>
    <row r="597" spans="1:14" ht="15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</row>
    <row r="598" spans="1:14" ht="15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</row>
    <row r="599" spans="1:14" ht="15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</row>
    <row r="600" spans="1:14" ht="15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</row>
    <row r="601" spans="1:14" ht="15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</row>
    <row r="602" spans="1:14" ht="15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</row>
    <row r="603" spans="1:14" ht="15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</row>
    <row r="604" spans="1:14" ht="15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</row>
    <row r="605" spans="1:14" ht="15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</row>
    <row r="606" spans="1:14" ht="15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</row>
    <row r="607" spans="1:14" ht="15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</row>
    <row r="608" spans="1:14" ht="15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</row>
    <row r="609" spans="1:14" ht="15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</row>
    <row r="610" spans="1:14" ht="15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</row>
    <row r="611" spans="1:14" ht="15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</row>
    <row r="612" spans="1:14" ht="15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</row>
    <row r="613" spans="1:14" ht="15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</row>
    <row r="614" spans="1:14" ht="15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</row>
    <row r="615" spans="1:14" ht="15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</row>
    <row r="616" spans="1:14" ht="15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</row>
    <row r="617" spans="1:14" ht="15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</row>
    <row r="618" spans="1:14" ht="15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</row>
    <row r="619" spans="1:14" ht="15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</row>
    <row r="620" spans="1:14" ht="15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</row>
    <row r="621" spans="1:14" ht="15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</row>
    <row r="622" spans="1:14" ht="15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</row>
    <row r="623" spans="1:14" ht="15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</row>
    <row r="624" spans="1:14" ht="15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</row>
    <row r="625" spans="1:14" ht="15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</row>
    <row r="626" spans="1:14" ht="15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</row>
    <row r="627" spans="1:14" ht="15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</row>
    <row r="628" spans="1:14" ht="15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</row>
    <row r="629" spans="1:14" ht="15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</row>
    <row r="630" spans="1:14" ht="15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</row>
    <row r="631" spans="1:14" ht="15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</row>
    <row r="632" spans="1:14" ht="15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</row>
    <row r="633" spans="1:14" ht="15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</row>
    <row r="634" spans="1:14" ht="15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</row>
    <row r="635" spans="1:14" ht="15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</row>
    <row r="636" spans="1:14" ht="15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</row>
    <row r="637" spans="1:14" ht="15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</row>
    <row r="638" spans="1:14" ht="15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</row>
    <row r="639" spans="1:14" ht="15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</row>
    <row r="640" spans="1:14" ht="15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</row>
    <row r="641" spans="1:14" ht="15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</row>
    <row r="642" spans="1:14" ht="15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</row>
    <row r="643" spans="1:14" ht="15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</row>
    <row r="644" spans="1:14" ht="15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</row>
    <row r="645" spans="1:14" ht="15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</row>
    <row r="646" spans="1:14" ht="15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</row>
    <row r="647" spans="1:14" ht="15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</row>
    <row r="648" spans="1:14" ht="15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</row>
    <row r="649" spans="1:14" ht="15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</row>
    <row r="650" spans="1:14" ht="15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</row>
    <row r="651" spans="1:14" ht="15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</row>
    <row r="652" spans="1:14" ht="15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</row>
    <row r="653" spans="1:14" ht="15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</row>
    <row r="654" spans="1:14" ht="15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</row>
    <row r="655" spans="1:14" ht="15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</row>
    <row r="656" spans="1:14" ht="15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</row>
    <row r="657" spans="1:14" ht="15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</row>
    <row r="658" spans="1:14" ht="15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</row>
    <row r="659" spans="1:14" ht="15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</row>
    <row r="660" spans="1:14" ht="15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</row>
    <row r="661" spans="1:14" ht="15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</row>
    <row r="662" spans="1:14" ht="15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</row>
    <row r="663" spans="1:14" ht="15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</row>
    <row r="664" spans="1:14" ht="15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</row>
    <row r="665" spans="1:14" ht="15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</row>
    <row r="666" spans="1:14" ht="15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</row>
    <row r="667" spans="1:14" ht="15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</row>
    <row r="668" spans="1:14" ht="15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</row>
    <row r="669" spans="1:14" ht="15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</row>
    <row r="670" spans="1:14" ht="15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</row>
    <row r="671" spans="1:14" ht="15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</row>
    <row r="672" spans="1:14" ht="15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</row>
    <row r="673" spans="1:14" ht="15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</row>
    <row r="674" spans="1:14" ht="15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</row>
    <row r="675" spans="1:14" ht="15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</row>
    <row r="676" spans="1:14" ht="15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</row>
    <row r="677" spans="1:14" ht="15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</row>
    <row r="678" spans="1:14" ht="15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</row>
    <row r="679" spans="1:14" ht="15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</row>
    <row r="680" spans="1:14" ht="15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</row>
    <row r="681" spans="1:14" ht="15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</row>
    <row r="682" spans="1:14" ht="15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</row>
    <row r="683" spans="1:14" ht="15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</row>
    <row r="684" spans="1:14" ht="15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</row>
    <row r="685" spans="1:14" ht="15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</row>
    <row r="686" spans="1:14" ht="15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</row>
    <row r="687" spans="1:14" ht="15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</row>
    <row r="688" spans="1:14" ht="15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</row>
    <row r="689" spans="1:14" ht="15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</row>
    <row r="690" spans="1:14" ht="15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</row>
    <row r="691" spans="1:14" ht="15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</row>
    <row r="692" spans="1:14" ht="15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</row>
    <row r="693" spans="1:14" ht="15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</row>
    <row r="694" spans="1:14" ht="15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</row>
    <row r="695" spans="1:14" ht="15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</row>
    <row r="696" spans="1:14" ht="15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</row>
    <row r="697" spans="1:14" ht="15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</row>
    <row r="698" spans="1:14" ht="15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</row>
    <row r="699" spans="1:14" ht="15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</row>
    <row r="700" spans="1:14" ht="15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</row>
    <row r="701" spans="1:14" ht="15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</row>
    <row r="702" spans="1:14" ht="15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</row>
    <row r="703" spans="1:14" ht="15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</row>
    <row r="704" spans="1:14" ht="15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</row>
    <row r="705" spans="1:14" ht="15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</row>
    <row r="706" spans="1:14" ht="15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</row>
    <row r="707" spans="1:14" ht="15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</row>
    <row r="708" spans="1:14" ht="15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</row>
    <row r="709" spans="1:14" ht="15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</row>
    <row r="710" spans="1:14" ht="15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</row>
    <row r="711" spans="1:14" ht="15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</row>
    <row r="712" spans="1:14" ht="15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</row>
    <row r="713" spans="1:14" ht="15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</row>
    <row r="714" spans="1:14" ht="15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</row>
    <row r="715" spans="1:14" ht="15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</row>
    <row r="716" spans="1:14" ht="15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</row>
    <row r="717" spans="1:14" ht="15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</row>
    <row r="718" spans="1:14" ht="15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</row>
    <row r="719" spans="1:14" ht="15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</row>
    <row r="720" spans="1:14" ht="15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</row>
    <row r="721" spans="1:14" ht="15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</row>
    <row r="722" spans="1:14" ht="15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</row>
    <row r="723" spans="1:14" ht="15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</row>
    <row r="724" spans="1:14" ht="15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</row>
    <row r="725" spans="1:14" ht="15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</row>
    <row r="726" spans="1:14" ht="15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</row>
    <row r="727" spans="1:14" ht="15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</row>
    <row r="728" spans="1:14" ht="15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</row>
    <row r="729" spans="1:14" ht="15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</row>
    <row r="730" spans="1:14" ht="15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</row>
    <row r="731" spans="1:14" ht="15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</row>
    <row r="732" spans="1:14" ht="15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</row>
    <row r="733" spans="1:14" ht="15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</row>
    <row r="734" spans="1:14" ht="15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</row>
    <row r="735" spans="1:14" ht="15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</row>
    <row r="736" spans="1:14" ht="15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</row>
    <row r="737" spans="1:14" ht="15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</row>
    <row r="738" spans="1:14" ht="15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</row>
    <row r="739" spans="1:14" ht="15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</row>
    <row r="740" spans="1:14" ht="15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</row>
    <row r="741" spans="1:14" ht="15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</row>
    <row r="742" spans="1:14" ht="15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</row>
    <row r="743" spans="1:14" ht="15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</row>
    <row r="744" spans="1:14" ht="15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</row>
    <row r="745" spans="1:14" ht="15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</row>
    <row r="746" spans="1:14" ht="15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</row>
    <row r="747" spans="1:14" ht="15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</row>
    <row r="748" spans="1:14" ht="15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</row>
    <row r="749" spans="1:14" ht="15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</row>
    <row r="750" spans="1:14" ht="15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</row>
    <row r="751" spans="1:14" ht="15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</row>
    <row r="752" spans="1:14" ht="15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</row>
    <row r="753" spans="1:14" ht="15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</row>
    <row r="754" spans="1:14" ht="15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</row>
    <row r="755" spans="1:14" ht="15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</row>
    <row r="756" spans="1:14" ht="15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</row>
    <row r="757" spans="1:14" ht="15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</row>
    <row r="758" spans="1:14" ht="15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</row>
    <row r="759" spans="1:14" ht="15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</row>
    <row r="760" spans="1:14" ht="15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</row>
    <row r="761" spans="1:14" ht="15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</row>
    <row r="762" spans="1:14" ht="15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</row>
    <row r="763" spans="1:14" ht="15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</row>
    <row r="764" spans="1:14" ht="15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</row>
    <row r="765" spans="1:14" ht="15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</row>
    <row r="766" spans="1:14" ht="15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</row>
    <row r="767" spans="1:14" ht="15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</row>
    <row r="768" spans="1:14" ht="15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</row>
    <row r="769" spans="1:14" ht="15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</row>
    <row r="770" spans="1:14" ht="15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</row>
    <row r="771" spans="1:14" ht="15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</row>
    <row r="772" spans="1:14" ht="15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</row>
    <row r="773" spans="1:14" ht="15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</row>
    <row r="774" spans="1:14" ht="15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</row>
    <row r="775" spans="1:14" ht="15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</row>
    <row r="776" spans="1:14" ht="15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</row>
    <row r="777" spans="1:14" ht="15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</row>
    <row r="778" spans="1:14" ht="15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</row>
    <row r="779" spans="1:14" ht="15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</row>
    <row r="780" spans="1:14" ht="15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</row>
    <row r="781" spans="1:14" ht="15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</row>
    <row r="782" spans="1:14" ht="15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</row>
    <row r="783" spans="1:14" ht="15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</row>
    <row r="784" spans="1:14" ht="15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</row>
    <row r="785" spans="1:14" ht="15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</row>
    <row r="786" spans="1:14" ht="15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</row>
    <row r="787" spans="1:14" ht="15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</row>
    <row r="788" spans="1:14" ht="15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</row>
    <row r="789" spans="1:14" ht="15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</row>
    <row r="790" spans="1:14" ht="15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</row>
    <row r="791" spans="1:14" ht="15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</row>
    <row r="792" spans="1:14" ht="15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</row>
    <row r="793" spans="1:14" ht="15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</row>
    <row r="794" spans="1:14" ht="15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</row>
    <row r="795" spans="1:14" ht="15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</row>
    <row r="796" spans="1:14" ht="15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</row>
    <row r="797" spans="1:14" ht="15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</row>
    <row r="798" spans="1:14" ht="15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</row>
    <row r="799" spans="1:14" ht="15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</row>
    <row r="800" spans="1:14" ht="15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</row>
    <row r="801" spans="1:14" ht="15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</row>
    <row r="802" spans="1:14" ht="15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</row>
    <row r="803" spans="1:14" ht="15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</row>
    <row r="804" spans="1:14" ht="15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</row>
    <row r="805" spans="1:14" ht="15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</row>
    <row r="806" spans="1:14" ht="15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</row>
    <row r="807" spans="1:14" ht="15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</row>
    <row r="808" spans="1:14" ht="15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</row>
    <row r="809" spans="1:14" ht="15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</row>
    <row r="810" spans="1:14" ht="15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</row>
    <row r="811" spans="1:14" ht="15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</row>
    <row r="812" spans="1:14" ht="15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</row>
    <row r="813" spans="1:14" ht="15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</row>
    <row r="814" spans="1:14" ht="15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</row>
    <row r="815" spans="1:14" ht="15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</row>
    <row r="816" spans="1:14" ht="15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</row>
    <row r="817" spans="1:14" ht="15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</row>
    <row r="818" spans="1:14" ht="15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</row>
    <row r="819" spans="1:14" ht="15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</row>
    <row r="820" spans="1:14" ht="15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</row>
    <row r="821" spans="1:14" ht="15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</row>
    <row r="822" spans="1:14" ht="15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</row>
    <row r="823" spans="1:14" ht="15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</row>
    <row r="824" spans="1:14" ht="15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</row>
    <row r="825" spans="1:14" ht="15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</row>
    <row r="826" spans="1:14" ht="15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</row>
    <row r="827" spans="1:14" ht="15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</row>
    <row r="828" spans="1:14" ht="15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</row>
    <row r="829" spans="1:14" ht="15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</row>
    <row r="830" spans="1:14" ht="15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</row>
    <row r="831" spans="1:14" ht="15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</row>
    <row r="832" spans="1:14" ht="15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</row>
    <row r="833" spans="1:14" ht="15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</row>
    <row r="834" spans="1:14" ht="15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</row>
    <row r="835" spans="1:14" ht="15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</row>
    <row r="836" spans="1:14" ht="15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</row>
    <row r="837" spans="1:14" ht="15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</row>
    <row r="838" spans="1:14" ht="15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</row>
    <row r="839" spans="1:14" ht="15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</row>
    <row r="840" spans="1:14" ht="15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</row>
    <row r="841" spans="1:14" ht="15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</row>
    <row r="842" spans="1:14" ht="15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</row>
    <row r="843" spans="1:14" ht="15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</row>
    <row r="844" spans="1:14" ht="15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</row>
    <row r="845" spans="1:14" ht="15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</row>
    <row r="846" spans="1:14" ht="15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</row>
    <row r="847" spans="1:14" ht="15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</row>
    <row r="848" spans="1:14" ht="15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</row>
    <row r="849" spans="1:14" ht="15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</row>
    <row r="850" spans="1:14" ht="15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</row>
    <row r="851" spans="1:14" ht="15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</row>
    <row r="852" spans="1:14" ht="15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</row>
    <row r="853" spans="1:14" ht="15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</row>
    <row r="854" spans="1:14" ht="15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</row>
    <row r="855" spans="1:14" ht="15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</row>
    <row r="856" spans="1:14" ht="15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</row>
    <row r="857" spans="1:14" ht="15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</row>
    <row r="858" spans="1:14" ht="15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</row>
    <row r="859" spans="1:14" ht="15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</row>
    <row r="860" spans="1:14" ht="15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</row>
    <row r="861" spans="1:14" ht="15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</row>
    <row r="862" spans="1:14" ht="15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</row>
    <row r="863" spans="1:14" ht="15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</row>
    <row r="864" spans="1:14" ht="15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</row>
    <row r="865" spans="1:14" ht="15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</row>
    <row r="866" spans="1:14" ht="15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</row>
    <row r="867" spans="1:14" ht="15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</row>
    <row r="868" spans="1:14" ht="15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</row>
    <row r="869" spans="1:14" ht="15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</row>
    <row r="870" spans="1:14" ht="15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</row>
    <row r="871" spans="1:14" ht="15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</row>
    <row r="872" spans="1:14" ht="15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</row>
    <row r="873" spans="1:14" ht="15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</row>
    <row r="874" spans="1:14" ht="15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</row>
    <row r="875" spans="1:14" ht="15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</row>
    <row r="876" spans="1:14" ht="15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</row>
    <row r="877" spans="1:14" ht="15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</row>
    <row r="878" spans="1:14" ht="15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</row>
    <row r="879" spans="1:14" ht="15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</row>
    <row r="880" spans="1:14" ht="15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</row>
    <row r="881" spans="1:14" ht="15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</row>
    <row r="882" spans="1:14" ht="15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</row>
    <row r="883" spans="1:14" ht="15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</row>
    <row r="884" spans="1:14" ht="15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</row>
    <row r="885" spans="1:14" ht="15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</row>
    <row r="886" spans="1:14" ht="15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</row>
    <row r="887" spans="1:14" ht="15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</row>
    <row r="888" spans="1:14" ht="15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</row>
    <row r="889" spans="1:14" ht="15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</row>
    <row r="890" spans="1:14" ht="15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</row>
    <row r="891" spans="1:14" ht="15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</row>
    <row r="892" spans="1:14" ht="15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</row>
    <row r="893" spans="1:14" ht="15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</row>
    <row r="894" spans="1:14" ht="15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</row>
    <row r="895" spans="1:14" ht="15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</row>
    <row r="896" spans="1:14" ht="15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</row>
    <row r="897" spans="1:14" ht="15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</row>
    <row r="898" spans="1:14" ht="15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</row>
    <row r="899" spans="1:14" ht="15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</row>
    <row r="900" spans="1:14" ht="15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</row>
    <row r="901" spans="1:14" ht="15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</row>
    <row r="902" spans="1:14" ht="15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</row>
    <row r="903" spans="1:14" ht="15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</row>
    <row r="904" spans="1:14" ht="15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</row>
    <row r="905" spans="1:14" ht="15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</row>
    <row r="906" spans="1:14" ht="15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</row>
    <row r="907" spans="1:14" ht="15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</row>
    <row r="908" spans="1:14" ht="15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</row>
    <row r="909" spans="1:14" ht="15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</row>
    <row r="910" spans="1:14" ht="15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</row>
    <row r="911" spans="1:14" ht="15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</row>
    <row r="912" spans="1:14" ht="15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</row>
    <row r="913" spans="1:14" ht="15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</row>
    <row r="914" spans="1:14" ht="15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</row>
    <row r="915" spans="1:14" ht="15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</row>
    <row r="916" spans="1:14" ht="15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</row>
    <row r="917" spans="1:14" ht="15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</row>
    <row r="918" spans="1:14" ht="15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</row>
    <row r="919" spans="1:14" ht="15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</row>
    <row r="920" spans="1:14" ht="15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</row>
    <row r="921" spans="1:14" ht="15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</row>
    <row r="922" spans="1:14" ht="15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</row>
    <row r="923" spans="1:14" ht="15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</row>
    <row r="924" spans="1:14" ht="15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</row>
    <row r="925" spans="1:14" ht="15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</row>
    <row r="926" spans="1:14" ht="15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</row>
    <row r="927" spans="1:14" ht="15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</row>
    <row r="928" spans="1:14" ht="15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</row>
    <row r="929" spans="1:14" ht="15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</row>
    <row r="930" spans="1:14" ht="15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</row>
    <row r="931" spans="1:14" ht="15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</row>
    <row r="932" spans="1:14" ht="15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</row>
    <row r="933" spans="1:14" ht="15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</row>
    <row r="934" spans="1:14" ht="15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</row>
    <row r="935" spans="1:14" ht="15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</row>
    <row r="936" spans="1:14" ht="15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</row>
    <row r="937" spans="1:14" ht="15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</row>
    <row r="938" spans="1:14" ht="15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</row>
    <row r="939" spans="1:14" ht="15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</row>
    <row r="940" spans="1:14" ht="15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</row>
    <row r="941" spans="1:14" ht="15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</row>
    <row r="942" spans="1:14" ht="15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</row>
    <row r="943" spans="1:14" ht="15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</row>
    <row r="944" spans="1:14" ht="15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</row>
    <row r="945" spans="1:14" ht="15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</row>
    <row r="946" spans="1:14" ht="15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</row>
    <row r="947" spans="1:14" ht="15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</row>
    <row r="948" spans="1:14" ht="15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</row>
    <row r="949" spans="1:14" ht="15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</row>
    <row r="950" spans="1:14" ht="15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</row>
    <row r="951" spans="1:14" ht="15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</row>
    <row r="952" spans="1:14" ht="15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</row>
    <row r="953" spans="1:14" ht="15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</row>
    <row r="954" spans="1:14" ht="15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</row>
    <row r="955" spans="1:14" ht="15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</row>
    <row r="956" spans="1:14" ht="15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</row>
    <row r="957" spans="1:14" ht="15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</row>
    <row r="958" spans="1:14" ht="15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</row>
    <row r="959" spans="1:14" ht="15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</row>
    <row r="960" spans="1:14" ht="15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</row>
    <row r="961" spans="1:14" ht="15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</row>
    <row r="962" spans="1:14" ht="15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</row>
    <row r="963" spans="1:14" ht="15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</row>
    <row r="964" spans="1:14" ht="15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</row>
    <row r="965" spans="1:14" ht="15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</row>
    <row r="966" spans="1:14" ht="15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</row>
    <row r="967" spans="1:14" ht="15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</row>
    <row r="968" spans="1:14" ht="15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</row>
    <row r="969" spans="1:14" ht="15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</row>
    <row r="970" spans="1:14" ht="15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</row>
    <row r="971" spans="1:14" ht="15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</row>
    <row r="972" spans="1:14" ht="15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</row>
    <row r="973" spans="1:14" ht="15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</row>
    <row r="974" spans="1:14" ht="15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</row>
    <row r="975" spans="1:14" ht="15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</row>
    <row r="976" spans="1:14" ht="15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</row>
    <row r="977" spans="1:14" ht="15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</row>
    <row r="978" spans="1:14" ht="15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</row>
    <row r="979" spans="1:14" ht="15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</row>
    <row r="980" spans="1:14" ht="15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</row>
    <row r="981" spans="1:14" ht="15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</row>
    <row r="982" spans="1:14" ht="15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</row>
    <row r="983" spans="1:14" ht="15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</row>
    <row r="984" spans="1:14" ht="15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</row>
    <row r="985" spans="1:14" ht="15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</row>
    <row r="986" spans="1:14" ht="15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</row>
    <row r="987" spans="1:14" ht="15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</row>
    <row r="988" spans="1:14" ht="15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</row>
    <row r="989" spans="1:14" ht="15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</row>
    <row r="990" spans="1:14" ht="15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</row>
    <row r="991" spans="1:14" ht="15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</row>
    <row r="992" spans="1:14" ht="15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</row>
    <row r="993" spans="1:14" ht="15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</row>
    <row r="994" spans="1:14" ht="15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</row>
    <row r="995" spans="1:14" ht="15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</row>
    <row r="996" spans="1:14" ht="15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</row>
    <row r="997" spans="1:14" ht="15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</row>
    <row r="998" spans="1:14" ht="15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</row>
    <row r="999" spans="1:14" ht="15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</row>
    <row r="1000" spans="1:14" ht="15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</row>
  </sheetData>
  <mergeCells count="5">
    <mergeCell ref="A2:A21"/>
    <mergeCell ref="B2:B6"/>
    <mergeCell ref="B7:B11"/>
    <mergeCell ref="B12:B16"/>
    <mergeCell ref="B17:B21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000"/>
  <sheetViews>
    <sheetView workbookViewId="0"/>
  </sheetViews>
  <sheetFormatPr baseColWidth="10" defaultColWidth="11.1640625" defaultRowHeight="15" customHeight="1" x14ac:dyDescent="0.2"/>
  <cols>
    <col min="1" max="1" width="11" customWidth="1"/>
    <col min="2" max="2" width="12.33203125" customWidth="1"/>
    <col min="3" max="3" width="20" customWidth="1"/>
    <col min="4" max="4" width="10.5" customWidth="1"/>
    <col min="5" max="5" width="17.6640625" customWidth="1"/>
    <col min="6" max="6" width="14.5" customWidth="1"/>
    <col min="7" max="8" width="10.5" customWidth="1"/>
    <col min="9" max="9" width="28.33203125" customWidth="1"/>
    <col min="10" max="11" width="14" customWidth="1"/>
    <col min="12" max="26" width="10.5" customWidth="1"/>
  </cols>
  <sheetData>
    <row r="1" spans="1:11" ht="15.75" customHeight="1" x14ac:dyDescent="0.2">
      <c r="A1" s="40" t="s">
        <v>85</v>
      </c>
      <c r="B1" s="40" t="s">
        <v>86</v>
      </c>
      <c r="C1" s="40" t="s">
        <v>87</v>
      </c>
      <c r="D1" s="40" t="s">
        <v>88</v>
      </c>
      <c r="E1" s="40" t="s">
        <v>145</v>
      </c>
      <c r="F1" s="40" t="s">
        <v>146</v>
      </c>
      <c r="G1" s="17"/>
      <c r="H1" s="17"/>
      <c r="I1" s="41"/>
      <c r="J1" s="40" t="s">
        <v>19</v>
      </c>
      <c r="K1" s="40" t="s">
        <v>147</v>
      </c>
    </row>
    <row r="2" spans="1:11" ht="15.75" customHeight="1" x14ac:dyDescent="0.2">
      <c r="A2" s="42">
        <v>45562</v>
      </c>
      <c r="B2" s="43" t="s">
        <v>30</v>
      </c>
      <c r="C2" s="43" t="s">
        <v>148</v>
      </c>
      <c r="D2" s="43" t="s">
        <v>149</v>
      </c>
      <c r="E2" s="43" t="s">
        <v>150</v>
      </c>
      <c r="F2" s="43">
        <v>1.0751746836779894</v>
      </c>
      <c r="G2" s="17"/>
      <c r="H2" s="17"/>
      <c r="I2" s="43" t="s">
        <v>151</v>
      </c>
      <c r="J2" s="43"/>
      <c r="K2" s="43"/>
    </row>
    <row r="3" spans="1:11" ht="15.75" customHeight="1" x14ac:dyDescent="0.2">
      <c r="A3" s="42">
        <v>45562</v>
      </c>
      <c r="B3" s="43" t="s">
        <v>30</v>
      </c>
      <c r="C3" s="43" t="s">
        <v>148</v>
      </c>
      <c r="D3" s="43" t="s">
        <v>152</v>
      </c>
      <c r="E3" s="43" t="s">
        <v>150</v>
      </c>
      <c r="F3" s="43">
        <v>3.3081476345110612E-2</v>
      </c>
      <c r="G3" s="17"/>
      <c r="H3" s="17"/>
      <c r="I3" s="43" t="s">
        <v>153</v>
      </c>
      <c r="J3" s="43">
        <v>0.41396018301212856</v>
      </c>
      <c r="K3" s="43"/>
    </row>
    <row r="4" spans="1:11" ht="15.75" customHeight="1" x14ac:dyDescent="0.2">
      <c r="A4" s="42">
        <v>45562</v>
      </c>
      <c r="B4" s="43" t="s">
        <v>30</v>
      </c>
      <c r="C4" s="43" t="s">
        <v>148</v>
      </c>
      <c r="D4" s="43" t="s">
        <v>154</v>
      </c>
      <c r="E4" s="43" t="s">
        <v>150</v>
      </c>
      <c r="F4" s="43">
        <v>4.1826030925652909E-2</v>
      </c>
      <c r="G4" s="17"/>
      <c r="H4" s="17"/>
      <c r="I4" s="43" t="s">
        <v>155</v>
      </c>
      <c r="J4" s="43">
        <v>7.9326546108608245E-3</v>
      </c>
      <c r="K4" s="43">
        <v>8.2549656021757372</v>
      </c>
    </row>
    <row r="5" spans="1:11" ht="15.75" customHeight="1" x14ac:dyDescent="0.2">
      <c r="A5" s="42">
        <v>45562</v>
      </c>
      <c r="B5" s="43" t="s">
        <v>30</v>
      </c>
      <c r="C5" s="43" t="s">
        <v>148</v>
      </c>
      <c r="D5" s="43" t="s">
        <v>156</v>
      </c>
      <c r="E5" s="43" t="s">
        <v>150</v>
      </c>
      <c r="F5" s="43">
        <v>9.0781797751273277E-2</v>
      </c>
      <c r="G5" s="17"/>
      <c r="H5" s="17"/>
      <c r="I5" s="43" t="s">
        <v>157</v>
      </c>
      <c r="J5" s="43">
        <v>8.6668969666274503E-3</v>
      </c>
      <c r="K5" s="43">
        <v>7.8718472177432242</v>
      </c>
    </row>
    <row r="6" spans="1:11" ht="15.75" customHeight="1" x14ac:dyDescent="0.2">
      <c r="A6" s="42">
        <v>45562</v>
      </c>
      <c r="B6" s="43" t="s">
        <v>30</v>
      </c>
      <c r="C6" s="43" t="s">
        <v>148</v>
      </c>
      <c r="D6" s="43" t="s">
        <v>158</v>
      </c>
      <c r="E6" s="43" t="s">
        <v>159</v>
      </c>
      <c r="F6" s="43">
        <v>9.3844788712913324E-2</v>
      </c>
      <c r="G6" s="17"/>
      <c r="H6" s="17"/>
      <c r="I6" s="43" t="s">
        <v>160</v>
      </c>
      <c r="J6" s="43">
        <v>0.32218605831635538</v>
      </c>
      <c r="K6" s="43">
        <v>37.309188643036364</v>
      </c>
    </row>
    <row r="7" spans="1:11" ht="15.75" customHeight="1" x14ac:dyDescent="0.2">
      <c r="A7" s="42">
        <v>45562</v>
      </c>
      <c r="B7" s="43" t="s">
        <v>30</v>
      </c>
      <c r="C7" s="43" t="s">
        <v>148</v>
      </c>
      <c r="D7" s="43" t="s">
        <v>161</v>
      </c>
      <c r="E7" s="43" t="s">
        <v>159</v>
      </c>
      <c r="F7" s="43">
        <v>7.1941245416631716E-2</v>
      </c>
      <c r="G7" s="17"/>
      <c r="H7" s="17"/>
      <c r="I7" s="43" t="s">
        <v>162</v>
      </c>
      <c r="J7" s="43">
        <v>0.3227272033251295</v>
      </c>
      <c r="K7" s="43">
        <v>35.577644652878426</v>
      </c>
    </row>
    <row r="8" spans="1:11" ht="15.75" customHeight="1" x14ac:dyDescent="0.2">
      <c r="A8" s="42">
        <v>45562</v>
      </c>
      <c r="B8" s="43" t="s">
        <v>30</v>
      </c>
      <c r="C8" s="43" t="s">
        <v>148</v>
      </c>
      <c r="D8" s="43" t="s">
        <v>163</v>
      </c>
      <c r="E8" s="43" t="s">
        <v>159</v>
      </c>
      <c r="F8" s="43">
        <v>6.4256310823324642E-2</v>
      </c>
      <c r="G8" s="17"/>
      <c r="H8" s="17"/>
      <c r="I8" s="43"/>
      <c r="J8" s="43"/>
      <c r="K8" s="43"/>
    </row>
    <row r="9" spans="1:11" ht="15.75" customHeight="1" x14ac:dyDescent="0.2">
      <c r="A9" s="42">
        <v>45562</v>
      </c>
      <c r="B9" s="43" t="s">
        <v>30</v>
      </c>
      <c r="C9" s="43" t="s">
        <v>148</v>
      </c>
      <c r="D9" s="43" t="s">
        <v>164</v>
      </c>
      <c r="E9" s="43" t="s">
        <v>159</v>
      </c>
      <c r="F9" s="43">
        <v>4.4509043492002687E-2</v>
      </c>
      <c r="G9" s="17"/>
      <c r="H9" s="17"/>
      <c r="I9" s="43" t="s">
        <v>165</v>
      </c>
      <c r="J9" s="43"/>
      <c r="K9" s="43"/>
    </row>
    <row r="10" spans="1:11" ht="15.75" customHeight="1" x14ac:dyDescent="0.2">
      <c r="A10" s="42">
        <v>45562</v>
      </c>
      <c r="B10" s="43" t="s">
        <v>30</v>
      </c>
      <c r="C10" s="43" t="s">
        <v>148</v>
      </c>
      <c r="D10" s="43" t="s">
        <v>166</v>
      </c>
      <c r="E10" s="43" t="s">
        <v>167</v>
      </c>
      <c r="F10" s="43">
        <v>7.2164888929735233E-3</v>
      </c>
      <c r="G10" s="17"/>
      <c r="H10" s="17"/>
      <c r="I10" s="43" t="s">
        <v>168</v>
      </c>
      <c r="J10" s="43">
        <v>6.674324038676599E-2</v>
      </c>
      <c r="K10" s="43"/>
    </row>
    <row r="11" spans="1:11" ht="15.75" customHeight="1" x14ac:dyDescent="0.2">
      <c r="A11" s="42">
        <v>45562</v>
      </c>
      <c r="B11" s="43" t="s">
        <v>30</v>
      </c>
      <c r="C11" s="43" t="s">
        <v>148</v>
      </c>
      <c r="D11" s="43" t="s">
        <v>169</v>
      </c>
      <c r="E11" s="43" t="s">
        <v>167</v>
      </c>
      <c r="F11" s="43">
        <v>1.4087864569760754E-2</v>
      </c>
      <c r="G11" s="17"/>
      <c r="H11" s="17"/>
      <c r="I11" s="43" t="s">
        <v>155</v>
      </c>
      <c r="J11" s="43">
        <v>2.7863834405308902E-2</v>
      </c>
      <c r="K11" s="43"/>
    </row>
    <row r="12" spans="1:11" ht="15.75" customHeight="1" x14ac:dyDescent="0.2">
      <c r="A12" s="42">
        <v>45562</v>
      </c>
      <c r="B12" s="43" t="s">
        <v>30</v>
      </c>
      <c r="C12" s="43" t="s">
        <v>148</v>
      </c>
      <c r="D12" s="43" t="s">
        <v>170</v>
      </c>
      <c r="E12" s="43" t="s">
        <v>167</v>
      </c>
      <c r="F12" s="43">
        <v>6.2747900566168637E-3</v>
      </c>
      <c r="G12" s="17"/>
      <c r="H12" s="17"/>
      <c r="I12" s="43" t="s">
        <v>171</v>
      </c>
      <c r="J12" s="43">
        <v>0.38307316949082665</v>
      </c>
      <c r="K12" s="43"/>
    </row>
    <row r="13" spans="1:11" ht="15.75" customHeight="1" x14ac:dyDescent="0.2">
      <c r="A13" s="42">
        <v>45562</v>
      </c>
      <c r="B13" s="43" t="s">
        <v>30</v>
      </c>
      <c r="C13" s="43" t="s">
        <v>148</v>
      </c>
      <c r="D13" s="43" t="s">
        <v>172</v>
      </c>
      <c r="E13" s="43" t="s">
        <v>167</v>
      </c>
      <c r="F13" s="43">
        <v>7.298488229653172E-3</v>
      </c>
      <c r="G13" s="17"/>
      <c r="H13" s="17"/>
      <c r="I13" s="43" t="s">
        <v>173</v>
      </c>
      <c r="J13" s="43">
        <v>0.19651237635246077</v>
      </c>
      <c r="K13" s="43"/>
    </row>
    <row r="14" spans="1:11" ht="15.75" customHeight="1" x14ac:dyDescent="0.2">
      <c r="A14" s="42">
        <v>45562</v>
      </c>
      <c r="B14" s="43" t="s">
        <v>30</v>
      </c>
      <c r="C14" s="43" t="s">
        <v>148</v>
      </c>
      <c r="D14" s="43" t="s">
        <v>174</v>
      </c>
      <c r="E14" s="43" t="s">
        <v>175</v>
      </c>
      <c r="F14" s="43">
        <v>1.0595984441062054E-2</v>
      </c>
      <c r="G14" s="17"/>
      <c r="H14" s="17"/>
      <c r="I14" s="43"/>
      <c r="J14" s="43"/>
      <c r="K14" s="43"/>
    </row>
    <row r="15" spans="1:11" ht="15.75" customHeight="1" x14ac:dyDescent="0.2">
      <c r="A15" s="42">
        <v>45562</v>
      </c>
      <c r="B15" s="43" t="s">
        <v>30</v>
      </c>
      <c r="C15" s="43" t="s">
        <v>148</v>
      </c>
      <c r="D15" s="43" t="s">
        <v>176</v>
      </c>
      <c r="E15" s="43" t="s">
        <v>175</v>
      </c>
      <c r="F15" s="43">
        <v>4.5178904362795117E-3</v>
      </c>
      <c r="G15" s="17"/>
      <c r="H15" s="17"/>
      <c r="I15" s="43" t="s">
        <v>177</v>
      </c>
      <c r="J15" s="43"/>
      <c r="K15" s="43"/>
    </row>
    <row r="16" spans="1:11" ht="15.75" customHeight="1" x14ac:dyDescent="0.2">
      <c r="A16" s="42">
        <v>45562</v>
      </c>
      <c r="B16" s="43" t="s">
        <v>30</v>
      </c>
      <c r="C16" s="43" t="s">
        <v>148</v>
      </c>
      <c r="D16" s="43" t="s">
        <v>178</v>
      </c>
      <c r="E16" s="43" t="s">
        <v>175</v>
      </c>
      <c r="F16" s="43">
        <v>4.5566235932724963E-3</v>
      </c>
      <c r="G16" s="17"/>
      <c r="H16" s="17"/>
      <c r="I16" s="43" t="s">
        <v>179</v>
      </c>
      <c r="J16" s="43">
        <v>0.83278769803461961</v>
      </c>
      <c r="K16" s="43"/>
    </row>
    <row r="17" spans="1:11" ht="15.75" customHeight="1" x14ac:dyDescent="0.2">
      <c r="A17" s="42">
        <v>45562</v>
      </c>
      <c r="B17" s="43" t="s">
        <v>30</v>
      </c>
      <c r="C17" s="43" t="s">
        <v>148</v>
      </c>
      <c r="D17" s="43" t="s">
        <v>180</v>
      </c>
      <c r="E17" s="43" t="s">
        <v>175</v>
      </c>
      <c r="F17" s="43">
        <v>1.3588439443374295E-2</v>
      </c>
      <c r="G17" s="17"/>
      <c r="H17" s="17"/>
      <c r="I17" s="43" t="s">
        <v>181</v>
      </c>
      <c r="J17" s="43">
        <v>8.9570053357266829E-4</v>
      </c>
      <c r="K17" s="43"/>
    </row>
    <row r="18" spans="1:11" ht="15.75" customHeight="1" x14ac:dyDescent="0.2">
      <c r="A18" s="42">
        <v>45562</v>
      </c>
      <c r="B18" s="43" t="s">
        <v>4</v>
      </c>
      <c r="C18" s="43" t="s">
        <v>148</v>
      </c>
      <c r="D18" s="43" t="s">
        <v>149</v>
      </c>
      <c r="E18" s="43" t="s">
        <v>150</v>
      </c>
      <c r="F18" s="44">
        <v>1.46633964831325</v>
      </c>
      <c r="G18" s="17"/>
      <c r="H18" s="17"/>
      <c r="I18" s="43"/>
      <c r="J18" s="43"/>
      <c r="K18" s="43"/>
    </row>
    <row r="19" spans="1:11" ht="15.75" customHeight="1" x14ac:dyDescent="0.2">
      <c r="A19" s="42">
        <v>45562</v>
      </c>
      <c r="B19" s="43" t="s">
        <v>4</v>
      </c>
      <c r="C19" s="43" t="s">
        <v>148</v>
      </c>
      <c r="D19" s="43" t="s">
        <v>152</v>
      </c>
      <c r="E19" s="43" t="s">
        <v>150</v>
      </c>
      <c r="F19" s="44">
        <v>3.0100956421608191E-2</v>
      </c>
      <c r="G19" s="17"/>
      <c r="H19" s="17"/>
      <c r="I19" s="43" t="s">
        <v>182</v>
      </c>
      <c r="J19" s="43">
        <v>0.19665473922647314</v>
      </c>
      <c r="K19" s="43">
        <v>22.240852227228764</v>
      </c>
    </row>
    <row r="20" spans="1:11" ht="15.75" customHeight="1" x14ac:dyDescent="0.2">
      <c r="A20" s="42">
        <v>45562</v>
      </c>
      <c r="B20" s="43" t="s">
        <v>4</v>
      </c>
      <c r="C20" s="43" t="s">
        <v>148</v>
      </c>
      <c r="D20" s="43" t="s">
        <v>154</v>
      </c>
      <c r="E20" s="43" t="s">
        <v>150</v>
      </c>
      <c r="F20" s="44">
        <v>3.9589833934395378E-2</v>
      </c>
      <c r="G20" s="17"/>
      <c r="H20" s="17"/>
      <c r="I20" s="17"/>
      <c r="J20" s="17"/>
      <c r="K20" s="17"/>
    </row>
    <row r="21" spans="1:11" ht="15.75" customHeight="1" x14ac:dyDescent="0.2">
      <c r="A21" s="42">
        <v>45562</v>
      </c>
      <c r="B21" s="43" t="s">
        <v>4</v>
      </c>
      <c r="C21" s="43" t="s">
        <v>148</v>
      </c>
      <c r="D21" s="43" t="s">
        <v>156</v>
      </c>
      <c r="E21" s="43" t="s">
        <v>150</v>
      </c>
      <c r="F21" s="44">
        <v>9.1048517437742463E-2</v>
      </c>
      <c r="G21" s="17"/>
      <c r="H21" s="17"/>
      <c r="I21" s="17"/>
      <c r="J21" s="17"/>
      <c r="K21" s="17"/>
    </row>
    <row r="22" spans="1:11" ht="15.75" customHeight="1" x14ac:dyDescent="0.2">
      <c r="A22" s="42">
        <v>45562</v>
      </c>
      <c r="B22" s="43" t="s">
        <v>4</v>
      </c>
      <c r="C22" s="43" t="s">
        <v>148</v>
      </c>
      <c r="D22" s="43" t="s">
        <v>158</v>
      </c>
      <c r="E22" s="43" t="s">
        <v>159</v>
      </c>
      <c r="F22" s="44">
        <v>4.5094880354441362E-2</v>
      </c>
      <c r="G22" s="17"/>
      <c r="H22" s="17"/>
      <c r="I22" s="17"/>
      <c r="J22" s="17"/>
      <c r="K22" s="17"/>
    </row>
    <row r="23" spans="1:11" ht="15.75" customHeight="1" x14ac:dyDescent="0.2">
      <c r="A23" s="42">
        <v>45562</v>
      </c>
      <c r="B23" s="43" t="s">
        <v>4</v>
      </c>
      <c r="C23" s="43" t="s">
        <v>148</v>
      </c>
      <c r="D23" s="43" t="s">
        <v>161</v>
      </c>
      <c r="E23" s="43" t="s">
        <v>159</v>
      </c>
      <c r="F23" s="44">
        <v>3.3006556471713543E-2</v>
      </c>
      <c r="G23" s="17"/>
      <c r="H23" s="17"/>
      <c r="I23" s="17"/>
      <c r="J23" s="17"/>
      <c r="K23" s="17"/>
    </row>
    <row r="24" spans="1:11" ht="15.75" customHeight="1" x14ac:dyDescent="0.2">
      <c r="A24" s="42">
        <v>45562</v>
      </c>
      <c r="B24" s="43" t="s">
        <v>4</v>
      </c>
      <c r="C24" s="43" t="s">
        <v>148</v>
      </c>
      <c r="D24" s="43" t="s">
        <v>163</v>
      </c>
      <c r="E24" s="43" t="s">
        <v>159</v>
      </c>
      <c r="F24" s="44">
        <v>4.4101908820245249E-2</v>
      </c>
      <c r="G24" s="17"/>
      <c r="H24" s="17"/>
      <c r="I24" s="17"/>
      <c r="J24" s="17"/>
      <c r="K24" s="17"/>
    </row>
    <row r="25" spans="1:11" ht="15.75" customHeight="1" x14ac:dyDescent="0.2">
      <c r="A25" s="42">
        <v>45562</v>
      </c>
      <c r="B25" s="43" t="s">
        <v>4</v>
      </c>
      <c r="C25" s="43" t="s">
        <v>148</v>
      </c>
      <c r="D25" s="43" t="s">
        <v>164</v>
      </c>
      <c r="E25" s="43" t="s">
        <v>159</v>
      </c>
      <c r="F25" s="44">
        <v>6.364701042631199E-2</v>
      </c>
      <c r="G25" s="17"/>
      <c r="H25" s="17"/>
      <c r="I25" s="17"/>
      <c r="J25" s="17"/>
      <c r="K25" s="17"/>
    </row>
    <row r="26" spans="1:11" ht="15.75" customHeight="1" x14ac:dyDescent="0.2">
      <c r="A26" s="42">
        <v>45562</v>
      </c>
      <c r="B26" s="43" t="s">
        <v>4</v>
      </c>
      <c r="C26" s="43" t="s">
        <v>148</v>
      </c>
      <c r="D26" s="43" t="s">
        <v>166</v>
      </c>
      <c r="E26" s="43" t="s">
        <v>167</v>
      </c>
      <c r="F26" s="44">
        <v>2.834018247521523E-2</v>
      </c>
      <c r="G26" s="17"/>
      <c r="H26" s="17"/>
      <c r="I26" s="17"/>
      <c r="J26" s="17"/>
      <c r="K26" s="17"/>
    </row>
    <row r="27" spans="1:11" ht="15.75" customHeight="1" x14ac:dyDescent="0.2">
      <c r="A27" s="42">
        <v>45562</v>
      </c>
      <c r="B27" s="43" t="s">
        <v>4</v>
      </c>
      <c r="C27" s="43" t="s">
        <v>148</v>
      </c>
      <c r="D27" s="43" t="s">
        <v>169</v>
      </c>
      <c r="E27" s="43" t="s">
        <v>167</v>
      </c>
      <c r="F27" s="44">
        <v>3.5556450456633568E-2</v>
      </c>
      <c r="G27" s="17"/>
      <c r="H27" s="17"/>
      <c r="I27" s="17"/>
      <c r="J27" s="17"/>
      <c r="K27" s="17"/>
    </row>
    <row r="28" spans="1:11" ht="15.75" customHeight="1" x14ac:dyDescent="0.2">
      <c r="A28" s="42">
        <v>45562</v>
      </c>
      <c r="B28" s="43" t="s">
        <v>4</v>
      </c>
      <c r="C28" s="43" t="s">
        <v>148</v>
      </c>
      <c r="D28" s="43" t="s">
        <v>170</v>
      </c>
      <c r="E28" s="43" t="s">
        <v>167</v>
      </c>
      <c r="F28" s="44">
        <v>2.9978671020281979E-2</v>
      </c>
      <c r="G28" s="17"/>
      <c r="H28" s="17"/>
      <c r="I28" s="17"/>
      <c r="J28" s="17"/>
      <c r="K28" s="17"/>
    </row>
    <row r="29" spans="1:11" ht="15.75" customHeight="1" x14ac:dyDescent="0.2">
      <c r="A29" s="42">
        <v>45562</v>
      </c>
      <c r="B29" s="43" t="s">
        <v>4</v>
      </c>
      <c r="C29" s="43" t="s">
        <v>148</v>
      </c>
      <c r="D29" s="43" t="s">
        <v>172</v>
      </c>
      <c r="E29" s="43" t="s">
        <v>167</v>
      </c>
      <c r="F29" s="44">
        <v>2.319359482013263E-2</v>
      </c>
      <c r="G29" s="17"/>
      <c r="H29" s="17"/>
      <c r="I29" s="17"/>
      <c r="J29" s="17"/>
      <c r="K29" s="17"/>
    </row>
    <row r="30" spans="1:11" ht="15.75" customHeight="1" x14ac:dyDescent="0.2">
      <c r="A30" s="42">
        <v>45562</v>
      </c>
      <c r="B30" s="43" t="s">
        <v>4</v>
      </c>
      <c r="C30" s="43" t="s">
        <v>148</v>
      </c>
      <c r="D30" s="43" t="s">
        <v>174</v>
      </c>
      <c r="E30" s="43" t="s">
        <v>175</v>
      </c>
      <c r="F30" s="44">
        <v>2.7800476716768177E-2</v>
      </c>
      <c r="G30" s="17"/>
      <c r="H30" s="17"/>
      <c r="I30" s="17"/>
      <c r="J30" s="17"/>
      <c r="K30" s="17"/>
    </row>
    <row r="31" spans="1:11" ht="15.75" customHeight="1" x14ac:dyDescent="0.2">
      <c r="A31" s="42">
        <v>45562</v>
      </c>
      <c r="B31" s="43" t="s">
        <v>4</v>
      </c>
      <c r="C31" s="43" t="s">
        <v>148</v>
      </c>
      <c r="D31" s="43" t="s">
        <v>176</v>
      </c>
      <c r="E31" s="43" t="s">
        <v>175</v>
      </c>
      <c r="F31" s="44">
        <v>1.8073771853634617E-2</v>
      </c>
      <c r="G31" s="17"/>
      <c r="H31" s="17"/>
      <c r="I31" s="17"/>
      <c r="J31" s="17"/>
      <c r="K31" s="17"/>
    </row>
    <row r="32" spans="1:11" ht="15.75" customHeight="1" x14ac:dyDescent="0.2">
      <c r="A32" s="42">
        <v>45562</v>
      </c>
      <c r="B32" s="43" t="s">
        <v>4</v>
      </c>
      <c r="C32" s="43" t="s">
        <v>148</v>
      </c>
      <c r="D32" s="43" t="s">
        <v>178</v>
      </c>
      <c r="E32" s="43" t="s">
        <v>175</v>
      </c>
      <c r="F32" s="44">
        <v>1.8511462628304057E-2</v>
      </c>
      <c r="G32" s="17"/>
      <c r="H32" s="17"/>
      <c r="I32" s="17"/>
      <c r="J32" s="17"/>
      <c r="K32" s="17"/>
    </row>
    <row r="33" spans="1:11" ht="15.75" customHeight="1" x14ac:dyDescent="0.2">
      <c r="A33" s="42">
        <v>45562</v>
      </c>
      <c r="B33" s="43" t="s">
        <v>4</v>
      </c>
      <c r="C33" s="43" t="s">
        <v>148</v>
      </c>
      <c r="D33" s="43" t="s">
        <v>180</v>
      </c>
      <c r="E33" s="43" t="s">
        <v>175</v>
      </c>
      <c r="F33" s="44">
        <v>2.9604607179218836E-2</v>
      </c>
      <c r="G33" s="17"/>
      <c r="H33" s="17"/>
      <c r="I33" s="17"/>
      <c r="J33" s="17"/>
      <c r="K33" s="17"/>
    </row>
    <row r="34" spans="1:11" ht="15.75" customHeight="1" x14ac:dyDescent="0.2"/>
    <row r="35" spans="1:11" ht="15.75" customHeight="1" x14ac:dyDescent="0.2"/>
    <row r="36" spans="1:11" ht="15.75" customHeight="1" x14ac:dyDescent="0.2"/>
    <row r="37" spans="1:11" ht="15.75" customHeight="1" x14ac:dyDescent="0.2"/>
    <row r="38" spans="1:11" ht="15.75" customHeight="1" x14ac:dyDescent="0.2"/>
    <row r="39" spans="1:11" ht="15.75" customHeight="1" x14ac:dyDescent="0.2"/>
    <row r="40" spans="1:11" ht="15.75" customHeight="1" x14ac:dyDescent="0.2"/>
    <row r="41" spans="1:11" ht="15.75" customHeight="1" x14ac:dyDescent="0.2"/>
    <row r="42" spans="1:11" ht="15.75" customHeight="1" x14ac:dyDescent="0.2"/>
    <row r="43" spans="1:11" ht="15.75" customHeight="1" x14ac:dyDescent="0.2"/>
    <row r="44" spans="1:11" ht="15.75" customHeight="1" x14ac:dyDescent="0.2"/>
    <row r="45" spans="1:11" ht="15.75" customHeight="1" x14ac:dyDescent="0.2"/>
    <row r="46" spans="1:11" ht="15.75" customHeight="1" x14ac:dyDescent="0.2"/>
    <row r="47" spans="1:11" ht="15.75" customHeight="1" x14ac:dyDescent="0.2"/>
    <row r="48" spans="1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000"/>
  <sheetViews>
    <sheetView workbookViewId="0"/>
  </sheetViews>
  <sheetFormatPr baseColWidth="10" defaultColWidth="11.1640625" defaultRowHeight="15" customHeight="1" x14ac:dyDescent="0.2"/>
  <cols>
    <col min="1" max="15" width="10.5" customWidth="1"/>
    <col min="16" max="16" width="13.33203125" customWidth="1"/>
    <col min="17" max="26" width="10.5" customWidth="1"/>
  </cols>
  <sheetData>
    <row r="1" spans="1:16" ht="15.75" customHeight="1" x14ac:dyDescent="0.2">
      <c r="A1" s="17"/>
      <c r="B1" s="17" t="s">
        <v>1</v>
      </c>
      <c r="C1" s="17" t="s">
        <v>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7"/>
      <c r="J1" s="17"/>
      <c r="K1" s="17"/>
      <c r="L1" s="17" t="s">
        <v>10</v>
      </c>
      <c r="M1" s="17" t="s">
        <v>9</v>
      </c>
      <c r="N1" s="17" t="s">
        <v>8</v>
      </c>
      <c r="O1" s="17" t="s">
        <v>7</v>
      </c>
      <c r="P1" s="17" t="s">
        <v>11</v>
      </c>
    </row>
    <row r="2" spans="1:16" ht="15.75" customHeight="1" x14ac:dyDescent="0.2">
      <c r="A2" s="50" t="s">
        <v>183</v>
      </c>
      <c r="B2" s="51">
        <v>29</v>
      </c>
      <c r="C2" s="51" t="s">
        <v>184</v>
      </c>
      <c r="D2" s="17" t="s">
        <v>10</v>
      </c>
      <c r="E2" s="17">
        <v>330.82400000000001</v>
      </c>
      <c r="F2" s="17">
        <v>201.66399999999999</v>
      </c>
      <c r="G2" s="17">
        <v>1.6404712789590608</v>
      </c>
      <c r="H2" s="17">
        <f t="shared" ref="H2:H26" si="0">LOG(G2,2)</f>
        <v>0.71411033566306603</v>
      </c>
      <c r="I2" s="17"/>
      <c r="J2" s="51" t="s">
        <v>184</v>
      </c>
      <c r="K2" s="17" t="s">
        <v>185</v>
      </c>
      <c r="L2" s="17">
        <v>0.71411033566306603</v>
      </c>
      <c r="M2" s="17">
        <v>8.8166378233688447E-2</v>
      </c>
      <c r="N2" s="17">
        <v>0.9256277200617864</v>
      </c>
      <c r="O2" s="17">
        <v>0.30687676464463048</v>
      </c>
      <c r="P2" s="17">
        <v>-1.0483990148714599</v>
      </c>
    </row>
    <row r="3" spans="1:16" ht="15.75" customHeight="1" x14ac:dyDescent="0.2">
      <c r="A3" s="46"/>
      <c r="B3" s="46"/>
      <c r="C3" s="46"/>
      <c r="D3" s="17" t="s">
        <v>9</v>
      </c>
      <c r="E3" s="17">
        <v>915.702</v>
      </c>
      <c r="F3" s="17">
        <v>861.41700000000003</v>
      </c>
      <c r="G3" s="17">
        <v>1.0630182594492563</v>
      </c>
      <c r="H3" s="17">
        <f t="shared" si="0"/>
        <v>8.8166378233688447E-2</v>
      </c>
      <c r="I3" s="17"/>
      <c r="J3" s="46"/>
      <c r="K3" s="17" t="s">
        <v>186</v>
      </c>
      <c r="L3" s="17">
        <v>-0.34213839897902548</v>
      </c>
      <c r="M3" s="17">
        <v>9.2555964985717248E-2</v>
      </c>
      <c r="N3" s="17">
        <v>-0.18803260118054593</v>
      </c>
      <c r="O3" s="17">
        <v>-0.15793827691660869</v>
      </c>
      <c r="P3" s="17">
        <v>-0.29763525628024046</v>
      </c>
    </row>
    <row r="4" spans="1:16" ht="15.75" customHeight="1" x14ac:dyDescent="0.2">
      <c r="A4" s="46"/>
      <c r="B4" s="46"/>
      <c r="C4" s="46"/>
      <c r="D4" s="17" t="s">
        <v>8</v>
      </c>
      <c r="E4" s="17">
        <v>465.70299999999997</v>
      </c>
      <c r="F4" s="17">
        <v>245.17</v>
      </c>
      <c r="G4" s="17">
        <v>1.8995105437043684</v>
      </c>
      <c r="H4" s="17">
        <f t="shared" si="0"/>
        <v>0.9256277200617864</v>
      </c>
      <c r="I4" s="17"/>
      <c r="J4" s="46"/>
      <c r="K4" s="17" t="s">
        <v>187</v>
      </c>
      <c r="L4" s="17">
        <v>-0.11040333948903146</v>
      </c>
      <c r="M4" s="17">
        <v>-9.2093071422246583E-2</v>
      </c>
      <c r="N4" s="17">
        <v>9.7112875747666194E-2</v>
      </c>
      <c r="O4" s="17">
        <v>0.15727864953480192</v>
      </c>
      <c r="P4" s="17">
        <v>-0.37147119811565271</v>
      </c>
    </row>
    <row r="5" spans="1:16" ht="15.75" customHeight="1" x14ac:dyDescent="0.2">
      <c r="A5" s="46"/>
      <c r="B5" s="46"/>
      <c r="C5" s="46"/>
      <c r="D5" s="17" t="s">
        <v>7</v>
      </c>
      <c r="E5" s="17">
        <v>992.45299999999997</v>
      </c>
      <c r="F5" s="17">
        <v>802.28899999999999</v>
      </c>
      <c r="G5" s="17">
        <v>1.237026807048333</v>
      </c>
      <c r="H5" s="17">
        <f t="shared" si="0"/>
        <v>0.30687676464463048</v>
      </c>
      <c r="I5" s="17"/>
      <c r="J5" s="46"/>
      <c r="K5" s="17" t="s">
        <v>188</v>
      </c>
      <c r="L5" s="17">
        <v>-1.6994242000685436</v>
      </c>
      <c r="M5" s="17">
        <v>-0.5429260144430248</v>
      </c>
      <c r="N5" s="17">
        <v>-8.388258639823179E-2</v>
      </c>
      <c r="O5" s="17">
        <v>9.0140258505779683E-2</v>
      </c>
      <c r="P5" s="17">
        <v>-0.71265596354233107</v>
      </c>
    </row>
    <row r="6" spans="1:16" ht="15.75" customHeight="1" x14ac:dyDescent="0.2">
      <c r="A6" s="46"/>
      <c r="B6" s="46"/>
      <c r="C6" s="46"/>
      <c r="D6" s="17" t="s">
        <v>17</v>
      </c>
      <c r="E6" s="17">
        <v>16.297000000000001</v>
      </c>
      <c r="F6" s="17">
        <v>33.706000000000003</v>
      </c>
      <c r="G6" s="17">
        <v>0.48350442057793863</v>
      </c>
      <c r="H6" s="17">
        <f t="shared" si="0"/>
        <v>-1.0483990148714599</v>
      </c>
      <c r="I6" s="17"/>
      <c r="J6" s="46"/>
      <c r="K6" s="17" t="s">
        <v>189</v>
      </c>
      <c r="L6" s="17">
        <v>-0.6447281602341477</v>
      </c>
      <c r="M6" s="17">
        <v>-0.83558668343449161</v>
      </c>
      <c r="N6" s="17">
        <v>-0.18096881846767829</v>
      </c>
      <c r="O6" s="17">
        <v>0.19309418352003027</v>
      </c>
      <c r="P6" s="17">
        <v>-0.34591604857206765</v>
      </c>
    </row>
    <row r="7" spans="1:16" ht="15.75" customHeight="1" x14ac:dyDescent="0.2">
      <c r="A7" s="46"/>
      <c r="B7" s="51">
        <v>39</v>
      </c>
      <c r="C7" s="51" t="s">
        <v>184</v>
      </c>
      <c r="D7" s="17" t="s">
        <v>10</v>
      </c>
      <c r="E7" s="17">
        <v>152.77199999999999</v>
      </c>
      <c r="F7" s="17">
        <v>193.65899999999999</v>
      </c>
      <c r="G7" s="17">
        <v>0.78887116013198455</v>
      </c>
      <c r="H7" s="17">
        <f t="shared" si="0"/>
        <v>-0.34213839897902548</v>
      </c>
      <c r="I7" s="17"/>
      <c r="J7" s="46"/>
      <c r="K7" s="17" t="s">
        <v>18</v>
      </c>
      <c r="L7" s="17">
        <f t="shared" ref="L7:P7" si="1">AVERAGE(L2:L6)</f>
        <v>-0.41651675262153648</v>
      </c>
      <c r="M7" s="17">
        <f t="shared" si="1"/>
        <v>-0.25797668521607148</v>
      </c>
      <c r="N7" s="17">
        <f t="shared" si="1"/>
        <v>0.11397131795259932</v>
      </c>
      <c r="O7" s="17">
        <f t="shared" si="1"/>
        <v>0.11789031585772673</v>
      </c>
      <c r="P7" s="17">
        <f t="shared" si="1"/>
        <v>-0.55521549627635036</v>
      </c>
    </row>
    <row r="8" spans="1:16" ht="15.75" customHeight="1" x14ac:dyDescent="0.2">
      <c r="A8" s="46"/>
      <c r="B8" s="46"/>
      <c r="C8" s="46"/>
      <c r="D8" s="17" t="s">
        <v>9</v>
      </c>
      <c r="E8" s="17">
        <v>405.71100000000001</v>
      </c>
      <c r="F8" s="17">
        <v>380.5</v>
      </c>
      <c r="G8" s="17">
        <v>1.0662575558475691</v>
      </c>
      <c r="H8" s="17">
        <f t="shared" si="0"/>
        <v>9.2555964985717248E-2</v>
      </c>
      <c r="I8" s="17"/>
      <c r="J8" s="17"/>
      <c r="K8" s="17"/>
      <c r="L8" s="17"/>
      <c r="M8" s="17"/>
      <c r="N8" s="17"/>
      <c r="O8" s="17"/>
      <c r="P8" s="17"/>
    </row>
    <row r="9" spans="1:16" ht="15.75" customHeight="1" x14ac:dyDescent="0.2">
      <c r="A9" s="46"/>
      <c r="B9" s="46"/>
      <c r="C9" s="46"/>
      <c r="D9" s="17" t="s">
        <v>8</v>
      </c>
      <c r="E9" s="17">
        <v>249.64599999999999</v>
      </c>
      <c r="F9" s="17">
        <v>284.399</v>
      </c>
      <c r="G9" s="17">
        <v>0.87780196132897792</v>
      </c>
      <c r="H9" s="17">
        <f t="shared" si="0"/>
        <v>-0.18803260118054593</v>
      </c>
      <c r="I9" s="17"/>
      <c r="J9" s="17"/>
      <c r="K9" s="17" t="s">
        <v>19</v>
      </c>
      <c r="L9" s="17">
        <f>TTEST(L2:L6,P2:P6,2,1)</f>
        <v>0.77577156990580554</v>
      </c>
      <c r="M9" s="17">
        <f>TTEST(M2:M6,P2:P6,2,1)</f>
        <v>0.31623506522963901</v>
      </c>
      <c r="N9" s="17">
        <f>TTEST(N2:N6,P2:P6,2,1)</f>
        <v>0.12041063975760223</v>
      </c>
      <c r="O9" s="17">
        <f>TTEST(O2:O6,P2:P6,2,1)</f>
        <v>2.8463526152955387E-2</v>
      </c>
      <c r="P9" s="17"/>
    </row>
    <row r="10" spans="1:16" ht="15.75" customHeight="1" x14ac:dyDescent="0.2">
      <c r="A10" s="46"/>
      <c r="B10" s="46"/>
      <c r="C10" s="46"/>
      <c r="D10" s="17" t="s">
        <v>7</v>
      </c>
      <c r="E10" s="17">
        <v>295.19</v>
      </c>
      <c r="F10" s="17">
        <v>329.34100000000001</v>
      </c>
      <c r="G10" s="17">
        <v>0.89630504553031654</v>
      </c>
      <c r="H10" s="17">
        <f t="shared" si="0"/>
        <v>-0.15793827691660869</v>
      </c>
      <c r="I10" s="17"/>
      <c r="J10" s="17"/>
      <c r="K10" s="17" t="s">
        <v>20</v>
      </c>
      <c r="L10" s="17">
        <f t="shared" ref="L10:P10" si="2">STDEV(L2:L6)/SQRT(5)</f>
        <v>0.39214073616704531</v>
      </c>
      <c r="M10" s="17">
        <f t="shared" si="2"/>
        <v>0.18507227815450197</v>
      </c>
      <c r="N10" s="17">
        <f t="shared" si="2"/>
        <v>0.2093337694769607</v>
      </c>
      <c r="O10" s="17">
        <f t="shared" si="2"/>
        <v>7.7386826605442799E-2</v>
      </c>
      <c r="P10" s="17">
        <f t="shared" si="2"/>
        <v>0.14351538065641642</v>
      </c>
    </row>
    <row r="11" spans="1:16" ht="15.75" customHeight="1" x14ac:dyDescent="0.2">
      <c r="A11" s="46"/>
      <c r="B11" s="46"/>
      <c r="C11" s="46"/>
      <c r="D11" s="17" t="s">
        <v>17</v>
      </c>
      <c r="E11" s="17">
        <v>29.154</v>
      </c>
      <c r="F11" s="17">
        <v>35.834000000000003</v>
      </c>
      <c r="G11" s="17">
        <v>0.81358486353742243</v>
      </c>
      <c r="H11" s="17">
        <f t="shared" si="0"/>
        <v>-0.29763525628024046</v>
      </c>
      <c r="I11" s="17"/>
      <c r="J11" s="17"/>
      <c r="K11" s="17"/>
      <c r="L11" s="17"/>
      <c r="M11" s="17"/>
      <c r="N11" s="17"/>
      <c r="O11" s="17"/>
      <c r="P11" s="17"/>
    </row>
    <row r="12" spans="1:16" ht="15.75" customHeight="1" x14ac:dyDescent="0.2">
      <c r="A12" s="46"/>
      <c r="B12" s="51">
        <v>31</v>
      </c>
      <c r="C12" s="51" t="s">
        <v>184</v>
      </c>
      <c r="D12" s="17" t="s">
        <v>10</v>
      </c>
      <c r="E12" s="17">
        <v>143.405</v>
      </c>
      <c r="F12" s="17">
        <v>154.81</v>
      </c>
      <c r="G12" s="17">
        <v>0.92632904851107811</v>
      </c>
      <c r="H12" s="17">
        <f t="shared" si="0"/>
        <v>-0.11040333948903146</v>
      </c>
      <c r="I12" s="17"/>
      <c r="J12" s="17"/>
      <c r="K12" s="17"/>
      <c r="L12" s="17"/>
      <c r="M12" s="17"/>
      <c r="N12" s="17"/>
      <c r="O12" s="17"/>
      <c r="P12" s="17"/>
    </row>
    <row r="13" spans="1:16" ht="15.75" customHeight="1" x14ac:dyDescent="0.2">
      <c r="A13" s="46"/>
      <c r="B13" s="46"/>
      <c r="C13" s="46"/>
      <c r="D13" s="17" t="s">
        <v>9</v>
      </c>
      <c r="E13" s="17">
        <v>310.71600000000001</v>
      </c>
      <c r="F13" s="17">
        <v>331.197</v>
      </c>
      <c r="G13" s="17">
        <v>0.93816067174521511</v>
      </c>
      <c r="H13" s="17">
        <f t="shared" si="0"/>
        <v>-9.2093071422246583E-2</v>
      </c>
      <c r="I13" s="17"/>
      <c r="J13" s="17"/>
      <c r="K13" s="17"/>
      <c r="L13" s="17"/>
      <c r="M13" s="17"/>
      <c r="N13" s="17"/>
      <c r="O13" s="17"/>
      <c r="P13" s="17"/>
    </row>
    <row r="14" spans="1:16" ht="15.75" customHeight="1" x14ac:dyDescent="0.2">
      <c r="A14" s="46"/>
      <c r="B14" s="46"/>
      <c r="C14" s="46"/>
      <c r="D14" s="17" t="s">
        <v>8</v>
      </c>
      <c r="E14" s="17">
        <v>142.87700000000001</v>
      </c>
      <c r="F14" s="17">
        <v>133.57599999999999</v>
      </c>
      <c r="G14" s="17">
        <v>1.0696307719949694</v>
      </c>
      <c r="H14" s="17">
        <f t="shared" si="0"/>
        <v>9.7112875747666194E-2</v>
      </c>
      <c r="I14" s="17"/>
      <c r="J14" s="17"/>
      <c r="K14" s="17"/>
      <c r="L14" s="17" t="s">
        <v>10</v>
      </c>
      <c r="M14" s="17" t="s">
        <v>9</v>
      </c>
      <c r="N14" s="17" t="s">
        <v>8</v>
      </c>
      <c r="O14" s="17" t="s">
        <v>7</v>
      </c>
      <c r="P14" s="17" t="s">
        <v>11</v>
      </c>
    </row>
    <row r="15" spans="1:16" ht="15.75" customHeight="1" x14ac:dyDescent="0.2">
      <c r="A15" s="46"/>
      <c r="B15" s="46"/>
      <c r="C15" s="46"/>
      <c r="D15" s="17" t="s">
        <v>7</v>
      </c>
      <c r="E15" s="17">
        <v>236.191</v>
      </c>
      <c r="F15" s="17">
        <v>211.79599999999999</v>
      </c>
      <c r="G15" s="17">
        <v>1.115181589831725</v>
      </c>
      <c r="H15" s="17">
        <f t="shared" si="0"/>
        <v>0.15727864953480192</v>
      </c>
      <c r="I15" s="17"/>
      <c r="J15" s="53" t="s">
        <v>190</v>
      </c>
      <c r="K15" s="17" t="s">
        <v>51</v>
      </c>
      <c r="L15" s="17">
        <v>0.44603928089041944</v>
      </c>
      <c r="M15" s="17">
        <v>-6.2293096793524003E-2</v>
      </c>
      <c r="N15" s="17">
        <v>-0.60066401995409824</v>
      </c>
      <c r="O15" s="17">
        <v>0.23825261822561095</v>
      </c>
      <c r="P15" s="17">
        <v>-0.7192590023430071</v>
      </c>
    </row>
    <row r="16" spans="1:16" ht="15.75" customHeight="1" x14ac:dyDescent="0.2">
      <c r="A16" s="46"/>
      <c r="B16" s="46"/>
      <c r="C16" s="46"/>
      <c r="D16" s="17" t="s">
        <v>17</v>
      </c>
      <c r="E16" s="17">
        <v>65.512</v>
      </c>
      <c r="F16" s="17">
        <v>84.751000000000005</v>
      </c>
      <c r="G16" s="17">
        <v>0.77299382898136892</v>
      </c>
      <c r="H16" s="17">
        <f t="shared" si="0"/>
        <v>-0.37147119811565271</v>
      </c>
      <c r="I16" s="17"/>
      <c r="J16" s="46"/>
      <c r="K16" s="17" t="s">
        <v>191</v>
      </c>
      <c r="L16" s="17">
        <v>0.25320972131069736</v>
      </c>
      <c r="M16" s="17">
        <v>-0.11892118902426524</v>
      </c>
      <c r="N16" s="17">
        <v>9.2184676949490812E-2</v>
      </c>
      <c r="O16" s="17">
        <v>-0.11724992899585165</v>
      </c>
      <c r="P16" s="17">
        <v>0.38765427830222943</v>
      </c>
    </row>
    <row r="17" spans="1:16" ht="15.75" customHeight="1" x14ac:dyDescent="0.2">
      <c r="A17" s="46"/>
      <c r="B17" s="51">
        <v>54</v>
      </c>
      <c r="C17" s="51" t="s">
        <v>184</v>
      </c>
      <c r="D17" s="17" t="s">
        <v>10</v>
      </c>
      <c r="E17" s="17">
        <v>213.71899999999999</v>
      </c>
      <c r="F17" s="17">
        <v>694.09799999999996</v>
      </c>
      <c r="G17" s="17">
        <v>0.30790896962676739</v>
      </c>
      <c r="H17" s="17">
        <f t="shared" si="0"/>
        <v>-1.6994242000685436</v>
      </c>
      <c r="I17" s="17"/>
      <c r="J17" s="46"/>
      <c r="K17" s="17" t="s">
        <v>192</v>
      </c>
      <c r="L17" s="17">
        <v>-0.93541058552385214</v>
      </c>
      <c r="M17" s="17">
        <v>-0.25898429859947913</v>
      </c>
      <c r="N17" s="17">
        <v>-0.50297472558678269</v>
      </c>
      <c r="O17" s="17">
        <v>6.2021892381301624E-2</v>
      </c>
      <c r="P17" s="17">
        <v>-0.62525572412449448</v>
      </c>
    </row>
    <row r="18" spans="1:16" ht="15.75" customHeight="1" x14ac:dyDescent="0.2">
      <c r="A18" s="46"/>
      <c r="B18" s="46"/>
      <c r="C18" s="46"/>
      <c r="D18" s="17" t="s">
        <v>9</v>
      </c>
      <c r="E18" s="17">
        <v>1072.44</v>
      </c>
      <c r="F18" s="17">
        <v>1562.4639999999999</v>
      </c>
      <c r="G18" s="17">
        <v>0.6863774141356217</v>
      </c>
      <c r="H18" s="17">
        <f t="shared" si="0"/>
        <v>-0.5429260144430248</v>
      </c>
      <c r="I18" s="17"/>
      <c r="J18" s="46"/>
      <c r="K18" s="17" t="s">
        <v>52</v>
      </c>
      <c r="L18" s="17">
        <v>-1.0003793443408924</v>
      </c>
      <c r="M18" s="17">
        <v>-0.79668822564808806</v>
      </c>
      <c r="N18" s="17">
        <v>-0.78282348035878835</v>
      </c>
      <c r="O18" s="17">
        <v>-8.981763415284193E-5</v>
      </c>
      <c r="P18" s="17">
        <v>-0.75014328732957281</v>
      </c>
    </row>
    <row r="19" spans="1:16" ht="15.75" customHeight="1" x14ac:dyDescent="0.2">
      <c r="A19" s="46"/>
      <c r="B19" s="46"/>
      <c r="C19" s="46"/>
      <c r="D19" s="17" t="s">
        <v>8</v>
      </c>
      <c r="E19" s="17">
        <v>1462.8710000000001</v>
      </c>
      <c r="F19" s="17">
        <v>1550.4480000000001</v>
      </c>
      <c r="G19" s="17">
        <v>0.94351503565421091</v>
      </c>
      <c r="H19" s="17">
        <f t="shared" si="0"/>
        <v>-8.388258639823179E-2</v>
      </c>
      <c r="I19" s="17"/>
      <c r="J19" s="46"/>
      <c r="K19" s="17" t="s">
        <v>193</v>
      </c>
      <c r="L19" s="17">
        <v>0.64740871641496622</v>
      </c>
      <c r="M19" s="17">
        <v>-0.53406958470818811</v>
      </c>
      <c r="N19" s="17">
        <v>-3.4604663054712527E-2</v>
      </c>
      <c r="O19" s="17">
        <v>-0.23387019423774971</v>
      </c>
      <c r="P19" s="17">
        <v>0.35244263761648259</v>
      </c>
    </row>
    <row r="20" spans="1:16" ht="15.75" customHeight="1" x14ac:dyDescent="0.2">
      <c r="A20" s="46"/>
      <c r="B20" s="46"/>
      <c r="C20" s="46"/>
      <c r="D20" s="17" t="s">
        <v>7</v>
      </c>
      <c r="E20" s="17">
        <v>3486.0479999999998</v>
      </c>
      <c r="F20" s="17">
        <v>3274.9029999999998</v>
      </c>
      <c r="G20" s="17">
        <v>1.0644736653268814</v>
      </c>
      <c r="H20" s="17">
        <f t="shared" si="0"/>
        <v>9.0140258505779683E-2</v>
      </c>
      <c r="I20" s="17"/>
      <c r="J20" s="46"/>
      <c r="K20" s="17" t="s">
        <v>194</v>
      </c>
      <c r="L20" s="17">
        <v>-1.0344144804666571</v>
      </c>
      <c r="M20" s="17">
        <v>-0.74957547281641923</v>
      </c>
      <c r="N20" s="17">
        <v>-0.2170692887194923</v>
      </c>
      <c r="O20" s="17">
        <v>-0.22709310367884528</v>
      </c>
      <c r="P20" s="17">
        <v>-0.32206729070404494</v>
      </c>
    </row>
    <row r="21" spans="1:16" ht="15.75" customHeight="1" x14ac:dyDescent="0.2">
      <c r="A21" s="46"/>
      <c r="B21" s="46"/>
      <c r="C21" s="46"/>
      <c r="D21" s="17" t="s">
        <v>17</v>
      </c>
      <c r="E21" s="17">
        <v>91.771000000000001</v>
      </c>
      <c r="F21" s="17">
        <v>150.39599999999999</v>
      </c>
      <c r="G21" s="17">
        <v>0.61019574988696512</v>
      </c>
      <c r="H21" s="17">
        <f t="shared" si="0"/>
        <v>-0.71265596354233107</v>
      </c>
      <c r="I21" s="17"/>
      <c r="J21" s="46"/>
      <c r="K21" s="17" t="s">
        <v>195</v>
      </c>
      <c r="L21" s="17">
        <v>0.33414400308574799</v>
      </c>
      <c r="M21" s="17">
        <v>7.075333606548409E-2</v>
      </c>
      <c r="N21" s="17">
        <v>-0.92625070157307321</v>
      </c>
      <c r="O21" s="17">
        <v>0.29513270487655086</v>
      </c>
      <c r="P21" s="17">
        <v>0.17578456482860297</v>
      </c>
    </row>
    <row r="22" spans="1:16" ht="15.75" customHeight="1" x14ac:dyDescent="0.2">
      <c r="A22" s="46"/>
      <c r="B22" s="51">
        <v>56</v>
      </c>
      <c r="C22" s="51" t="s">
        <v>184</v>
      </c>
      <c r="D22" s="17" t="s">
        <v>10</v>
      </c>
      <c r="E22" s="17">
        <v>774.61199999999997</v>
      </c>
      <c r="F22" s="17">
        <v>1211.0630000000001</v>
      </c>
      <c r="G22" s="17">
        <v>0.63961329839983538</v>
      </c>
      <c r="H22" s="17">
        <f t="shared" si="0"/>
        <v>-0.6447281602341477</v>
      </c>
      <c r="I22" s="17"/>
      <c r="J22" s="46"/>
      <c r="K22" s="17" t="s">
        <v>196</v>
      </c>
      <c r="L22" s="17">
        <v>-4.8477731169892749E-2</v>
      </c>
      <c r="M22" s="17">
        <v>0.52858141270657499</v>
      </c>
      <c r="N22" s="17">
        <v>0.62511472221099385</v>
      </c>
      <c r="O22" s="17">
        <v>0.69755852620488623</v>
      </c>
      <c r="P22" s="17">
        <v>-0.29319221962137454</v>
      </c>
    </row>
    <row r="23" spans="1:16" ht="15.75" customHeight="1" x14ac:dyDescent="0.2">
      <c r="A23" s="46"/>
      <c r="B23" s="46"/>
      <c r="C23" s="46"/>
      <c r="D23" s="17" t="s">
        <v>9</v>
      </c>
      <c r="E23" s="17">
        <v>716.697</v>
      </c>
      <c r="F23" s="17">
        <v>1279.0050000000001</v>
      </c>
      <c r="G23" s="17">
        <v>0.56035511980015706</v>
      </c>
      <c r="H23" s="17">
        <f t="shared" si="0"/>
        <v>-0.83558668343449161</v>
      </c>
      <c r="I23" s="17"/>
      <c r="J23" s="46"/>
      <c r="K23" s="17" t="s">
        <v>197</v>
      </c>
      <c r="L23" s="17">
        <v>0.70918257888332292</v>
      </c>
      <c r="M23" s="17">
        <v>-0.10714692557616748</v>
      </c>
      <c r="N23" s="17">
        <v>-0.34895167714518188</v>
      </c>
      <c r="O23" s="17">
        <v>7.3432807437030567E-2</v>
      </c>
      <c r="P23" s="17">
        <v>0.55791517643391553</v>
      </c>
    </row>
    <row r="24" spans="1:16" ht="15.75" customHeight="1" x14ac:dyDescent="0.2">
      <c r="A24" s="46"/>
      <c r="B24" s="46"/>
      <c r="C24" s="46"/>
      <c r="D24" s="17" t="s">
        <v>8</v>
      </c>
      <c r="E24" s="17">
        <v>552.03</v>
      </c>
      <c r="F24" s="18">
        <v>625.80600000000004</v>
      </c>
      <c r="G24" s="17">
        <v>0.8821104303889703</v>
      </c>
      <c r="H24" s="17">
        <f t="shared" si="0"/>
        <v>-0.18096881846767829</v>
      </c>
      <c r="I24" s="17"/>
      <c r="J24" s="46"/>
      <c r="K24" s="17" t="s">
        <v>198</v>
      </c>
      <c r="L24" s="17">
        <v>-0.57260642632182202</v>
      </c>
      <c r="M24" s="17">
        <v>-7.6573177765753495E-2</v>
      </c>
      <c r="N24" s="17">
        <v>-0.33425932356111515</v>
      </c>
      <c r="O24" s="17">
        <v>-0.11528594005394795</v>
      </c>
      <c r="P24" s="17">
        <v>-0.46908178306259946</v>
      </c>
    </row>
    <row r="25" spans="1:16" ht="15.75" customHeight="1" x14ac:dyDescent="0.2">
      <c r="A25" s="46"/>
      <c r="B25" s="46"/>
      <c r="C25" s="46"/>
      <c r="D25" s="17" t="s">
        <v>7</v>
      </c>
      <c r="E25" s="17">
        <v>917.505</v>
      </c>
      <c r="F25" s="17">
        <v>802.56700000000001</v>
      </c>
      <c r="G25" s="17">
        <v>1.1432129653972816</v>
      </c>
      <c r="H25" s="17">
        <f t="shared" si="0"/>
        <v>0.19309418352003027</v>
      </c>
      <c r="I25" s="17"/>
      <c r="J25" s="46"/>
      <c r="K25" s="17" t="s">
        <v>199</v>
      </c>
      <c r="L25" s="17">
        <v>8.3650154853678479E-2</v>
      </c>
      <c r="M25" s="17">
        <v>0.16206771268288891</v>
      </c>
      <c r="N25" s="17">
        <v>0.65140393237577854</v>
      </c>
      <c r="O25" s="17">
        <v>0.41554204391363325</v>
      </c>
      <c r="P25" s="17">
        <v>-0.49286948374859096</v>
      </c>
    </row>
    <row r="26" spans="1:16" ht="15.75" customHeight="1" x14ac:dyDescent="0.2">
      <c r="A26" s="46"/>
      <c r="B26" s="46"/>
      <c r="C26" s="46"/>
      <c r="D26" s="17" t="s">
        <v>17</v>
      </c>
      <c r="E26" s="17">
        <v>933.00900000000001</v>
      </c>
      <c r="F26" s="17">
        <v>1185.8150000000001</v>
      </c>
      <c r="G26" s="17">
        <v>0.78680822893959002</v>
      </c>
      <c r="H26" s="17">
        <f t="shared" si="0"/>
        <v>-0.34591604857206765</v>
      </c>
      <c r="I26" s="17"/>
      <c r="J26" s="46"/>
      <c r="K26" s="17" t="s">
        <v>18</v>
      </c>
      <c r="L26" s="17">
        <f t="shared" ref="L26:P26" si="3">AVERAGE(L15:L25)</f>
        <v>-0.10160491930766216</v>
      </c>
      <c r="M26" s="17">
        <f t="shared" si="3"/>
        <v>-0.17662268267972148</v>
      </c>
      <c r="N26" s="17">
        <f t="shared" si="3"/>
        <v>-0.21626314076518005</v>
      </c>
      <c r="O26" s="17">
        <f t="shared" si="3"/>
        <v>9.8941055312587831E-2</v>
      </c>
      <c r="P26" s="17">
        <f t="shared" si="3"/>
        <v>-0.19982473943204127</v>
      </c>
    </row>
    <row r="27" spans="1:16" ht="15.75" customHeight="1" x14ac:dyDescent="0.2">
      <c r="A27" s="4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5.75" customHeight="1" x14ac:dyDescent="0.2">
      <c r="A28" s="46"/>
      <c r="B28" s="17"/>
      <c r="C28" s="17"/>
      <c r="D28" s="17"/>
      <c r="E28" s="17"/>
      <c r="F28" s="17"/>
      <c r="G28" s="17"/>
      <c r="H28" s="17"/>
      <c r="I28" s="17"/>
      <c r="J28" s="17"/>
      <c r="K28" s="17" t="s">
        <v>19</v>
      </c>
      <c r="L28" s="17">
        <f>_xlfn.T.TEST(L15:L25,P$15:P$25,2,1)</f>
        <v>0.5272949021577229</v>
      </c>
      <c r="M28" s="17">
        <f>_xlfn.T.TEST(M15:M25,P$15:P$25,2,1)</f>
        <v>0.89907247933831491</v>
      </c>
      <c r="N28" s="17">
        <f>_xlfn.T.TEST(N15:N25,P$15:P$25,2,1)</f>
        <v>0.93670834402770975</v>
      </c>
      <c r="O28" s="17">
        <f>_xlfn.T.TEST(O15:O25,P$15:P$25,2,1)</f>
        <v>0.13710508927372059</v>
      </c>
      <c r="P28" s="17"/>
    </row>
    <row r="29" spans="1:16" ht="15.75" customHeight="1" x14ac:dyDescent="0.2">
      <c r="A29" s="46"/>
      <c r="B29" s="51">
        <v>30</v>
      </c>
      <c r="C29" s="51" t="s">
        <v>190</v>
      </c>
      <c r="D29" s="17" t="s">
        <v>10</v>
      </c>
      <c r="E29" s="17">
        <v>253.92500000000001</v>
      </c>
      <c r="F29" s="17">
        <v>186.39500000000001</v>
      </c>
      <c r="G29" s="17">
        <v>1.3622951259422196</v>
      </c>
      <c r="H29" s="17">
        <f t="shared" ref="H29:H83" si="4">LOG(G29,2)</f>
        <v>0.44603928089041944</v>
      </c>
      <c r="I29" s="17"/>
      <c r="J29" s="17"/>
      <c r="K29" s="17" t="s">
        <v>20</v>
      </c>
      <c r="L29" s="17">
        <f t="shared" ref="L29:P29" si="5">STDEV(L15:L25)/SQRT(11)</f>
        <v>0.20149955808715836</v>
      </c>
      <c r="M29" s="17">
        <f t="shared" si="5"/>
        <v>0.1187726742523901</v>
      </c>
      <c r="N29" s="17">
        <f t="shared" si="5"/>
        <v>0.15595667339204633</v>
      </c>
      <c r="O29" s="17">
        <f t="shared" si="5"/>
        <v>8.7281784747339733E-2</v>
      </c>
      <c r="P29" s="17">
        <f t="shared" si="5"/>
        <v>0.1446334636046552</v>
      </c>
    </row>
    <row r="30" spans="1:16" ht="15.75" customHeight="1" x14ac:dyDescent="0.2">
      <c r="A30" s="46"/>
      <c r="B30" s="46"/>
      <c r="C30" s="46"/>
      <c r="D30" s="17" t="s">
        <v>9</v>
      </c>
      <c r="E30" s="17">
        <v>887.11300000000006</v>
      </c>
      <c r="F30" s="17">
        <v>926.25599999999997</v>
      </c>
      <c r="G30" s="17">
        <v>0.95774062462213483</v>
      </c>
      <c r="H30" s="17">
        <f t="shared" si="4"/>
        <v>-6.2293096793524003E-2</v>
      </c>
      <c r="I30" s="17"/>
      <c r="J30" s="17"/>
      <c r="K30" s="17"/>
      <c r="L30" s="17"/>
      <c r="M30" s="17"/>
      <c r="N30" s="17"/>
      <c r="O30" s="17"/>
      <c r="P30" s="17"/>
    </row>
    <row r="31" spans="1:16" ht="15.75" customHeight="1" x14ac:dyDescent="0.2">
      <c r="A31" s="46"/>
      <c r="B31" s="46"/>
      <c r="C31" s="46"/>
      <c r="D31" s="17" t="s">
        <v>8</v>
      </c>
      <c r="E31" s="17">
        <v>299.82900000000001</v>
      </c>
      <c r="F31" s="17">
        <v>454.66500000000002</v>
      </c>
      <c r="G31" s="17">
        <v>0.6594503645541222</v>
      </c>
      <c r="H31" s="17">
        <f t="shared" si="4"/>
        <v>-0.60066401995409824</v>
      </c>
      <c r="I31" s="17"/>
      <c r="J31" s="17"/>
      <c r="K31" s="17"/>
      <c r="L31" s="17"/>
      <c r="M31" s="17"/>
      <c r="N31" s="17"/>
      <c r="O31" s="17"/>
      <c r="P31" s="17"/>
    </row>
    <row r="32" spans="1:16" ht="15.75" customHeight="1" x14ac:dyDescent="0.2">
      <c r="A32" s="46"/>
      <c r="B32" s="46"/>
      <c r="C32" s="46"/>
      <c r="D32" s="17" t="s">
        <v>7</v>
      </c>
      <c r="E32" s="17">
        <v>1093.6980000000001</v>
      </c>
      <c r="F32" s="17">
        <v>927.20600000000002</v>
      </c>
      <c r="G32" s="17">
        <v>1.1795631175812065</v>
      </c>
      <c r="H32" s="17">
        <f t="shared" si="4"/>
        <v>0.23825261822561095</v>
      </c>
      <c r="I32" s="17"/>
      <c r="J32" s="17"/>
      <c r="K32" s="17"/>
      <c r="L32" s="17"/>
      <c r="M32" s="17"/>
      <c r="N32" s="17"/>
      <c r="O32" s="17"/>
      <c r="P32" s="17"/>
    </row>
    <row r="33" spans="1:16" ht="15.75" customHeight="1" x14ac:dyDescent="0.2">
      <c r="A33" s="46"/>
      <c r="B33" s="46"/>
      <c r="C33" s="46"/>
      <c r="D33" s="17" t="s">
        <v>17</v>
      </c>
      <c r="E33" s="17">
        <v>34.923000000000002</v>
      </c>
      <c r="F33" s="17">
        <v>57.494999999999997</v>
      </c>
      <c r="G33" s="17">
        <v>0.60740933994260371</v>
      </c>
      <c r="H33" s="17">
        <f t="shared" si="4"/>
        <v>-0.7192590023430071</v>
      </c>
      <c r="I33" s="17"/>
      <c r="J33" s="17"/>
      <c r="K33" s="17"/>
      <c r="L33" s="17"/>
      <c r="M33" s="17"/>
      <c r="N33" s="17"/>
      <c r="O33" s="17"/>
      <c r="P33" s="17"/>
    </row>
    <row r="34" spans="1:16" ht="15.75" customHeight="1" x14ac:dyDescent="0.2">
      <c r="A34" s="46"/>
      <c r="B34" s="51">
        <v>32</v>
      </c>
      <c r="C34" s="51" t="s">
        <v>190</v>
      </c>
      <c r="D34" s="17" t="s">
        <v>10</v>
      </c>
      <c r="E34" s="17">
        <v>903.88199999999995</v>
      </c>
      <c r="F34" s="17">
        <v>758.38199999999995</v>
      </c>
      <c r="G34" s="17">
        <v>1.1918558193628013</v>
      </c>
      <c r="H34" s="17">
        <f t="shared" si="4"/>
        <v>0.25320972131069736</v>
      </c>
      <c r="I34" s="17"/>
      <c r="J34" s="17"/>
      <c r="K34" s="17"/>
      <c r="L34" s="17"/>
      <c r="M34" s="17"/>
      <c r="N34" s="17"/>
      <c r="O34" s="17"/>
      <c r="P34" s="17"/>
    </row>
    <row r="35" spans="1:16" ht="15.75" customHeight="1" x14ac:dyDescent="0.2">
      <c r="A35" s="46"/>
      <c r="B35" s="46"/>
      <c r="C35" s="46"/>
      <c r="D35" s="17" t="s">
        <v>9</v>
      </c>
      <c r="E35" s="17">
        <v>3329.2779999999998</v>
      </c>
      <c r="F35" s="17">
        <v>3615.3380000000002</v>
      </c>
      <c r="G35" s="17">
        <v>0.92087600108205636</v>
      </c>
      <c r="H35" s="17">
        <f t="shared" si="4"/>
        <v>-0.11892118902426524</v>
      </c>
      <c r="I35" s="17"/>
      <c r="J35" s="17"/>
      <c r="K35" s="17"/>
      <c r="L35" s="17"/>
      <c r="M35" s="17"/>
      <c r="N35" s="17"/>
      <c r="O35" s="17"/>
      <c r="P35" s="17"/>
    </row>
    <row r="36" spans="1:16" ht="15.75" customHeight="1" x14ac:dyDescent="0.2">
      <c r="A36" s="46"/>
      <c r="B36" s="46"/>
      <c r="C36" s="46"/>
      <c r="D36" s="17" t="s">
        <v>8</v>
      </c>
      <c r="E36" s="17">
        <v>130.697</v>
      </c>
      <c r="F36" s="17">
        <v>122.607</v>
      </c>
      <c r="G36" s="17">
        <v>1.0659831820369148</v>
      </c>
      <c r="H36" s="17">
        <f t="shared" si="4"/>
        <v>9.2184676949490812E-2</v>
      </c>
      <c r="I36" s="17"/>
      <c r="J36" s="17"/>
      <c r="K36" s="17"/>
      <c r="L36" s="17"/>
      <c r="M36" s="17"/>
      <c r="N36" s="17"/>
      <c r="O36" s="17"/>
      <c r="P36" s="17"/>
    </row>
    <row r="37" spans="1:16" ht="15.75" customHeight="1" x14ac:dyDescent="0.2">
      <c r="A37" s="46"/>
      <c r="B37" s="46"/>
      <c r="C37" s="46"/>
      <c r="D37" s="17" t="s">
        <v>7</v>
      </c>
      <c r="E37" s="17">
        <v>214.22</v>
      </c>
      <c r="F37" s="17">
        <v>232.357</v>
      </c>
      <c r="G37" s="17">
        <v>0.92194338883700511</v>
      </c>
      <c r="H37" s="17">
        <f t="shared" si="4"/>
        <v>-0.11724992899585165</v>
      </c>
      <c r="I37" s="17"/>
      <c r="J37" s="17"/>
      <c r="K37" s="17"/>
      <c r="L37" s="17"/>
      <c r="M37" s="17"/>
      <c r="N37" s="17"/>
      <c r="O37" s="17"/>
      <c r="P37" s="17"/>
    </row>
    <row r="38" spans="1:16" ht="15.75" customHeight="1" x14ac:dyDescent="0.2">
      <c r="A38" s="46"/>
      <c r="B38" s="46"/>
      <c r="C38" s="46"/>
      <c r="D38" s="17" t="s">
        <v>17</v>
      </c>
      <c r="E38" s="17">
        <v>84.769000000000005</v>
      </c>
      <c r="F38" s="17">
        <v>64.795000000000002</v>
      </c>
      <c r="G38" s="17">
        <v>1.3082645265838413</v>
      </c>
      <c r="H38" s="17">
        <f t="shared" si="4"/>
        <v>0.38765427830222943</v>
      </c>
      <c r="I38" s="17"/>
      <c r="J38" s="17"/>
      <c r="K38" s="17"/>
      <c r="L38" s="17"/>
      <c r="M38" s="17"/>
      <c r="N38" s="17"/>
      <c r="O38" s="17"/>
      <c r="P38" s="17"/>
    </row>
    <row r="39" spans="1:16" ht="15.75" customHeight="1" x14ac:dyDescent="0.2">
      <c r="A39" s="46"/>
      <c r="B39" s="51">
        <v>36</v>
      </c>
      <c r="C39" s="51" t="s">
        <v>190</v>
      </c>
      <c r="D39" s="17" t="s">
        <v>10</v>
      </c>
      <c r="E39" s="17">
        <v>299.02300000000002</v>
      </c>
      <c r="F39" s="17">
        <v>571.86199999999997</v>
      </c>
      <c r="G39" s="17">
        <v>0.52289363517771781</v>
      </c>
      <c r="H39" s="17">
        <f t="shared" si="4"/>
        <v>-0.93541058552385214</v>
      </c>
      <c r="I39" s="17"/>
      <c r="J39" s="17"/>
      <c r="K39" s="17"/>
      <c r="L39" s="17"/>
      <c r="M39" s="17"/>
      <c r="N39" s="17"/>
      <c r="O39" s="17"/>
      <c r="P39" s="17"/>
    </row>
    <row r="40" spans="1:16" ht="15.75" customHeight="1" x14ac:dyDescent="0.2">
      <c r="A40" s="46"/>
      <c r="B40" s="46"/>
      <c r="C40" s="46"/>
      <c r="D40" s="17" t="s">
        <v>9</v>
      </c>
      <c r="E40" s="17">
        <v>3382.6979999999999</v>
      </c>
      <c r="F40" s="17">
        <v>4047.8580000000002</v>
      </c>
      <c r="G40" s="17">
        <v>0.83567605385366772</v>
      </c>
      <c r="H40" s="17">
        <f t="shared" si="4"/>
        <v>-0.25898429859947913</v>
      </c>
      <c r="I40" s="17"/>
      <c r="J40" s="17"/>
      <c r="K40" s="17"/>
      <c r="L40" s="17"/>
      <c r="M40" s="17"/>
      <c r="N40" s="17"/>
      <c r="O40" s="17"/>
      <c r="P40" s="17"/>
    </row>
    <row r="41" spans="1:16" ht="15.75" customHeight="1" x14ac:dyDescent="0.2">
      <c r="A41" s="46"/>
      <c r="B41" s="46"/>
      <c r="C41" s="46"/>
      <c r="D41" s="17" t="s">
        <v>8</v>
      </c>
      <c r="E41" s="17">
        <v>494.91699999999997</v>
      </c>
      <c r="F41" s="17">
        <v>701.36300000000006</v>
      </c>
      <c r="G41" s="17">
        <v>0.70565028380453476</v>
      </c>
      <c r="H41" s="17">
        <f t="shared" si="4"/>
        <v>-0.50297472558678269</v>
      </c>
      <c r="I41" s="17"/>
      <c r="J41" s="17"/>
      <c r="K41" s="17"/>
      <c r="L41" s="17"/>
      <c r="M41" s="17"/>
      <c r="N41" s="17"/>
      <c r="O41" s="17"/>
      <c r="P41" s="17"/>
    </row>
    <row r="42" spans="1:16" ht="15.75" customHeight="1" x14ac:dyDescent="0.2">
      <c r="A42" s="46"/>
      <c r="B42" s="46"/>
      <c r="C42" s="46"/>
      <c r="D42" s="17" t="s">
        <v>7</v>
      </c>
      <c r="E42" s="17">
        <v>4047.808</v>
      </c>
      <c r="F42" s="17">
        <v>3877.4789999999998</v>
      </c>
      <c r="G42" s="17">
        <v>1.0439277685320798</v>
      </c>
      <c r="H42" s="17">
        <f t="shared" si="4"/>
        <v>6.2021892381301624E-2</v>
      </c>
      <c r="I42" s="17"/>
      <c r="J42" s="17"/>
      <c r="K42" s="17"/>
      <c r="L42" s="17"/>
      <c r="M42" s="17"/>
      <c r="N42" s="17"/>
      <c r="O42" s="17"/>
      <c r="P42" s="17"/>
    </row>
    <row r="43" spans="1:16" ht="15.75" customHeight="1" x14ac:dyDescent="0.2">
      <c r="A43" s="46"/>
      <c r="B43" s="46"/>
      <c r="C43" s="46"/>
      <c r="D43" s="17" t="s">
        <v>17</v>
      </c>
      <c r="E43" s="17">
        <v>236.27600000000001</v>
      </c>
      <c r="F43" s="17">
        <v>364.452</v>
      </c>
      <c r="G43" s="17">
        <v>0.64830485221647849</v>
      </c>
      <c r="H43" s="17">
        <f t="shared" si="4"/>
        <v>-0.62525572412449448</v>
      </c>
      <c r="I43" s="17"/>
      <c r="J43" s="17"/>
      <c r="K43" s="17"/>
      <c r="L43" s="17"/>
      <c r="M43" s="17"/>
      <c r="N43" s="17"/>
      <c r="O43" s="17"/>
      <c r="P43" s="17"/>
    </row>
    <row r="44" spans="1:16" ht="15.75" customHeight="1" x14ac:dyDescent="0.2">
      <c r="A44" s="46"/>
      <c r="B44" s="51">
        <v>37</v>
      </c>
      <c r="C44" s="51" t="s">
        <v>190</v>
      </c>
      <c r="D44" s="17" t="s">
        <v>10</v>
      </c>
      <c r="E44" s="17">
        <v>163.51300000000001</v>
      </c>
      <c r="F44" s="17">
        <v>327.11200000000002</v>
      </c>
      <c r="G44" s="17">
        <v>0.49986854655286261</v>
      </c>
      <c r="H44" s="17">
        <f t="shared" si="4"/>
        <v>-1.0003793443408924</v>
      </c>
      <c r="I44" s="17"/>
      <c r="J44" s="17"/>
      <c r="K44" s="17"/>
      <c r="L44" s="17"/>
      <c r="M44" s="17"/>
      <c r="N44" s="17"/>
      <c r="O44" s="17"/>
      <c r="P44" s="17"/>
    </row>
    <row r="45" spans="1:16" ht="15.75" customHeight="1" x14ac:dyDescent="0.2">
      <c r="A45" s="46"/>
      <c r="B45" s="46"/>
      <c r="C45" s="46"/>
      <c r="D45" s="17" t="s">
        <v>9</v>
      </c>
      <c r="E45" s="17">
        <v>2048.6469999999999</v>
      </c>
      <c r="F45" s="17">
        <v>3558.723</v>
      </c>
      <c r="G45" s="17">
        <v>0.57566913749679305</v>
      </c>
      <c r="H45" s="17">
        <f t="shared" si="4"/>
        <v>-0.79668822564808806</v>
      </c>
      <c r="I45" s="17"/>
      <c r="J45" s="17"/>
      <c r="K45" s="17"/>
      <c r="L45" s="17"/>
      <c r="M45" s="17"/>
      <c r="N45" s="17"/>
      <c r="O45" s="17"/>
      <c r="P45" s="17"/>
    </row>
    <row r="46" spans="1:16" ht="15.75" customHeight="1" x14ac:dyDescent="0.2">
      <c r="A46" s="46"/>
      <c r="B46" s="46"/>
      <c r="C46" s="46"/>
      <c r="D46" s="17" t="s">
        <v>8</v>
      </c>
      <c r="E46" s="17">
        <v>605.08699999999999</v>
      </c>
      <c r="F46" s="17">
        <v>1041.049</v>
      </c>
      <c r="G46" s="17">
        <v>0.58122816505274966</v>
      </c>
      <c r="H46" s="17">
        <f t="shared" si="4"/>
        <v>-0.78282348035878835</v>
      </c>
      <c r="I46" s="17"/>
      <c r="J46" s="17"/>
      <c r="K46" s="17"/>
      <c r="L46" s="17"/>
      <c r="M46" s="17"/>
      <c r="N46" s="17"/>
      <c r="O46" s="17"/>
      <c r="P46" s="17"/>
    </row>
    <row r="47" spans="1:16" ht="15.75" customHeight="1" x14ac:dyDescent="0.2">
      <c r="A47" s="46"/>
      <c r="B47" s="46"/>
      <c r="C47" s="46"/>
      <c r="D47" s="17" t="s">
        <v>7</v>
      </c>
      <c r="E47" s="17">
        <v>4079.7460000000001</v>
      </c>
      <c r="F47" s="17">
        <v>4080</v>
      </c>
      <c r="G47" s="17">
        <v>0.99993774509803923</v>
      </c>
      <c r="H47" s="17">
        <f t="shared" si="4"/>
        <v>-8.981763415284193E-5</v>
      </c>
      <c r="I47" s="17"/>
      <c r="J47" s="17"/>
      <c r="K47" s="17"/>
      <c r="L47" s="17"/>
      <c r="M47" s="17"/>
      <c r="N47" s="17"/>
      <c r="O47" s="17"/>
      <c r="P47" s="17"/>
    </row>
    <row r="48" spans="1:16" ht="15.75" customHeight="1" x14ac:dyDescent="0.2">
      <c r="A48" s="46"/>
      <c r="B48" s="46"/>
      <c r="C48" s="46"/>
      <c r="D48" s="17" t="s">
        <v>17</v>
      </c>
      <c r="E48" s="17">
        <v>624.91800000000001</v>
      </c>
      <c r="F48" s="17">
        <v>1051.087</v>
      </c>
      <c r="G48" s="17">
        <v>0.5945445048792346</v>
      </c>
      <c r="H48" s="17">
        <f t="shared" si="4"/>
        <v>-0.75014328732957281</v>
      </c>
      <c r="I48" s="17"/>
      <c r="J48" s="17"/>
      <c r="K48" s="17"/>
      <c r="L48" s="17"/>
      <c r="M48" s="17"/>
      <c r="N48" s="17"/>
      <c r="O48" s="17"/>
      <c r="P48" s="17"/>
    </row>
    <row r="49" spans="1:16" ht="15.75" customHeight="1" x14ac:dyDescent="0.2">
      <c r="A49" s="46"/>
      <c r="B49" s="51">
        <v>40</v>
      </c>
      <c r="C49" s="51" t="s">
        <v>190</v>
      </c>
      <c r="D49" s="17" t="s">
        <v>10</v>
      </c>
      <c r="E49" s="17">
        <v>428.637</v>
      </c>
      <c r="F49" s="17">
        <v>273.65300000000002</v>
      </c>
      <c r="G49" s="17">
        <v>1.5663522782501926</v>
      </c>
      <c r="H49" s="17">
        <f t="shared" si="4"/>
        <v>0.64740871641496622</v>
      </c>
      <c r="I49" s="17"/>
      <c r="J49" s="17"/>
      <c r="K49" s="17"/>
      <c r="L49" s="17"/>
      <c r="M49" s="17"/>
      <c r="N49" s="17"/>
      <c r="O49" s="17"/>
      <c r="P49" s="17"/>
    </row>
    <row r="50" spans="1:16" ht="15.75" customHeight="1" x14ac:dyDescent="0.2">
      <c r="A50" s="46"/>
      <c r="B50" s="46"/>
      <c r="C50" s="46"/>
      <c r="D50" s="17" t="s">
        <v>9</v>
      </c>
      <c r="E50" s="17">
        <v>471.31299999999999</v>
      </c>
      <c r="F50" s="17">
        <v>682.46500000000003</v>
      </c>
      <c r="G50" s="17">
        <v>0.6906039137538188</v>
      </c>
      <c r="H50" s="17">
        <f t="shared" si="4"/>
        <v>-0.53406958470818811</v>
      </c>
      <c r="I50" s="17"/>
      <c r="J50" s="17"/>
      <c r="K50" s="17"/>
      <c r="L50" s="17"/>
      <c r="M50" s="17"/>
      <c r="N50" s="17"/>
      <c r="O50" s="17"/>
      <c r="P50" s="17"/>
    </row>
    <row r="51" spans="1:16" ht="15.75" customHeight="1" x14ac:dyDescent="0.2">
      <c r="A51" s="46"/>
      <c r="B51" s="46"/>
      <c r="C51" s="46"/>
      <c r="D51" s="17" t="s">
        <v>8</v>
      </c>
      <c r="E51" s="17">
        <v>601.53800000000001</v>
      </c>
      <c r="F51" s="17">
        <v>616.14099999999996</v>
      </c>
      <c r="G51" s="17">
        <v>0.97629925617675184</v>
      </c>
      <c r="H51" s="17">
        <f t="shared" si="4"/>
        <v>-3.4604663054712527E-2</v>
      </c>
      <c r="I51" s="17"/>
      <c r="J51" s="17"/>
      <c r="K51" s="17"/>
      <c r="L51" s="17"/>
      <c r="M51" s="17"/>
      <c r="N51" s="17"/>
      <c r="O51" s="17"/>
      <c r="P51" s="17"/>
    </row>
    <row r="52" spans="1:16" ht="15.75" customHeight="1" x14ac:dyDescent="0.2">
      <c r="A52" s="46"/>
      <c r="B52" s="46"/>
      <c r="C52" s="46"/>
      <c r="D52" s="17" t="s">
        <v>7</v>
      </c>
      <c r="E52" s="17">
        <v>627.33600000000001</v>
      </c>
      <c r="F52" s="17">
        <v>737.73800000000006</v>
      </c>
      <c r="G52" s="17">
        <v>0.85035066649677793</v>
      </c>
      <c r="H52" s="17">
        <f t="shared" si="4"/>
        <v>-0.23387019423774971</v>
      </c>
      <c r="I52" s="17"/>
      <c r="J52" s="17"/>
      <c r="K52" s="17"/>
      <c r="L52" s="17"/>
      <c r="M52" s="17"/>
      <c r="N52" s="17"/>
      <c r="O52" s="17"/>
      <c r="P52" s="17"/>
    </row>
    <row r="53" spans="1:16" ht="15.75" customHeight="1" x14ac:dyDescent="0.2">
      <c r="A53" s="46"/>
      <c r="B53" s="46"/>
      <c r="C53" s="46"/>
      <c r="D53" s="17" t="s">
        <v>17</v>
      </c>
      <c r="E53" s="17">
        <v>208.28800000000001</v>
      </c>
      <c r="F53" s="17">
        <v>163.143</v>
      </c>
      <c r="G53" s="17">
        <v>1.2767204231870199</v>
      </c>
      <c r="H53" s="17">
        <f t="shared" si="4"/>
        <v>0.35244263761648259</v>
      </c>
      <c r="I53" s="17"/>
      <c r="J53" s="17"/>
      <c r="K53" s="17"/>
      <c r="L53" s="17"/>
      <c r="M53" s="17"/>
      <c r="N53" s="17"/>
      <c r="O53" s="17"/>
      <c r="P53" s="17"/>
    </row>
    <row r="54" spans="1:16" ht="15.75" customHeight="1" x14ac:dyDescent="0.2">
      <c r="A54" s="46"/>
      <c r="B54" s="51">
        <v>35</v>
      </c>
      <c r="C54" s="51" t="s">
        <v>190</v>
      </c>
      <c r="D54" s="17" t="s">
        <v>10</v>
      </c>
      <c r="E54" s="17">
        <v>97.158000000000001</v>
      </c>
      <c r="F54" s="17">
        <v>199.00700000000001</v>
      </c>
      <c r="G54" s="17">
        <v>0.48821398242272884</v>
      </c>
      <c r="H54" s="17">
        <f t="shared" si="4"/>
        <v>-1.0344144804666571</v>
      </c>
      <c r="I54" s="17"/>
      <c r="J54" s="17"/>
      <c r="K54" s="17"/>
      <c r="L54" s="17"/>
      <c r="M54" s="17"/>
      <c r="N54" s="17"/>
      <c r="O54" s="17"/>
      <c r="P54" s="17"/>
    </row>
    <row r="55" spans="1:16" ht="15.75" customHeight="1" x14ac:dyDescent="0.2">
      <c r="A55" s="46"/>
      <c r="B55" s="46"/>
      <c r="C55" s="46"/>
      <c r="D55" s="17" t="s">
        <v>9</v>
      </c>
      <c r="E55" s="17">
        <v>123.38800000000001</v>
      </c>
      <c r="F55" s="17">
        <v>207.452</v>
      </c>
      <c r="G55" s="17">
        <v>0.59477855118292422</v>
      </c>
      <c r="H55" s="17">
        <f t="shared" si="4"/>
        <v>-0.74957547281641923</v>
      </c>
      <c r="I55" s="17"/>
      <c r="J55" s="17"/>
      <c r="K55" s="17"/>
      <c r="L55" s="17"/>
      <c r="M55" s="17"/>
      <c r="N55" s="17"/>
      <c r="O55" s="17"/>
      <c r="P55" s="17"/>
    </row>
    <row r="56" spans="1:16" ht="15.75" customHeight="1" x14ac:dyDescent="0.2">
      <c r="A56" s="46"/>
      <c r="B56" s="46"/>
      <c r="C56" s="46"/>
      <c r="D56" s="17" t="s">
        <v>8</v>
      </c>
      <c r="E56" s="17">
        <v>98.602000000000004</v>
      </c>
      <c r="F56" s="17">
        <v>114.61199999999999</v>
      </c>
      <c r="G56" s="17">
        <v>0.8603113112065055</v>
      </c>
      <c r="H56" s="17">
        <f t="shared" si="4"/>
        <v>-0.2170692887194923</v>
      </c>
      <c r="I56" s="17"/>
      <c r="J56" s="17"/>
      <c r="K56" s="17"/>
      <c r="L56" s="17"/>
      <c r="M56" s="17"/>
      <c r="N56" s="17"/>
      <c r="O56" s="17"/>
      <c r="P56" s="17"/>
    </row>
    <row r="57" spans="1:16" ht="15.75" customHeight="1" x14ac:dyDescent="0.2">
      <c r="A57" s="46"/>
      <c r="B57" s="46"/>
      <c r="C57" s="46"/>
      <c r="D57" s="17" t="s">
        <v>7</v>
      </c>
      <c r="E57" s="17">
        <v>226.351</v>
      </c>
      <c r="F57" s="17">
        <v>264.93799999999999</v>
      </c>
      <c r="G57" s="17">
        <v>0.85435460371860594</v>
      </c>
      <c r="H57" s="17">
        <f t="shared" si="4"/>
        <v>-0.22709310367884528</v>
      </c>
      <c r="I57" s="17"/>
      <c r="J57" s="17"/>
      <c r="K57" s="17"/>
      <c r="L57" s="17"/>
      <c r="M57" s="17"/>
      <c r="N57" s="17"/>
      <c r="O57" s="17"/>
      <c r="P57" s="17"/>
    </row>
    <row r="58" spans="1:16" ht="15.75" customHeight="1" x14ac:dyDescent="0.2">
      <c r="A58" s="46"/>
      <c r="B58" s="46"/>
      <c r="C58" s="46"/>
      <c r="D58" s="17" t="s">
        <v>17</v>
      </c>
      <c r="E58" s="17">
        <v>82.912000000000006</v>
      </c>
      <c r="F58" s="17">
        <v>103.65</v>
      </c>
      <c r="G58" s="17">
        <v>0.79992281717317903</v>
      </c>
      <c r="H58" s="17">
        <f t="shared" si="4"/>
        <v>-0.32206729070404494</v>
      </c>
      <c r="I58" s="17"/>
      <c r="J58" s="17"/>
      <c r="K58" s="17"/>
      <c r="L58" s="17"/>
      <c r="M58" s="17"/>
      <c r="N58" s="17"/>
      <c r="O58" s="17"/>
      <c r="P58" s="17"/>
    </row>
    <row r="59" spans="1:16" ht="15.75" customHeight="1" x14ac:dyDescent="0.2">
      <c r="A59" s="46"/>
      <c r="B59" s="51">
        <v>42</v>
      </c>
      <c r="C59" s="51" t="s">
        <v>190</v>
      </c>
      <c r="D59" s="17" t="s">
        <v>10</v>
      </c>
      <c r="E59" s="17">
        <v>1019.578</v>
      </c>
      <c r="F59" s="17">
        <v>808.78499999999997</v>
      </c>
      <c r="G59" s="17">
        <v>1.2606292154280805</v>
      </c>
      <c r="H59" s="17">
        <f t="shared" si="4"/>
        <v>0.33414400308574799</v>
      </c>
      <c r="I59" s="17"/>
      <c r="J59" s="17"/>
      <c r="K59" s="17"/>
      <c r="L59" s="17"/>
      <c r="M59" s="17"/>
      <c r="N59" s="17"/>
      <c r="O59" s="17"/>
      <c r="P59" s="17"/>
    </row>
    <row r="60" spans="1:16" ht="15.75" customHeight="1" x14ac:dyDescent="0.2">
      <c r="A60" s="46"/>
      <c r="B60" s="46"/>
      <c r="C60" s="46"/>
      <c r="D60" s="17" t="s">
        <v>9</v>
      </c>
      <c r="E60" s="17">
        <v>4080</v>
      </c>
      <c r="F60" s="17">
        <v>3884.7339999999999</v>
      </c>
      <c r="G60" s="17">
        <v>1.050264960226363</v>
      </c>
      <c r="H60" s="17">
        <f t="shared" si="4"/>
        <v>7.075333606548409E-2</v>
      </c>
      <c r="I60" s="17"/>
      <c r="J60" s="17"/>
      <c r="K60" s="17"/>
      <c r="L60" s="17"/>
      <c r="M60" s="17"/>
      <c r="N60" s="17"/>
      <c r="O60" s="17"/>
      <c r="P60" s="17"/>
    </row>
    <row r="61" spans="1:16" ht="15.75" customHeight="1" x14ac:dyDescent="0.2">
      <c r="A61" s="46"/>
      <c r="B61" s="46"/>
      <c r="C61" s="46"/>
      <c r="D61" s="17" t="s">
        <v>8</v>
      </c>
      <c r="E61" s="17">
        <v>778.93799999999999</v>
      </c>
      <c r="F61" s="17">
        <v>1480.24</v>
      </c>
      <c r="G61" s="17">
        <v>0.52622412581743505</v>
      </c>
      <c r="H61" s="17">
        <f t="shared" si="4"/>
        <v>-0.92625070157307321</v>
      </c>
      <c r="I61" s="17"/>
      <c r="J61" s="17"/>
      <c r="K61" s="17"/>
      <c r="L61" s="17"/>
      <c r="M61" s="17"/>
      <c r="N61" s="17"/>
      <c r="O61" s="17"/>
      <c r="P61" s="17"/>
    </row>
    <row r="62" spans="1:16" ht="15.75" customHeight="1" x14ac:dyDescent="0.2">
      <c r="A62" s="46"/>
      <c r="B62" s="46"/>
      <c r="C62" s="46"/>
      <c r="D62" s="17" t="s">
        <v>7</v>
      </c>
      <c r="E62" s="17">
        <v>4048.8719999999998</v>
      </c>
      <c r="F62" s="17">
        <v>3299.82</v>
      </c>
      <c r="G62" s="17">
        <v>1.2269978362456133</v>
      </c>
      <c r="H62" s="17">
        <f t="shared" si="4"/>
        <v>0.29513270487655086</v>
      </c>
      <c r="I62" s="17"/>
      <c r="J62" s="17"/>
      <c r="K62" s="17"/>
      <c r="L62" s="17"/>
      <c r="M62" s="17"/>
      <c r="N62" s="17"/>
      <c r="O62" s="17"/>
      <c r="P62" s="17"/>
    </row>
    <row r="63" spans="1:16" ht="15.75" customHeight="1" x14ac:dyDescent="0.2">
      <c r="A63" s="46"/>
      <c r="B63" s="46"/>
      <c r="C63" s="46"/>
      <c r="D63" s="17" t="s">
        <v>17</v>
      </c>
      <c r="E63" s="17">
        <v>964.33699999999999</v>
      </c>
      <c r="F63" s="17">
        <v>853.71400000000006</v>
      </c>
      <c r="G63" s="17">
        <v>1.1295785239553293</v>
      </c>
      <c r="H63" s="17">
        <f t="shared" si="4"/>
        <v>0.17578456482860297</v>
      </c>
      <c r="I63" s="17"/>
      <c r="J63" s="17"/>
      <c r="K63" s="17"/>
      <c r="L63" s="17"/>
      <c r="M63" s="17"/>
      <c r="N63" s="17"/>
      <c r="O63" s="17"/>
      <c r="P63" s="17"/>
    </row>
    <row r="64" spans="1:16" ht="15.75" customHeight="1" x14ac:dyDescent="0.2">
      <c r="A64" s="46"/>
      <c r="B64" s="51">
        <v>44</v>
      </c>
      <c r="C64" s="51" t="s">
        <v>190</v>
      </c>
      <c r="D64" s="17" t="s">
        <v>10</v>
      </c>
      <c r="E64" s="17">
        <v>129.63399999999999</v>
      </c>
      <c r="F64" s="17">
        <v>134.06399999999999</v>
      </c>
      <c r="G64" s="17">
        <v>0.96695608067788519</v>
      </c>
      <c r="H64" s="17">
        <f t="shared" si="4"/>
        <v>-4.8477731169892749E-2</v>
      </c>
      <c r="I64" s="17"/>
      <c r="J64" s="17"/>
      <c r="K64" s="17"/>
      <c r="L64" s="17"/>
      <c r="M64" s="17"/>
      <c r="N64" s="17"/>
      <c r="O64" s="17"/>
      <c r="P64" s="17"/>
    </row>
    <row r="65" spans="1:16" ht="15.75" customHeight="1" x14ac:dyDescent="0.2">
      <c r="A65" s="46"/>
      <c r="B65" s="46"/>
      <c r="C65" s="46"/>
      <c r="D65" s="17" t="s">
        <v>9</v>
      </c>
      <c r="E65" s="17">
        <v>221.89699999999999</v>
      </c>
      <c r="F65" s="17">
        <v>153.827</v>
      </c>
      <c r="G65" s="17">
        <v>1.4425100925065171</v>
      </c>
      <c r="H65" s="17">
        <f t="shared" si="4"/>
        <v>0.52858141270657499</v>
      </c>
      <c r="I65" s="17"/>
      <c r="J65" s="17"/>
      <c r="K65" s="17"/>
      <c r="L65" s="17"/>
      <c r="M65" s="17"/>
      <c r="N65" s="17"/>
      <c r="O65" s="17"/>
      <c r="P65" s="17"/>
    </row>
    <row r="66" spans="1:16" ht="15.75" customHeight="1" x14ac:dyDescent="0.2">
      <c r="A66" s="46"/>
      <c r="B66" s="46"/>
      <c r="C66" s="46"/>
      <c r="D66" s="17" t="s">
        <v>8</v>
      </c>
      <c r="E66" s="17">
        <v>252.02500000000001</v>
      </c>
      <c r="F66" s="17">
        <v>163.405</v>
      </c>
      <c r="G66" s="17">
        <v>1.5423334659282153</v>
      </c>
      <c r="H66" s="17">
        <f t="shared" si="4"/>
        <v>0.62511472221099385</v>
      </c>
      <c r="I66" s="17"/>
      <c r="J66" s="17"/>
      <c r="K66" s="17"/>
      <c r="L66" s="17"/>
      <c r="M66" s="17"/>
      <c r="N66" s="17"/>
      <c r="O66" s="17"/>
      <c r="P66" s="17"/>
    </row>
    <row r="67" spans="1:16" ht="15.75" customHeight="1" x14ac:dyDescent="0.2">
      <c r="A67" s="46"/>
      <c r="B67" s="46"/>
      <c r="C67" s="46"/>
      <c r="D67" s="17" t="s">
        <v>7</v>
      </c>
      <c r="E67" s="17">
        <v>361.97800000000001</v>
      </c>
      <c r="F67" s="17">
        <v>223.20099999999999</v>
      </c>
      <c r="G67" s="17">
        <v>1.6217579670341979</v>
      </c>
      <c r="H67" s="17">
        <f t="shared" si="4"/>
        <v>0.69755852620488623</v>
      </c>
      <c r="I67" s="17"/>
      <c r="J67" s="17"/>
      <c r="K67" s="17"/>
      <c r="L67" s="17"/>
      <c r="M67" s="17"/>
      <c r="N67" s="17"/>
      <c r="O67" s="17"/>
      <c r="P67" s="17"/>
    </row>
    <row r="68" spans="1:16" ht="15.75" customHeight="1" x14ac:dyDescent="0.2">
      <c r="A68" s="46"/>
      <c r="B68" s="46"/>
      <c r="C68" s="46"/>
      <c r="D68" s="17" t="s">
        <v>17</v>
      </c>
      <c r="E68" s="17">
        <v>63.83</v>
      </c>
      <c r="F68" s="17">
        <v>78.213999999999999</v>
      </c>
      <c r="G68" s="17">
        <v>0.81609430536732552</v>
      </c>
      <c r="H68" s="17">
        <f t="shared" si="4"/>
        <v>-0.29319221962137454</v>
      </c>
      <c r="I68" s="17"/>
      <c r="J68" s="17"/>
      <c r="K68" s="17"/>
      <c r="L68" s="17"/>
      <c r="M68" s="17"/>
      <c r="N68" s="17"/>
      <c r="O68" s="17"/>
      <c r="P68" s="17"/>
    </row>
    <row r="69" spans="1:16" ht="15.75" customHeight="1" x14ac:dyDescent="0.2">
      <c r="A69" s="46"/>
      <c r="B69" s="51">
        <v>46</v>
      </c>
      <c r="C69" s="51" t="s">
        <v>190</v>
      </c>
      <c r="D69" s="17" t="s">
        <v>10</v>
      </c>
      <c r="E69" s="17">
        <v>890.69600000000003</v>
      </c>
      <c r="F69" s="17">
        <v>544.80899999999997</v>
      </c>
      <c r="G69" s="17">
        <v>1.6348775442402752</v>
      </c>
      <c r="H69" s="17">
        <f t="shared" si="4"/>
        <v>0.70918257888332292</v>
      </c>
      <c r="I69" s="17"/>
      <c r="J69" s="17"/>
      <c r="K69" s="17"/>
      <c r="L69" s="17"/>
      <c r="M69" s="17"/>
      <c r="N69" s="17"/>
      <c r="O69" s="17"/>
      <c r="P69" s="17"/>
    </row>
    <row r="70" spans="1:16" ht="15.75" customHeight="1" x14ac:dyDescent="0.2">
      <c r="A70" s="46"/>
      <c r="B70" s="46"/>
      <c r="C70" s="46"/>
      <c r="D70" s="17" t="s">
        <v>9</v>
      </c>
      <c r="E70" s="17">
        <v>2056.1880000000001</v>
      </c>
      <c r="F70" s="17">
        <v>2214.712</v>
      </c>
      <c r="G70" s="17">
        <v>0.92842229599153303</v>
      </c>
      <c r="H70" s="17">
        <f t="shared" si="4"/>
        <v>-0.10714692557616748</v>
      </c>
      <c r="I70" s="17"/>
      <c r="J70" s="17"/>
      <c r="K70" s="17"/>
      <c r="L70" s="17"/>
      <c r="M70" s="17"/>
      <c r="N70" s="17"/>
      <c r="O70" s="17"/>
      <c r="P70" s="17"/>
    </row>
    <row r="71" spans="1:16" ht="15.75" customHeight="1" x14ac:dyDescent="0.2">
      <c r="A71" s="46"/>
      <c r="B71" s="46"/>
      <c r="C71" s="46"/>
      <c r="D71" s="17" t="s">
        <v>8</v>
      </c>
      <c r="E71" s="17">
        <v>967.048</v>
      </c>
      <c r="F71" s="17">
        <v>1231.6659999999999</v>
      </c>
      <c r="G71" s="17">
        <v>0.78515441686301324</v>
      </c>
      <c r="H71" s="17">
        <f t="shared" si="4"/>
        <v>-0.34895167714518188</v>
      </c>
      <c r="I71" s="17"/>
      <c r="J71" s="17"/>
      <c r="K71" s="17"/>
      <c r="L71" s="17"/>
      <c r="M71" s="17"/>
      <c r="N71" s="17"/>
      <c r="O71" s="17"/>
      <c r="P71" s="17"/>
    </row>
    <row r="72" spans="1:16" ht="15.75" customHeight="1" x14ac:dyDescent="0.2">
      <c r="A72" s="46"/>
      <c r="B72" s="46"/>
      <c r="C72" s="46"/>
      <c r="D72" s="17" t="s">
        <v>7</v>
      </c>
      <c r="E72" s="17">
        <v>2723.2469999999998</v>
      </c>
      <c r="F72" s="17">
        <v>2588.1030000000001</v>
      </c>
      <c r="G72" s="17">
        <v>1.0522173962937331</v>
      </c>
      <c r="H72" s="17">
        <f t="shared" si="4"/>
        <v>7.3432807437030567E-2</v>
      </c>
      <c r="I72" s="17"/>
      <c r="J72" s="17"/>
      <c r="K72" s="17"/>
      <c r="L72" s="17"/>
      <c r="M72" s="17"/>
      <c r="N72" s="17"/>
      <c r="O72" s="17"/>
      <c r="P72" s="17"/>
    </row>
    <row r="73" spans="1:16" ht="15.75" customHeight="1" x14ac:dyDescent="0.2">
      <c r="A73" s="46"/>
      <c r="B73" s="46"/>
      <c r="C73" s="46"/>
      <c r="D73" s="17" t="s">
        <v>17</v>
      </c>
      <c r="E73" s="17">
        <v>641.46600000000001</v>
      </c>
      <c r="F73" s="17">
        <v>435.73700000000002</v>
      </c>
      <c r="G73" s="17">
        <v>1.4721403048168964</v>
      </c>
      <c r="H73" s="17">
        <f t="shared" si="4"/>
        <v>0.55791517643391553</v>
      </c>
      <c r="I73" s="17"/>
      <c r="J73" s="17"/>
      <c r="K73" s="17"/>
      <c r="L73" s="17"/>
      <c r="M73" s="17"/>
      <c r="N73" s="17"/>
      <c r="O73" s="17"/>
      <c r="P73" s="17"/>
    </row>
    <row r="74" spans="1:16" ht="15.75" customHeight="1" x14ac:dyDescent="0.2">
      <c r="A74" s="46"/>
      <c r="B74" s="51">
        <v>47</v>
      </c>
      <c r="C74" s="51" t="s">
        <v>190</v>
      </c>
      <c r="D74" s="17" t="s">
        <v>10</v>
      </c>
      <c r="E74" s="17">
        <v>591.03300000000002</v>
      </c>
      <c r="F74" s="17">
        <v>878.98900000000003</v>
      </c>
      <c r="G74" s="17">
        <v>0.6724009060409174</v>
      </c>
      <c r="H74" s="17">
        <f t="shared" si="4"/>
        <v>-0.57260642632182202</v>
      </c>
      <c r="I74" s="17"/>
      <c r="J74" s="17"/>
      <c r="K74" s="17"/>
      <c r="L74" s="17"/>
      <c r="M74" s="17"/>
      <c r="N74" s="17"/>
      <c r="O74" s="17"/>
      <c r="P74" s="17"/>
    </row>
    <row r="75" spans="1:16" ht="15.75" customHeight="1" x14ac:dyDescent="0.2">
      <c r="A75" s="46"/>
      <c r="B75" s="46"/>
      <c r="C75" s="46"/>
      <c r="D75" s="17" t="s">
        <v>9</v>
      </c>
      <c r="E75" s="17">
        <v>2756.14</v>
      </c>
      <c r="F75" s="18">
        <v>2906.3780000000002</v>
      </c>
      <c r="G75" s="17">
        <v>0.94830748099524553</v>
      </c>
      <c r="H75" s="17">
        <f t="shared" si="4"/>
        <v>-7.6573177765753495E-2</v>
      </c>
      <c r="I75" s="17"/>
      <c r="J75" s="17"/>
      <c r="K75" s="17"/>
      <c r="L75" s="17"/>
      <c r="M75" s="17"/>
      <c r="N75" s="17"/>
      <c r="O75" s="17"/>
      <c r="P75" s="17"/>
    </row>
    <row r="76" spans="1:16" ht="15.75" customHeight="1" x14ac:dyDescent="0.2">
      <c r="A76" s="46"/>
      <c r="B76" s="46"/>
      <c r="C76" s="46"/>
      <c r="D76" s="17" t="s">
        <v>8</v>
      </c>
      <c r="E76" s="17">
        <v>523.62599999999998</v>
      </c>
      <c r="F76" s="17">
        <v>660.15099999999995</v>
      </c>
      <c r="G76" s="17">
        <v>0.79319125472808494</v>
      </c>
      <c r="H76" s="17">
        <f t="shared" si="4"/>
        <v>-0.33425932356111515</v>
      </c>
      <c r="I76" s="17"/>
      <c r="J76" s="17"/>
      <c r="K76" s="17"/>
      <c r="L76" s="17"/>
      <c r="M76" s="17"/>
      <c r="N76" s="17"/>
      <c r="O76" s="17"/>
      <c r="P76" s="17"/>
    </row>
    <row r="77" spans="1:16" ht="15.75" customHeight="1" x14ac:dyDescent="0.2">
      <c r="A77" s="46"/>
      <c r="B77" s="46"/>
      <c r="C77" s="46"/>
      <c r="D77" s="17" t="s">
        <v>7</v>
      </c>
      <c r="E77" s="17">
        <v>2251.8530000000001</v>
      </c>
      <c r="F77" s="17">
        <v>2439.1840000000002</v>
      </c>
      <c r="G77" s="17">
        <v>0.92319931583677162</v>
      </c>
      <c r="H77" s="17">
        <f t="shared" si="4"/>
        <v>-0.11528594005394795</v>
      </c>
      <c r="I77" s="17"/>
      <c r="J77" s="17"/>
      <c r="K77" s="17"/>
      <c r="L77" s="17"/>
      <c r="M77" s="17"/>
      <c r="N77" s="17"/>
      <c r="O77" s="17"/>
      <c r="P77" s="17"/>
    </row>
    <row r="78" spans="1:16" ht="15.75" customHeight="1" x14ac:dyDescent="0.2">
      <c r="A78" s="46"/>
      <c r="B78" s="46"/>
      <c r="C78" s="46"/>
      <c r="D78" s="17" t="s">
        <v>17</v>
      </c>
      <c r="E78" s="17">
        <v>623.60599999999999</v>
      </c>
      <c r="F78" s="17">
        <v>863.21299999999997</v>
      </c>
      <c r="G78" s="17">
        <v>0.72242424523263671</v>
      </c>
      <c r="H78" s="17">
        <f t="shared" si="4"/>
        <v>-0.46908178306259946</v>
      </c>
      <c r="I78" s="17"/>
      <c r="J78" s="17"/>
      <c r="K78" s="17"/>
      <c r="L78" s="17"/>
      <c r="M78" s="17"/>
      <c r="N78" s="17"/>
      <c r="O78" s="17"/>
      <c r="P78" s="17"/>
    </row>
    <row r="79" spans="1:16" ht="15.75" customHeight="1" x14ac:dyDescent="0.2">
      <c r="A79" s="46"/>
      <c r="B79" s="51">
        <v>52</v>
      </c>
      <c r="C79" s="51" t="s">
        <v>190</v>
      </c>
      <c r="D79" s="17" t="s">
        <v>10</v>
      </c>
      <c r="E79" s="17">
        <v>570.572</v>
      </c>
      <c r="F79" s="17">
        <v>538.42999999999995</v>
      </c>
      <c r="G79" s="17">
        <v>1.0596957821815278</v>
      </c>
      <c r="H79" s="17">
        <f t="shared" si="4"/>
        <v>8.3650154853678479E-2</v>
      </c>
      <c r="I79" s="17"/>
      <c r="J79" s="17"/>
      <c r="K79" s="17"/>
      <c r="L79" s="17"/>
      <c r="M79" s="17"/>
      <c r="N79" s="17"/>
      <c r="O79" s="17"/>
      <c r="P79" s="17"/>
    </row>
    <row r="80" spans="1:16" ht="15.75" customHeight="1" x14ac:dyDescent="0.2">
      <c r="A80" s="46"/>
      <c r="B80" s="46"/>
      <c r="C80" s="46"/>
      <c r="D80" s="17" t="s">
        <v>9</v>
      </c>
      <c r="E80" s="17">
        <v>1392.5039999999999</v>
      </c>
      <c r="F80" s="17">
        <v>1244.5409999999999</v>
      </c>
      <c r="G80" s="17">
        <v>1.1188896147254288</v>
      </c>
      <c r="H80" s="17">
        <f t="shared" si="4"/>
        <v>0.16206771268288891</v>
      </c>
      <c r="I80" s="17"/>
      <c r="J80" s="17"/>
      <c r="K80" s="17"/>
      <c r="L80" s="17"/>
      <c r="M80" s="17"/>
      <c r="N80" s="17"/>
      <c r="O80" s="17"/>
      <c r="P80" s="17"/>
    </row>
    <row r="81" spans="1:16" ht="15.75" customHeight="1" x14ac:dyDescent="0.2">
      <c r="A81" s="46"/>
      <c r="B81" s="46"/>
      <c r="C81" s="46"/>
      <c r="D81" s="17" t="s">
        <v>8</v>
      </c>
      <c r="E81" s="17">
        <v>616.83900000000006</v>
      </c>
      <c r="F81" s="17">
        <v>392.71699999999998</v>
      </c>
      <c r="G81" s="17">
        <v>1.5706959464448957</v>
      </c>
      <c r="H81" s="17">
        <f t="shared" si="4"/>
        <v>0.65140393237577854</v>
      </c>
      <c r="I81" s="17"/>
      <c r="J81" s="17"/>
      <c r="K81" s="17"/>
      <c r="L81" s="17"/>
      <c r="M81" s="17"/>
      <c r="N81" s="17"/>
      <c r="O81" s="17"/>
      <c r="P81" s="17"/>
    </row>
    <row r="82" spans="1:16" ht="15.75" customHeight="1" x14ac:dyDescent="0.2">
      <c r="A82" s="46"/>
      <c r="B82" s="46"/>
      <c r="C82" s="46"/>
      <c r="D82" s="17" t="s">
        <v>7</v>
      </c>
      <c r="E82" s="17">
        <v>1137.287</v>
      </c>
      <c r="F82" s="17">
        <v>852.66700000000003</v>
      </c>
      <c r="G82" s="17">
        <v>1.333799713135374</v>
      </c>
      <c r="H82" s="17">
        <f t="shared" si="4"/>
        <v>0.41554204391363325</v>
      </c>
      <c r="I82" s="17"/>
      <c r="J82" s="17"/>
      <c r="K82" s="17"/>
      <c r="L82" s="17"/>
      <c r="M82" s="17"/>
      <c r="N82" s="17"/>
      <c r="O82" s="17"/>
      <c r="P82" s="17"/>
    </row>
    <row r="83" spans="1:16" ht="15.75" customHeight="1" x14ac:dyDescent="0.2">
      <c r="A83" s="46"/>
      <c r="B83" s="46"/>
      <c r="C83" s="46"/>
      <c r="D83" s="17" t="s">
        <v>17</v>
      </c>
      <c r="E83" s="17">
        <v>109.321</v>
      </c>
      <c r="F83" s="17">
        <v>153.84100000000001</v>
      </c>
      <c r="G83" s="17">
        <v>0.7106103054452324</v>
      </c>
      <c r="H83" s="17">
        <f t="shared" si="4"/>
        <v>-0.49286948374859096</v>
      </c>
      <c r="I83" s="17"/>
      <c r="J83" s="17"/>
      <c r="K83" s="17"/>
      <c r="L83" s="17"/>
      <c r="M83" s="17"/>
      <c r="N83" s="17"/>
      <c r="O83" s="17"/>
      <c r="P83" s="17"/>
    </row>
    <row r="84" spans="1:16" ht="15.75" customHeight="1" x14ac:dyDescent="0.2"/>
    <row r="85" spans="1:16" ht="15.75" customHeight="1" x14ac:dyDescent="0.2"/>
    <row r="86" spans="1:16" ht="15.75" customHeight="1" x14ac:dyDescent="0.2"/>
    <row r="87" spans="1:16" ht="15.75" customHeight="1" x14ac:dyDescent="0.2"/>
    <row r="88" spans="1:16" ht="15.75" customHeight="1" x14ac:dyDescent="0.2"/>
    <row r="89" spans="1:16" ht="15.75" customHeight="1" x14ac:dyDescent="0.2"/>
    <row r="90" spans="1:16" ht="15.75" customHeight="1" x14ac:dyDescent="0.2"/>
    <row r="91" spans="1:16" ht="15.75" customHeight="1" x14ac:dyDescent="0.2"/>
    <row r="92" spans="1:16" ht="15.75" customHeight="1" x14ac:dyDescent="0.2"/>
    <row r="93" spans="1:16" ht="15.75" customHeight="1" x14ac:dyDescent="0.2"/>
    <row r="94" spans="1:16" ht="15.75" customHeight="1" x14ac:dyDescent="0.2"/>
    <row r="95" spans="1:16" ht="15.75" customHeight="1" x14ac:dyDescent="0.2"/>
    <row r="96" spans="1:1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5">
    <mergeCell ref="C44:C48"/>
    <mergeCell ref="J2:J7"/>
    <mergeCell ref="J15:J26"/>
    <mergeCell ref="B17:B21"/>
    <mergeCell ref="C17:C21"/>
    <mergeCell ref="B22:B26"/>
    <mergeCell ref="C22:C26"/>
    <mergeCell ref="B79:B83"/>
    <mergeCell ref="C79:C83"/>
    <mergeCell ref="A2:A83"/>
    <mergeCell ref="B2:B6"/>
    <mergeCell ref="C2:C6"/>
    <mergeCell ref="B7:B11"/>
    <mergeCell ref="C7:C11"/>
    <mergeCell ref="B12:B16"/>
    <mergeCell ref="C12:C16"/>
    <mergeCell ref="B29:B33"/>
    <mergeCell ref="C29:C33"/>
    <mergeCell ref="B34:B38"/>
    <mergeCell ref="C34:C38"/>
    <mergeCell ref="B39:B43"/>
    <mergeCell ref="C39:C43"/>
    <mergeCell ref="B44:B48"/>
    <mergeCell ref="B64:B68"/>
    <mergeCell ref="C64:C68"/>
    <mergeCell ref="B69:B73"/>
    <mergeCell ref="C69:C73"/>
    <mergeCell ref="B74:B78"/>
    <mergeCell ref="C74:C78"/>
    <mergeCell ref="B49:B53"/>
    <mergeCell ref="C49:C53"/>
    <mergeCell ref="B54:B58"/>
    <mergeCell ref="C54:C58"/>
    <mergeCell ref="B59:B63"/>
    <mergeCell ref="C59:C63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5" ht="15.75" customHeight="1" x14ac:dyDescent="0.2">
      <c r="A1" s="17"/>
      <c r="B1" s="17" t="s">
        <v>0</v>
      </c>
      <c r="C1" s="17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7"/>
      <c r="J1" s="17"/>
      <c r="K1" s="17" t="s">
        <v>10</v>
      </c>
      <c r="L1" s="17" t="s">
        <v>9</v>
      </c>
      <c r="M1" s="17" t="s">
        <v>8</v>
      </c>
      <c r="N1" s="17" t="s">
        <v>7</v>
      </c>
      <c r="O1" s="17" t="s">
        <v>11</v>
      </c>
    </row>
    <row r="2" spans="1:15" ht="15.75" customHeight="1" x14ac:dyDescent="0.2">
      <c r="A2" s="50" t="s">
        <v>200</v>
      </c>
      <c r="B2" s="51" t="s">
        <v>184</v>
      </c>
      <c r="C2" s="51">
        <v>1</v>
      </c>
      <c r="D2" s="17" t="s">
        <v>10</v>
      </c>
      <c r="E2" s="17">
        <v>667.99699999999996</v>
      </c>
      <c r="F2" s="17">
        <v>443.46800000000002</v>
      </c>
      <c r="G2" s="17">
        <v>1.5063025968051809</v>
      </c>
      <c r="H2" s="17">
        <v>0.59101161799002389</v>
      </c>
      <c r="I2" s="17"/>
      <c r="J2" s="17" t="s">
        <v>13</v>
      </c>
      <c r="K2" s="17">
        <v>0.59101161799002389</v>
      </c>
      <c r="L2" s="17">
        <v>-0.66762413800541787</v>
      </c>
      <c r="M2" s="17">
        <v>1.3835828765799716</v>
      </c>
      <c r="N2" s="17">
        <v>-0.13720584333823843</v>
      </c>
      <c r="O2" s="17">
        <v>-0.38238802768607849</v>
      </c>
    </row>
    <row r="3" spans="1:15" ht="15.75" customHeight="1" x14ac:dyDescent="0.2">
      <c r="A3" s="46"/>
      <c r="B3" s="46"/>
      <c r="C3" s="46"/>
      <c r="D3" s="17" t="s">
        <v>9</v>
      </c>
      <c r="E3" s="17">
        <v>2215.9029999999998</v>
      </c>
      <c r="F3" s="17">
        <v>3519.8620000000001</v>
      </c>
      <c r="G3" s="17">
        <v>0.62954257865791319</v>
      </c>
      <c r="H3" s="17">
        <v>-0.66762413800541787</v>
      </c>
      <c r="I3" s="17"/>
      <c r="J3" s="17" t="s">
        <v>83</v>
      </c>
      <c r="K3" s="17">
        <v>0.9739306045017998</v>
      </c>
      <c r="L3" s="17">
        <v>-5.5209888196208964E-2</v>
      </c>
      <c r="M3" s="17">
        <v>0.67751361664196685</v>
      </c>
      <c r="N3" s="17">
        <v>1.1704523412940919E-2</v>
      </c>
      <c r="O3" s="17">
        <v>-0.60508649532811654</v>
      </c>
    </row>
    <row r="4" spans="1:15" ht="15.75" customHeight="1" x14ac:dyDescent="0.2">
      <c r="A4" s="46"/>
      <c r="B4" s="46"/>
      <c r="C4" s="46"/>
      <c r="D4" s="17" t="s">
        <v>8</v>
      </c>
      <c r="E4" s="17">
        <v>1945.0809999999999</v>
      </c>
      <c r="F4" s="17">
        <v>745.48299999999995</v>
      </c>
      <c r="G4" s="17">
        <v>2.6091554066289908</v>
      </c>
      <c r="H4" s="17">
        <v>1.3835828765799716</v>
      </c>
      <c r="I4" s="17"/>
      <c r="J4" s="17" t="s">
        <v>201</v>
      </c>
      <c r="K4" s="17">
        <v>1.1308242251704321</v>
      </c>
      <c r="L4" s="17">
        <v>-0.35695404216454008</v>
      </c>
      <c r="M4" s="17">
        <v>0.91093353716448833</v>
      </c>
      <c r="N4" s="17">
        <v>-0.19075154779009526</v>
      </c>
      <c r="O4" s="17">
        <v>-0.52524191023715305</v>
      </c>
    </row>
    <row r="5" spans="1:15" ht="15.75" customHeight="1" x14ac:dyDescent="0.2">
      <c r="A5" s="46"/>
      <c r="B5" s="46"/>
      <c r="C5" s="46"/>
      <c r="D5" s="17" t="s">
        <v>7</v>
      </c>
      <c r="E5" s="17">
        <v>3332.0619999999999</v>
      </c>
      <c r="F5" s="17">
        <v>3664.5120000000002</v>
      </c>
      <c r="G5" s="17">
        <v>0.90927850693352885</v>
      </c>
      <c r="H5" s="17">
        <v>-0.13720584333823843</v>
      </c>
      <c r="I5" s="17"/>
      <c r="J5" s="17" t="s">
        <v>18</v>
      </c>
      <c r="K5" s="17">
        <f t="shared" ref="K5:O5" si="0">AVERAGE(K2:K4)</f>
        <v>0.89858881588741857</v>
      </c>
      <c r="L5" s="17">
        <f t="shared" si="0"/>
        <v>-0.35992935612205562</v>
      </c>
      <c r="M5" s="17">
        <f t="shared" si="0"/>
        <v>0.99067667679547566</v>
      </c>
      <c r="N5" s="17">
        <f t="shared" si="0"/>
        <v>-0.10541762257179758</v>
      </c>
      <c r="O5" s="17">
        <f t="shared" si="0"/>
        <v>-0.50423881108378266</v>
      </c>
    </row>
    <row r="6" spans="1:15" ht="15.75" customHeight="1" x14ac:dyDescent="0.2">
      <c r="A6" s="46"/>
      <c r="B6" s="46"/>
      <c r="C6" s="46"/>
      <c r="D6" s="17" t="s">
        <v>17</v>
      </c>
      <c r="E6" s="17">
        <v>1057.326</v>
      </c>
      <c r="F6" s="17">
        <v>1378.222</v>
      </c>
      <c r="G6" s="17">
        <v>0.76716668287111944</v>
      </c>
      <c r="H6" s="17">
        <v>-0.38238802768607849</v>
      </c>
      <c r="I6" s="17"/>
      <c r="J6" s="17"/>
      <c r="K6" s="17"/>
      <c r="L6" s="17"/>
      <c r="M6" s="17"/>
      <c r="N6" s="17"/>
      <c r="O6" s="17"/>
    </row>
    <row r="7" spans="1:15" ht="15.75" customHeight="1" x14ac:dyDescent="0.2">
      <c r="A7" s="46"/>
      <c r="B7" s="51" t="s">
        <v>184</v>
      </c>
      <c r="C7" s="51">
        <v>8</v>
      </c>
      <c r="D7" s="17" t="s">
        <v>10</v>
      </c>
      <c r="E7" s="17">
        <v>2177.2849999999999</v>
      </c>
      <c r="F7" s="17">
        <v>1108.4929999999999</v>
      </c>
      <c r="G7" s="17">
        <v>1.96418470842847</v>
      </c>
      <c r="H7" s="17">
        <v>0.9739306045017998</v>
      </c>
      <c r="I7" s="17"/>
      <c r="J7" s="17" t="s">
        <v>19</v>
      </c>
      <c r="K7" s="17">
        <v>2.2869026976530166E-2</v>
      </c>
      <c r="L7" s="17">
        <v>0.61061139994811997</v>
      </c>
      <c r="M7" s="17">
        <v>8.9762371123637257E-3</v>
      </c>
      <c r="N7" s="17">
        <v>7.060461558631681E-2</v>
      </c>
      <c r="O7" s="17"/>
    </row>
    <row r="8" spans="1:15" ht="15.75" customHeight="1" x14ac:dyDescent="0.2">
      <c r="A8" s="46"/>
      <c r="B8" s="46"/>
      <c r="C8" s="46"/>
      <c r="D8" s="17" t="s">
        <v>9</v>
      </c>
      <c r="E8" s="17">
        <v>3926.8139999999999</v>
      </c>
      <c r="F8" s="17">
        <v>4080</v>
      </c>
      <c r="G8" s="17">
        <v>0.96245441176470581</v>
      </c>
      <c r="H8" s="17">
        <v>-5.5209888196208964E-2</v>
      </c>
      <c r="I8" s="17"/>
      <c r="J8" s="17" t="s">
        <v>20</v>
      </c>
      <c r="K8" s="17">
        <v>0.16031916245564468</v>
      </c>
      <c r="L8" s="17">
        <v>0.17679502511119422</v>
      </c>
      <c r="M8" s="17">
        <v>0.20768780753493585</v>
      </c>
      <c r="N8" s="17">
        <v>6.0566721958415976E-2</v>
      </c>
      <c r="O8" s="17">
        <v>6.5139592422895243E-2</v>
      </c>
    </row>
    <row r="9" spans="1:15" ht="15.75" customHeight="1" x14ac:dyDescent="0.2">
      <c r="A9" s="46"/>
      <c r="B9" s="46"/>
      <c r="C9" s="46"/>
      <c r="D9" s="17" t="s">
        <v>8</v>
      </c>
      <c r="E9" s="17">
        <v>1811.1310000000001</v>
      </c>
      <c r="F9" s="17">
        <v>1132.395</v>
      </c>
      <c r="G9" s="17">
        <v>1.5993809580579217</v>
      </c>
      <c r="H9" s="17">
        <v>0.67751361664196685</v>
      </c>
      <c r="I9" s="17"/>
      <c r="J9" s="17"/>
      <c r="K9" s="17"/>
      <c r="L9" s="17"/>
      <c r="M9" s="17"/>
      <c r="N9" s="17"/>
      <c r="O9" s="17"/>
    </row>
    <row r="10" spans="1:15" ht="15.75" customHeight="1" x14ac:dyDescent="0.2">
      <c r="A10" s="46"/>
      <c r="B10" s="46"/>
      <c r="C10" s="46"/>
      <c r="D10" s="17" t="s">
        <v>7</v>
      </c>
      <c r="E10" s="17">
        <v>3989.9079999999999</v>
      </c>
      <c r="F10" s="17">
        <v>3957.6689999999999</v>
      </c>
      <c r="G10" s="17">
        <v>1.0081459566224462</v>
      </c>
      <c r="H10" s="17">
        <v>1.1704523412940919E-2</v>
      </c>
      <c r="I10" s="17"/>
      <c r="J10" s="17"/>
      <c r="K10" s="17"/>
      <c r="L10" s="17"/>
      <c r="M10" s="17"/>
      <c r="N10" s="17"/>
      <c r="O10" s="17"/>
    </row>
    <row r="11" spans="1:15" ht="15.75" customHeight="1" x14ac:dyDescent="0.2">
      <c r="A11" s="46"/>
      <c r="B11" s="46"/>
      <c r="C11" s="46"/>
      <c r="D11" s="17" t="s">
        <v>17</v>
      </c>
      <c r="E11" s="17">
        <v>2482.4459999999999</v>
      </c>
      <c r="F11" s="17">
        <v>3775.9740000000002</v>
      </c>
      <c r="G11" s="17">
        <v>0.65743196324974695</v>
      </c>
      <c r="H11" s="17">
        <v>-0.60508649532811654</v>
      </c>
      <c r="I11" s="17"/>
      <c r="J11" s="17"/>
      <c r="K11" s="17"/>
      <c r="L11" s="17"/>
      <c r="M11" s="17"/>
      <c r="N11" s="17"/>
      <c r="O11" s="17"/>
    </row>
    <row r="12" spans="1:15" ht="15.75" customHeight="1" x14ac:dyDescent="0.2">
      <c r="A12" s="46"/>
      <c r="B12" s="51" t="s">
        <v>184</v>
      </c>
      <c r="C12" s="51">
        <v>23</v>
      </c>
      <c r="D12" s="17" t="s">
        <v>10</v>
      </c>
      <c r="E12" s="17">
        <v>1463.817</v>
      </c>
      <c r="F12" s="17">
        <v>668.45899999999995</v>
      </c>
      <c r="G12" s="17">
        <v>2.1898381202138055</v>
      </c>
      <c r="H12" s="17">
        <v>1.1308242251704321</v>
      </c>
      <c r="I12" s="17"/>
      <c r="J12" s="17"/>
      <c r="K12" s="17"/>
      <c r="L12" s="17"/>
      <c r="M12" s="17"/>
      <c r="N12" s="17"/>
      <c r="O12" s="17"/>
    </row>
    <row r="13" spans="1:15" ht="15.75" customHeight="1" x14ac:dyDescent="0.2">
      <c r="A13" s="46"/>
      <c r="B13" s="46"/>
      <c r="C13" s="46"/>
      <c r="D13" s="17" t="s">
        <v>9</v>
      </c>
      <c r="E13" s="17">
        <v>3179.6950000000002</v>
      </c>
      <c r="F13" s="17">
        <v>4072.2959999999998</v>
      </c>
      <c r="G13" s="17">
        <v>0.78081136538208429</v>
      </c>
      <c r="H13" s="17">
        <v>-0.35695404216454008</v>
      </c>
      <c r="I13" s="17"/>
      <c r="J13" s="17"/>
      <c r="K13" s="17"/>
      <c r="L13" s="17"/>
      <c r="M13" s="17"/>
      <c r="N13" s="17"/>
      <c r="O13" s="17"/>
    </row>
    <row r="14" spans="1:15" ht="15.75" customHeight="1" x14ac:dyDescent="0.2">
      <c r="A14" s="46"/>
      <c r="B14" s="46"/>
      <c r="C14" s="46"/>
      <c r="D14" s="17" t="s">
        <v>8</v>
      </c>
      <c r="E14" s="17">
        <v>1942.16</v>
      </c>
      <c r="F14" s="17">
        <v>1032.92</v>
      </c>
      <c r="G14" s="17">
        <v>1.8802617821322076</v>
      </c>
      <c r="H14" s="17">
        <v>0.91093353716448833</v>
      </c>
      <c r="I14" s="17"/>
      <c r="J14" s="17"/>
      <c r="K14" s="17"/>
      <c r="L14" s="17"/>
      <c r="M14" s="17"/>
      <c r="N14" s="17"/>
      <c r="O14" s="17"/>
    </row>
    <row r="15" spans="1:15" ht="15.75" customHeight="1" x14ac:dyDescent="0.2">
      <c r="A15" s="46"/>
      <c r="B15" s="46"/>
      <c r="C15" s="46"/>
      <c r="D15" s="17" t="s">
        <v>7</v>
      </c>
      <c r="E15" s="17">
        <v>3415.3960000000002</v>
      </c>
      <c r="F15" s="17">
        <v>3898.19</v>
      </c>
      <c r="G15" s="17">
        <v>0.87614918718687396</v>
      </c>
      <c r="H15" s="17">
        <v>-0.19075154779009526</v>
      </c>
      <c r="I15" s="17"/>
      <c r="J15" s="17"/>
      <c r="K15" s="17"/>
      <c r="L15" s="17"/>
      <c r="M15" s="17"/>
      <c r="N15" s="17"/>
      <c r="O15" s="17"/>
    </row>
    <row r="16" spans="1:15" ht="15.75" customHeight="1" x14ac:dyDescent="0.2">
      <c r="A16" s="46"/>
      <c r="B16" s="46"/>
      <c r="C16" s="46"/>
      <c r="D16" s="17" t="s">
        <v>17</v>
      </c>
      <c r="E16" s="17">
        <v>829.16399999999999</v>
      </c>
      <c r="F16" s="17">
        <v>1193.3119999999999</v>
      </c>
      <c r="G16" s="17">
        <v>0.69484258936472609</v>
      </c>
      <c r="H16" s="17">
        <v>-0.52524191023715305</v>
      </c>
      <c r="I16" s="17"/>
      <c r="J16" s="17"/>
      <c r="K16" s="17"/>
      <c r="L16" s="17"/>
      <c r="M16" s="17"/>
      <c r="N16" s="17"/>
      <c r="O16" s="17"/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A2:A16"/>
    <mergeCell ref="B2:B6"/>
    <mergeCell ref="C2:C6"/>
    <mergeCell ref="B7:B11"/>
    <mergeCell ref="C7:C11"/>
    <mergeCell ref="B12:B16"/>
    <mergeCell ref="C12:C16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000"/>
  <sheetViews>
    <sheetView workbookViewId="0"/>
  </sheetViews>
  <sheetFormatPr baseColWidth="10" defaultColWidth="11.1640625" defaultRowHeight="15" customHeight="1" x14ac:dyDescent="0.2"/>
  <cols>
    <col min="1" max="7" width="10.83203125" customWidth="1"/>
    <col min="8" max="8" width="16" customWidth="1"/>
    <col min="9" max="15" width="10.83203125" customWidth="1"/>
    <col min="16" max="26" width="10.5" customWidth="1"/>
  </cols>
  <sheetData>
    <row r="1" spans="1:15" ht="15.75" customHeight="1" x14ac:dyDescent="0.2">
      <c r="A1" s="17"/>
      <c r="B1" s="17" t="s">
        <v>0</v>
      </c>
      <c r="C1" s="17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7"/>
      <c r="J1" s="17"/>
      <c r="K1" s="17" t="s">
        <v>10</v>
      </c>
      <c r="L1" s="17" t="s">
        <v>9</v>
      </c>
      <c r="M1" s="17" t="s">
        <v>8</v>
      </c>
      <c r="N1" s="17" t="s">
        <v>7</v>
      </c>
      <c r="O1" s="17" t="s">
        <v>17</v>
      </c>
    </row>
    <row r="2" spans="1:15" ht="15.75" customHeight="1" x14ac:dyDescent="0.2">
      <c r="A2" s="50" t="s">
        <v>200</v>
      </c>
      <c r="B2" s="51" t="s">
        <v>190</v>
      </c>
      <c r="C2" s="51">
        <v>2</v>
      </c>
      <c r="D2" s="17" t="s">
        <v>10</v>
      </c>
      <c r="E2" s="17">
        <v>664.024</v>
      </c>
      <c r="F2" s="17">
        <v>716.94600000000003</v>
      </c>
      <c r="G2" s="17">
        <v>0.92618411986397853</v>
      </c>
      <c r="H2" s="17">
        <v>-0.11062907374501334</v>
      </c>
      <c r="I2" s="17"/>
      <c r="J2" s="17" t="s">
        <v>14</v>
      </c>
      <c r="K2" s="17">
        <v>-0.11062907374501334</v>
      </c>
      <c r="L2" s="17">
        <v>3.5646285650174157E-2</v>
      </c>
      <c r="M2" s="17">
        <v>-0.31847841963122225</v>
      </c>
      <c r="N2" s="17">
        <v>-3.8440027986357095E-2</v>
      </c>
      <c r="O2" s="17">
        <v>-0.60907713711262912</v>
      </c>
    </row>
    <row r="3" spans="1:15" ht="15.75" customHeight="1" x14ac:dyDescent="0.2">
      <c r="A3" s="46"/>
      <c r="B3" s="46"/>
      <c r="C3" s="46"/>
      <c r="D3" s="17" t="s">
        <v>9</v>
      </c>
      <c r="E3" s="17">
        <v>3937.8620000000001</v>
      </c>
      <c r="F3" s="17">
        <v>3841.7570000000001</v>
      </c>
      <c r="G3" s="17">
        <v>1.0250158976739028</v>
      </c>
      <c r="H3" s="17">
        <v>3.5646285650174157E-2</v>
      </c>
      <c r="I3" s="17"/>
      <c r="J3" s="17" t="s">
        <v>15</v>
      </c>
      <c r="K3" s="17">
        <v>0.21844363575786352</v>
      </c>
      <c r="L3" s="17">
        <v>-7.2827857127630178E-3</v>
      </c>
      <c r="M3" s="17">
        <v>-0.68294958840255382</v>
      </c>
      <c r="N3" s="17">
        <v>-7.5944012874446694E-3</v>
      </c>
      <c r="O3" s="17">
        <v>-0.67425034424296704</v>
      </c>
    </row>
    <row r="4" spans="1:15" ht="15.75" customHeight="1" x14ac:dyDescent="0.2">
      <c r="A4" s="46"/>
      <c r="B4" s="46"/>
      <c r="C4" s="46"/>
      <c r="D4" s="17" t="s">
        <v>8</v>
      </c>
      <c r="E4" s="17">
        <v>1023.081</v>
      </c>
      <c r="F4" s="17">
        <v>1275.797</v>
      </c>
      <c r="G4" s="17">
        <v>0.80191519497224084</v>
      </c>
      <c r="H4" s="17">
        <v>-0.31847841963122225</v>
      </c>
      <c r="I4" s="17"/>
      <c r="J4" s="17" t="s">
        <v>202</v>
      </c>
      <c r="K4" s="17">
        <v>-0.2632456813765145</v>
      </c>
      <c r="L4" s="17">
        <v>0.18363169172186211</v>
      </c>
      <c r="M4" s="17">
        <v>0.11206198747708287</v>
      </c>
      <c r="N4" s="17">
        <v>-0.20860236358718651</v>
      </c>
      <c r="O4" s="17">
        <v>0.53536939827332042</v>
      </c>
    </row>
    <row r="5" spans="1:15" ht="15.75" customHeight="1" x14ac:dyDescent="0.2">
      <c r="A5" s="46"/>
      <c r="B5" s="46"/>
      <c r="C5" s="46"/>
      <c r="D5" s="17" t="s">
        <v>7</v>
      </c>
      <c r="E5" s="17">
        <v>3882.31</v>
      </c>
      <c r="F5" s="17">
        <v>3987.143</v>
      </c>
      <c r="G5" s="17">
        <v>0.97370723849132068</v>
      </c>
      <c r="H5" s="17">
        <v>-3.8440027986357095E-2</v>
      </c>
      <c r="I5" s="17"/>
      <c r="J5" s="17" t="s">
        <v>62</v>
      </c>
      <c r="K5" s="17">
        <v>-0.52684206974092485</v>
      </c>
      <c r="L5" s="17">
        <v>8.3129044972933441E-2</v>
      </c>
      <c r="M5" s="17">
        <v>0.53058283047077204</v>
      </c>
      <c r="N5" s="17">
        <v>0.12475068962965395</v>
      </c>
      <c r="O5" s="17">
        <v>7.9837117483496339E-2</v>
      </c>
    </row>
    <row r="6" spans="1:15" ht="15.75" customHeight="1" x14ac:dyDescent="0.2">
      <c r="A6" s="46"/>
      <c r="B6" s="46"/>
      <c r="C6" s="46"/>
      <c r="D6" s="17" t="s">
        <v>17</v>
      </c>
      <c r="E6" s="17">
        <v>1390.4290000000001</v>
      </c>
      <c r="F6" s="17">
        <v>2120.7979999999998</v>
      </c>
      <c r="G6" s="17">
        <v>0.65561595210859325</v>
      </c>
      <c r="H6" s="17">
        <v>-0.60907713711262912</v>
      </c>
      <c r="I6" s="17"/>
      <c r="J6" s="17" t="s">
        <v>203</v>
      </c>
      <c r="K6" s="17">
        <v>-0.53582659056776005</v>
      </c>
      <c r="L6" s="17">
        <v>1.6601527632403048E-2</v>
      </c>
      <c r="M6" s="17">
        <v>0.32186399043333941</v>
      </c>
      <c r="N6" s="17">
        <v>3.3008714959732372E-3</v>
      </c>
      <c r="O6" s="17">
        <v>-0.35487961198574103</v>
      </c>
    </row>
    <row r="7" spans="1:15" ht="15.75" customHeight="1" x14ac:dyDescent="0.2">
      <c r="A7" s="46"/>
      <c r="B7" s="51" t="s">
        <v>190</v>
      </c>
      <c r="C7" s="51">
        <v>3</v>
      </c>
      <c r="D7" s="17" t="s">
        <v>10</v>
      </c>
      <c r="E7" s="17">
        <v>1025.4159999999999</v>
      </c>
      <c r="F7" s="17">
        <v>881.33699999999999</v>
      </c>
      <c r="G7" s="17">
        <v>1.1634777616280718</v>
      </c>
      <c r="H7" s="17">
        <v>0.21844363575786352</v>
      </c>
      <c r="I7" s="17"/>
      <c r="J7" s="17" t="s">
        <v>204</v>
      </c>
      <c r="K7" s="17">
        <v>0.19276964657925375</v>
      </c>
      <c r="L7" s="17">
        <v>6.2546578090615429E-3</v>
      </c>
      <c r="M7" s="17">
        <v>0.47282902993286746</v>
      </c>
      <c r="N7" s="17">
        <v>1.3113742504139571E-3</v>
      </c>
      <c r="O7" s="17">
        <v>0.76443610694102981</v>
      </c>
    </row>
    <row r="8" spans="1:15" ht="15.75" customHeight="1" x14ac:dyDescent="0.2">
      <c r="A8" s="46"/>
      <c r="B8" s="46"/>
      <c r="C8" s="46"/>
      <c r="D8" s="17" t="s">
        <v>9</v>
      </c>
      <c r="E8" s="17">
        <v>3904.5169999999998</v>
      </c>
      <c r="F8" s="17">
        <v>3924.277</v>
      </c>
      <c r="G8" s="17">
        <v>0.99496467756990647</v>
      </c>
      <c r="H8" s="17">
        <v>-7.2827857127630178E-3</v>
      </c>
      <c r="I8" s="17"/>
      <c r="J8" s="17" t="s">
        <v>205</v>
      </c>
      <c r="K8" s="17">
        <v>-0.46289865953856973</v>
      </c>
      <c r="L8" s="17">
        <v>3.5988843075081796E-3</v>
      </c>
      <c r="M8" s="17">
        <v>-0.21472695560657498</v>
      </c>
      <c r="N8" s="17">
        <v>2.9658512597740064E-2</v>
      </c>
      <c r="O8" s="17">
        <v>-0.5512391779922543</v>
      </c>
    </row>
    <row r="9" spans="1:15" ht="15.75" customHeight="1" x14ac:dyDescent="0.2">
      <c r="A9" s="46"/>
      <c r="B9" s="46"/>
      <c r="C9" s="46"/>
      <c r="D9" s="17" t="s">
        <v>8</v>
      </c>
      <c r="E9" s="17">
        <v>1025.4159999999999</v>
      </c>
      <c r="F9" s="17">
        <v>1646.222</v>
      </c>
      <c r="G9" s="17">
        <v>0.62289047285238563</v>
      </c>
      <c r="H9" s="17">
        <v>-0.68294958840255382</v>
      </c>
      <c r="I9" s="17"/>
      <c r="J9" s="17" t="s">
        <v>201</v>
      </c>
      <c r="K9" s="17">
        <v>-0.82362669515179643</v>
      </c>
      <c r="L9" s="17">
        <v>-0.33675483683891239</v>
      </c>
      <c r="M9" s="17">
        <v>-0.75267508340920741</v>
      </c>
      <c r="N9" s="17">
        <v>-0.11164178696797263</v>
      </c>
      <c r="O9" s="17">
        <v>-0.52552375649513616</v>
      </c>
    </row>
    <row r="10" spans="1:15" ht="15.75" customHeight="1" x14ac:dyDescent="0.2">
      <c r="A10" s="46"/>
      <c r="B10" s="46"/>
      <c r="C10" s="46"/>
      <c r="D10" s="17" t="s">
        <v>7</v>
      </c>
      <c r="E10" s="17">
        <v>3943.98</v>
      </c>
      <c r="F10" s="17">
        <v>3964.7959999999998</v>
      </c>
      <c r="G10" s="17">
        <v>0.9947497929275555</v>
      </c>
      <c r="H10" s="17">
        <v>-7.5944012874446694E-3</v>
      </c>
      <c r="I10" s="17"/>
      <c r="J10" s="17" t="s">
        <v>18</v>
      </c>
      <c r="K10" s="17">
        <f t="shared" ref="K10:O10" si="0">AVERAGE(K2:K9)</f>
        <v>-0.28898193597293276</v>
      </c>
      <c r="L10" s="17">
        <f t="shared" si="0"/>
        <v>-1.8969413072166263E-3</v>
      </c>
      <c r="M10" s="17">
        <f t="shared" si="0"/>
        <v>-6.6436526091937093E-2</v>
      </c>
      <c r="N10" s="17">
        <f t="shared" si="0"/>
        <v>-2.5907141481897461E-2</v>
      </c>
      <c r="O10" s="17">
        <f t="shared" si="0"/>
        <v>-0.16691592564136012</v>
      </c>
    </row>
    <row r="11" spans="1:15" ht="15.75" customHeight="1" x14ac:dyDescent="0.2">
      <c r="A11" s="46"/>
      <c r="B11" s="46"/>
      <c r="C11" s="46"/>
      <c r="D11" s="17" t="s">
        <v>17</v>
      </c>
      <c r="E11" s="17">
        <v>1058.1579999999999</v>
      </c>
      <c r="F11" s="17">
        <v>1688.5740000000001</v>
      </c>
      <c r="G11" s="17">
        <v>0.62665775974283622</v>
      </c>
      <c r="H11" s="17">
        <v>-0.67425034424296704</v>
      </c>
      <c r="I11" s="17"/>
      <c r="J11" s="17"/>
      <c r="K11" s="17"/>
      <c r="L11" s="17"/>
      <c r="M11" s="17"/>
      <c r="N11" s="17"/>
      <c r="O11" s="17"/>
    </row>
    <row r="12" spans="1:15" ht="15.75" customHeight="1" x14ac:dyDescent="0.2">
      <c r="A12" s="46"/>
      <c r="B12" s="51" t="s">
        <v>190</v>
      </c>
      <c r="C12" s="51">
        <v>6</v>
      </c>
      <c r="D12" s="17" t="s">
        <v>10</v>
      </c>
      <c r="E12" s="17">
        <v>551.92999999999995</v>
      </c>
      <c r="F12" s="17">
        <v>662.41300000000001</v>
      </c>
      <c r="G12" s="17">
        <v>0.83321130472982863</v>
      </c>
      <c r="H12" s="17">
        <v>-0.2632456813765145</v>
      </c>
      <c r="I12" s="17"/>
      <c r="J12" s="17" t="s">
        <v>19</v>
      </c>
      <c r="K12" s="17">
        <v>0.5730444179468408</v>
      </c>
      <c r="L12" s="17">
        <v>0.39077848056664516</v>
      </c>
      <c r="M12" s="17">
        <v>0.4954942154437354</v>
      </c>
      <c r="N12" s="17">
        <v>0.5164789949294355</v>
      </c>
      <c r="O12" s="17"/>
    </row>
    <row r="13" spans="1:15" ht="15.75" customHeight="1" x14ac:dyDescent="0.2">
      <c r="A13" s="46"/>
      <c r="B13" s="46"/>
      <c r="C13" s="46"/>
      <c r="D13" s="17" t="s">
        <v>9</v>
      </c>
      <c r="E13" s="17">
        <v>3118.4549999999999</v>
      </c>
      <c r="F13" s="17">
        <v>2745.7489999999998</v>
      </c>
      <c r="G13" s="17">
        <v>1.1357392827967889</v>
      </c>
      <c r="H13" s="17">
        <v>0.18363169172186211</v>
      </c>
      <c r="I13" s="17"/>
      <c r="J13" s="17" t="s">
        <v>20</v>
      </c>
      <c r="K13" s="17">
        <f t="shared" ref="K13:O13" si="1">STDEV(K2:K9)/SQRT(8)</f>
        <v>0.13063301707419603</v>
      </c>
      <c r="L13" s="17">
        <f t="shared" si="1"/>
        <v>5.272188645674649E-2</v>
      </c>
      <c r="M13" s="17">
        <f t="shared" si="1"/>
        <v>0.17760335741469596</v>
      </c>
      <c r="N13" s="17">
        <f t="shared" si="1"/>
        <v>3.4999919113071661E-2</v>
      </c>
      <c r="O13" s="17">
        <f t="shared" si="1"/>
        <v>0.19757626847135482</v>
      </c>
    </row>
    <row r="14" spans="1:15" ht="15.75" customHeight="1" x14ac:dyDescent="0.2">
      <c r="A14" s="46"/>
      <c r="B14" s="46"/>
      <c r="C14" s="46"/>
      <c r="D14" s="17" t="s">
        <v>8</v>
      </c>
      <c r="E14" s="17">
        <v>647.31100000000004</v>
      </c>
      <c r="F14" s="17">
        <v>598.93399999999997</v>
      </c>
      <c r="G14" s="17">
        <v>1.0807718379654521</v>
      </c>
      <c r="H14" s="17">
        <v>0.11206198747708287</v>
      </c>
      <c r="I14" s="17"/>
      <c r="J14" s="17"/>
      <c r="K14" s="17"/>
      <c r="L14" s="17"/>
      <c r="M14" s="17"/>
      <c r="N14" s="17"/>
      <c r="O14" s="17"/>
    </row>
    <row r="15" spans="1:15" ht="15.75" customHeight="1" x14ac:dyDescent="0.2">
      <c r="A15" s="46"/>
      <c r="B15" s="46"/>
      <c r="C15" s="46"/>
      <c r="D15" s="17" t="s">
        <v>7</v>
      </c>
      <c r="E15" s="17">
        <v>1889.3389999999999</v>
      </c>
      <c r="F15" s="17">
        <v>2183.2600000000002</v>
      </c>
      <c r="G15" s="17">
        <v>0.86537517290657084</v>
      </c>
      <c r="H15" s="17">
        <v>-0.20860236358718651</v>
      </c>
      <c r="I15" s="17"/>
      <c r="J15" s="17"/>
      <c r="K15" s="17"/>
      <c r="L15" s="17"/>
      <c r="M15" s="17"/>
      <c r="N15" s="17"/>
      <c r="O15" s="17"/>
    </row>
    <row r="16" spans="1:15" ht="15.75" customHeight="1" x14ac:dyDescent="0.2">
      <c r="A16" s="46"/>
      <c r="B16" s="46"/>
      <c r="C16" s="46"/>
      <c r="D16" s="17" t="s">
        <v>17</v>
      </c>
      <c r="E16" s="17">
        <v>456.86700000000002</v>
      </c>
      <c r="F16" s="17">
        <v>315.23</v>
      </c>
      <c r="G16" s="17">
        <v>1.4493131998857975</v>
      </c>
      <c r="H16" s="17">
        <v>0.53536939827332042</v>
      </c>
      <c r="I16" s="17"/>
      <c r="J16" s="17"/>
      <c r="K16" s="17"/>
      <c r="L16" s="17"/>
      <c r="M16" s="17"/>
      <c r="N16" s="17"/>
      <c r="O16" s="17"/>
    </row>
    <row r="17" spans="1:15" ht="15.75" customHeight="1" x14ac:dyDescent="0.2">
      <c r="A17" s="46"/>
      <c r="B17" s="51" t="s">
        <v>190</v>
      </c>
      <c r="C17" s="51">
        <v>12</v>
      </c>
      <c r="D17" s="17" t="s">
        <v>10</v>
      </c>
      <c r="E17" s="17">
        <v>443.66699999999997</v>
      </c>
      <c r="F17" s="17">
        <v>639.22299999999996</v>
      </c>
      <c r="G17" s="17">
        <v>0.69407233469383922</v>
      </c>
      <c r="H17" s="17">
        <v>-0.52684206974092485</v>
      </c>
      <c r="I17" s="17"/>
      <c r="J17" s="17"/>
      <c r="K17" s="17"/>
      <c r="L17" s="17"/>
      <c r="M17" s="17"/>
      <c r="N17" s="17"/>
      <c r="O17" s="17"/>
    </row>
    <row r="18" spans="1:15" ht="15.75" customHeight="1" x14ac:dyDescent="0.2">
      <c r="A18" s="46"/>
      <c r="B18" s="46"/>
      <c r="C18" s="46"/>
      <c r="D18" s="17" t="s">
        <v>9</v>
      </c>
      <c r="E18" s="17">
        <v>4070.9369999999999</v>
      </c>
      <c r="F18" s="17">
        <v>3842.9969999999998</v>
      </c>
      <c r="G18" s="17">
        <v>1.0593130829922583</v>
      </c>
      <c r="H18" s="17">
        <v>8.3129044972933441E-2</v>
      </c>
      <c r="I18" s="17"/>
      <c r="J18" s="17"/>
      <c r="K18" s="17"/>
      <c r="L18" s="17"/>
      <c r="M18" s="17"/>
      <c r="N18" s="17"/>
      <c r="O18" s="17"/>
    </row>
    <row r="19" spans="1:15" ht="15.75" customHeight="1" x14ac:dyDescent="0.2">
      <c r="A19" s="46"/>
      <c r="B19" s="46"/>
      <c r="C19" s="46"/>
      <c r="D19" s="17" t="s">
        <v>8</v>
      </c>
      <c r="E19" s="17">
        <v>1362.655</v>
      </c>
      <c r="F19" s="17">
        <v>943.33199999999999</v>
      </c>
      <c r="G19" s="17">
        <v>1.444512642420696</v>
      </c>
      <c r="H19" s="17">
        <v>0.53058283047077204</v>
      </c>
      <c r="I19" s="17"/>
      <c r="J19" s="17"/>
      <c r="K19" s="17"/>
      <c r="L19" s="17"/>
      <c r="M19" s="17"/>
      <c r="N19" s="17"/>
      <c r="O19" s="17"/>
    </row>
    <row r="20" spans="1:15" ht="15.75" customHeight="1" x14ac:dyDescent="0.2">
      <c r="A20" s="46"/>
      <c r="B20" s="46"/>
      <c r="C20" s="46"/>
      <c r="D20" s="17" t="s">
        <v>7</v>
      </c>
      <c r="E20" s="17">
        <v>4077.7919999999999</v>
      </c>
      <c r="F20" s="17">
        <v>3739.998</v>
      </c>
      <c r="G20" s="17">
        <v>1.0903192996359892</v>
      </c>
      <c r="H20" s="17">
        <v>0.12475068962965395</v>
      </c>
      <c r="I20" s="17"/>
      <c r="J20" s="17"/>
      <c r="K20" s="17"/>
      <c r="L20" s="17"/>
      <c r="M20" s="17"/>
      <c r="N20" s="17"/>
      <c r="O20" s="17"/>
    </row>
    <row r="21" spans="1:15" ht="15.75" customHeight="1" x14ac:dyDescent="0.2">
      <c r="A21" s="46"/>
      <c r="B21" s="46"/>
      <c r="C21" s="46"/>
      <c r="D21" s="17" t="s">
        <v>17</v>
      </c>
      <c r="E21" s="17">
        <v>1269.979</v>
      </c>
      <c r="F21" s="17">
        <v>1201.6089999999999</v>
      </c>
      <c r="G21" s="17">
        <v>1.0568987083152674</v>
      </c>
      <c r="H21" s="17">
        <v>7.9837117483496339E-2</v>
      </c>
      <c r="I21" s="17"/>
      <c r="J21" s="17"/>
      <c r="K21" s="17"/>
      <c r="L21" s="17"/>
      <c r="M21" s="17"/>
      <c r="N21" s="17"/>
      <c r="O21" s="17"/>
    </row>
    <row r="22" spans="1:15" ht="15.75" customHeight="1" x14ac:dyDescent="0.2">
      <c r="A22" s="46"/>
      <c r="B22" s="51" t="s">
        <v>190</v>
      </c>
      <c r="C22" s="51">
        <v>14</v>
      </c>
      <c r="D22" s="17" t="s">
        <v>10</v>
      </c>
      <c r="E22" s="17">
        <v>674.91</v>
      </c>
      <c r="F22" s="17">
        <v>978.46600000000001</v>
      </c>
      <c r="G22" s="17">
        <v>0.6897633642865465</v>
      </c>
      <c r="H22" s="17">
        <v>-0.53582659056776005</v>
      </c>
      <c r="I22" s="17"/>
      <c r="J22" s="17"/>
      <c r="K22" s="17"/>
      <c r="L22" s="17"/>
      <c r="M22" s="17"/>
      <c r="N22" s="17"/>
      <c r="O22" s="17"/>
    </row>
    <row r="23" spans="1:15" ht="15.75" customHeight="1" x14ac:dyDescent="0.2">
      <c r="A23" s="46"/>
      <c r="B23" s="46"/>
      <c r="C23" s="46"/>
      <c r="D23" s="17" t="s">
        <v>9</v>
      </c>
      <c r="E23" s="17">
        <v>4070.9369999999999</v>
      </c>
      <c r="F23" s="17">
        <v>4024.36</v>
      </c>
      <c r="G23" s="17">
        <v>1.0115737657664821</v>
      </c>
      <c r="H23" s="17">
        <v>1.6601527632403048E-2</v>
      </c>
      <c r="I23" s="17"/>
      <c r="J23" s="17"/>
      <c r="K23" s="17"/>
      <c r="L23" s="17"/>
      <c r="M23" s="17"/>
      <c r="N23" s="17"/>
      <c r="O23" s="17"/>
    </row>
    <row r="24" spans="1:15" ht="15.75" customHeight="1" x14ac:dyDescent="0.2">
      <c r="A24" s="46"/>
      <c r="B24" s="46"/>
      <c r="C24" s="46"/>
      <c r="D24" s="17" t="s">
        <v>8</v>
      </c>
      <c r="E24" s="17">
        <v>1535.9580000000001</v>
      </c>
      <c r="F24" s="17">
        <v>1228.8209999999999</v>
      </c>
      <c r="G24" s="17">
        <v>1.2499444589570003</v>
      </c>
      <c r="H24" s="17">
        <v>0.32186399043333941</v>
      </c>
      <c r="I24" s="17"/>
      <c r="J24" s="17"/>
      <c r="K24" s="17"/>
      <c r="L24" s="17"/>
      <c r="M24" s="17"/>
      <c r="N24" s="17"/>
      <c r="O24" s="17"/>
    </row>
    <row r="25" spans="1:15" ht="15.75" customHeight="1" x14ac:dyDescent="0.2">
      <c r="A25" s="46"/>
      <c r="B25" s="46"/>
      <c r="C25" s="46"/>
      <c r="D25" s="17" t="s">
        <v>7</v>
      </c>
      <c r="E25" s="17">
        <v>4067.605</v>
      </c>
      <c r="F25" s="17">
        <v>4058.3090000000002</v>
      </c>
      <c r="G25" s="17">
        <v>1.0022906092167945</v>
      </c>
      <c r="H25" s="17">
        <v>3.3008714959732372E-3</v>
      </c>
      <c r="I25" s="17"/>
      <c r="J25" s="17"/>
      <c r="K25" s="17"/>
      <c r="L25" s="17"/>
      <c r="M25" s="17"/>
      <c r="N25" s="17"/>
      <c r="O25" s="17"/>
    </row>
    <row r="26" spans="1:15" ht="15.75" customHeight="1" x14ac:dyDescent="0.2">
      <c r="A26" s="46"/>
      <c r="B26" s="46"/>
      <c r="C26" s="46"/>
      <c r="D26" s="17" t="s">
        <v>17</v>
      </c>
      <c r="E26" s="17">
        <v>1131.9179999999999</v>
      </c>
      <c r="F26" s="17">
        <v>1447.586</v>
      </c>
      <c r="G26" s="17">
        <v>0.78193489022413853</v>
      </c>
      <c r="H26" s="17">
        <v>-0.35487961198574103</v>
      </c>
      <c r="I26" s="17"/>
      <c r="J26" s="17"/>
      <c r="K26" s="17"/>
      <c r="L26" s="17"/>
      <c r="M26" s="17"/>
      <c r="N26" s="17"/>
      <c r="O26" s="17"/>
    </row>
    <row r="27" spans="1:15" ht="15.75" customHeight="1" x14ac:dyDescent="0.2">
      <c r="A27" s="46"/>
      <c r="B27" s="51" t="s">
        <v>190</v>
      </c>
      <c r="C27" s="51">
        <v>24</v>
      </c>
      <c r="D27" s="17" t="s">
        <v>10</v>
      </c>
      <c r="E27" s="17">
        <v>1527.173</v>
      </c>
      <c r="F27" s="17">
        <v>1336.1610000000001</v>
      </c>
      <c r="G27" s="17">
        <v>1.1429558264310962</v>
      </c>
      <c r="H27" s="17">
        <v>0.19276964657925375</v>
      </c>
      <c r="I27" s="17"/>
      <c r="J27" s="17"/>
      <c r="K27" s="17"/>
      <c r="L27" s="17"/>
      <c r="M27" s="17"/>
      <c r="N27" s="17"/>
      <c r="O27" s="17"/>
    </row>
    <row r="28" spans="1:15" ht="15.75" customHeight="1" x14ac:dyDescent="0.2">
      <c r="A28" s="46"/>
      <c r="B28" s="46"/>
      <c r="C28" s="46"/>
      <c r="D28" s="17" t="s">
        <v>9</v>
      </c>
      <c r="E28" s="17">
        <v>4079.7370000000001</v>
      </c>
      <c r="F28" s="17">
        <v>4062.0880000000002</v>
      </c>
      <c r="G28" s="17">
        <v>1.0043448098613323</v>
      </c>
      <c r="H28" s="17">
        <v>6.2546578090615429E-3</v>
      </c>
      <c r="I28" s="17"/>
      <c r="J28" s="17"/>
      <c r="K28" s="17"/>
      <c r="L28" s="17"/>
      <c r="M28" s="17"/>
      <c r="N28" s="17"/>
      <c r="O28" s="17"/>
    </row>
    <row r="29" spans="1:15" ht="15.75" customHeight="1" x14ac:dyDescent="0.2">
      <c r="A29" s="46"/>
      <c r="B29" s="46"/>
      <c r="C29" s="46"/>
      <c r="D29" s="17" t="s">
        <v>8</v>
      </c>
      <c r="E29" s="17">
        <v>2828.8449999999998</v>
      </c>
      <c r="F29" s="17">
        <v>2038.325</v>
      </c>
      <c r="G29" s="17">
        <v>1.387828241325598</v>
      </c>
      <c r="H29" s="17">
        <v>0.47282902993286746</v>
      </c>
      <c r="I29" s="17"/>
      <c r="J29" s="17"/>
      <c r="K29" s="17"/>
      <c r="L29" s="17"/>
      <c r="M29" s="17"/>
      <c r="N29" s="17"/>
      <c r="O29" s="17"/>
    </row>
    <row r="30" spans="1:15" ht="15.75" customHeight="1" x14ac:dyDescent="0.2">
      <c r="A30" s="46"/>
      <c r="B30" s="46"/>
      <c r="C30" s="46"/>
      <c r="D30" s="17" t="s">
        <v>7</v>
      </c>
      <c r="E30" s="17">
        <v>4071.2669999999998</v>
      </c>
      <c r="F30" s="17">
        <v>4067.5680000000002</v>
      </c>
      <c r="G30" s="17">
        <v>1.0009093886076397</v>
      </c>
      <c r="H30" s="17">
        <v>1.3113742504139571E-3</v>
      </c>
      <c r="I30" s="17"/>
      <c r="J30" s="17"/>
      <c r="K30" s="17"/>
      <c r="L30" s="17"/>
      <c r="M30" s="17"/>
      <c r="N30" s="17"/>
      <c r="O30" s="17"/>
    </row>
    <row r="31" spans="1:15" ht="15.75" customHeight="1" x14ac:dyDescent="0.2">
      <c r="A31" s="46"/>
      <c r="B31" s="46"/>
      <c r="C31" s="46"/>
      <c r="D31" s="17" t="s">
        <v>17</v>
      </c>
      <c r="E31" s="17">
        <v>3272.7370000000001</v>
      </c>
      <c r="F31" s="17">
        <v>1926.606</v>
      </c>
      <c r="G31" s="17">
        <v>1.6987059108089564</v>
      </c>
      <c r="H31" s="17">
        <v>0.76443610694102981</v>
      </c>
      <c r="I31" s="17"/>
      <c r="J31" s="17"/>
      <c r="K31" s="17"/>
      <c r="L31" s="17"/>
      <c r="M31" s="17"/>
      <c r="N31" s="17"/>
      <c r="O31" s="17"/>
    </row>
    <row r="32" spans="1:15" ht="15.75" customHeight="1" x14ac:dyDescent="0.2">
      <c r="A32" s="46"/>
      <c r="B32" s="51" t="s">
        <v>190</v>
      </c>
      <c r="C32" s="51">
        <v>26</v>
      </c>
      <c r="D32" s="17" t="s">
        <v>10</v>
      </c>
      <c r="E32" s="17">
        <v>1581.575</v>
      </c>
      <c r="F32" s="17">
        <v>2179.8980000000001</v>
      </c>
      <c r="G32" s="17">
        <v>0.72552706594528737</v>
      </c>
      <c r="H32" s="17">
        <v>-0.46289865953856973</v>
      </c>
      <c r="I32" s="17"/>
      <c r="J32" s="17"/>
      <c r="K32" s="17"/>
      <c r="L32" s="17"/>
      <c r="M32" s="17"/>
      <c r="N32" s="17"/>
      <c r="O32" s="17"/>
    </row>
    <row r="33" spans="1:15" ht="15.75" customHeight="1" x14ac:dyDescent="0.2">
      <c r="A33" s="46"/>
      <c r="B33" s="46"/>
      <c r="C33" s="46"/>
      <c r="D33" s="17" t="s">
        <v>9</v>
      </c>
      <c r="E33" s="17">
        <v>4074.3380000000002</v>
      </c>
      <c r="F33" s="17">
        <v>4064.1869999999999</v>
      </c>
      <c r="G33" s="17">
        <v>1.0024976705058108</v>
      </c>
      <c r="H33" s="17">
        <v>3.5988843075081796E-3</v>
      </c>
      <c r="I33" s="17"/>
      <c r="J33" s="17"/>
      <c r="K33" s="17"/>
      <c r="L33" s="17"/>
      <c r="M33" s="17"/>
      <c r="N33" s="17"/>
      <c r="O33" s="17"/>
    </row>
    <row r="34" spans="1:15" ht="15.75" customHeight="1" x14ac:dyDescent="0.2">
      <c r="A34" s="46"/>
      <c r="B34" s="46"/>
      <c r="C34" s="46"/>
      <c r="D34" s="17" t="s">
        <v>8</v>
      </c>
      <c r="E34" s="17">
        <v>1147.2339999999999</v>
      </c>
      <c r="F34" s="17">
        <v>1331.347</v>
      </c>
      <c r="G34" s="17">
        <v>0.86170923132736987</v>
      </c>
      <c r="H34" s="17">
        <v>-0.21472695560657498</v>
      </c>
      <c r="I34" s="17"/>
      <c r="J34" s="17"/>
      <c r="K34" s="17"/>
      <c r="L34" s="17"/>
      <c r="M34" s="17"/>
      <c r="N34" s="17"/>
      <c r="O34" s="17"/>
    </row>
    <row r="35" spans="1:15" ht="15.75" customHeight="1" x14ac:dyDescent="0.2">
      <c r="A35" s="46"/>
      <c r="B35" s="46"/>
      <c r="C35" s="46"/>
      <c r="D35" s="17" t="s">
        <v>7</v>
      </c>
      <c r="E35" s="17">
        <v>4035.0709999999999</v>
      </c>
      <c r="F35" s="17">
        <v>3952.9659999999999</v>
      </c>
      <c r="G35" s="17">
        <v>1.0207704796853805</v>
      </c>
      <c r="H35" s="17">
        <v>2.9658512597740064E-2</v>
      </c>
      <c r="I35" s="17"/>
      <c r="J35" s="17"/>
      <c r="K35" s="17"/>
      <c r="L35" s="17"/>
      <c r="M35" s="17"/>
      <c r="N35" s="17"/>
      <c r="O35" s="17"/>
    </row>
    <row r="36" spans="1:15" ht="15.75" customHeight="1" x14ac:dyDescent="0.2">
      <c r="A36" s="46"/>
      <c r="B36" s="46"/>
      <c r="C36" s="46"/>
      <c r="D36" s="17" t="s">
        <v>17</v>
      </c>
      <c r="E36" s="17">
        <v>1409.098</v>
      </c>
      <c r="F36" s="17">
        <v>2064.8130000000001</v>
      </c>
      <c r="G36" s="17">
        <v>0.68243371191483193</v>
      </c>
      <c r="H36" s="17">
        <v>-0.5512391779922543</v>
      </c>
      <c r="I36" s="17"/>
      <c r="J36" s="17"/>
      <c r="K36" s="17"/>
      <c r="L36" s="17"/>
      <c r="M36" s="17"/>
      <c r="N36" s="17"/>
      <c r="O36" s="17"/>
    </row>
    <row r="37" spans="1:15" ht="15.75" customHeight="1" x14ac:dyDescent="0.2">
      <c r="A37" s="46"/>
      <c r="B37" s="51" t="s">
        <v>190</v>
      </c>
      <c r="C37" s="51">
        <v>23</v>
      </c>
      <c r="D37" s="17" t="s">
        <v>10</v>
      </c>
      <c r="E37" s="17">
        <v>657.66099999999994</v>
      </c>
      <c r="F37" s="17">
        <v>1163.961</v>
      </c>
      <c r="G37" s="17">
        <v>0.56501979018197335</v>
      </c>
      <c r="H37" s="17">
        <v>-0.82362669515179643</v>
      </c>
      <c r="I37" s="17"/>
      <c r="J37" s="17"/>
      <c r="K37" s="17"/>
      <c r="L37" s="17"/>
      <c r="M37" s="17"/>
      <c r="N37" s="17"/>
      <c r="O37" s="17"/>
    </row>
    <row r="38" spans="1:15" ht="15.75" customHeight="1" x14ac:dyDescent="0.2">
      <c r="A38" s="46"/>
      <c r="B38" s="46"/>
      <c r="C38" s="46"/>
      <c r="D38" s="17" t="s">
        <v>9</v>
      </c>
      <c r="E38" s="17">
        <v>3103.4340000000002</v>
      </c>
      <c r="F38" s="17">
        <v>3919.366</v>
      </c>
      <c r="G38" s="17">
        <v>0.7918204117706793</v>
      </c>
      <c r="H38" s="17">
        <v>-0.33675483683891239</v>
      </c>
      <c r="I38" s="17"/>
      <c r="J38" s="17"/>
      <c r="K38" s="17"/>
      <c r="L38" s="17"/>
      <c r="M38" s="17"/>
      <c r="N38" s="17"/>
      <c r="O38" s="17"/>
    </row>
    <row r="39" spans="1:15" ht="15.75" customHeight="1" x14ac:dyDescent="0.2">
      <c r="A39" s="46"/>
      <c r="B39" s="46"/>
      <c r="C39" s="46"/>
      <c r="D39" s="17" t="s">
        <v>8</v>
      </c>
      <c r="E39" s="17">
        <v>1141.9110000000001</v>
      </c>
      <c r="F39" s="17">
        <v>1924.0219999999999</v>
      </c>
      <c r="G39" s="17">
        <v>0.5935020493528661</v>
      </c>
      <c r="H39" s="17">
        <v>-0.75267508340920741</v>
      </c>
      <c r="I39" s="17"/>
      <c r="J39" s="17"/>
      <c r="K39" s="17"/>
      <c r="L39" s="17"/>
      <c r="M39" s="17"/>
      <c r="N39" s="17"/>
      <c r="O39" s="17"/>
    </row>
    <row r="40" spans="1:15" ht="15.75" customHeight="1" x14ac:dyDescent="0.2">
      <c r="A40" s="46"/>
      <c r="B40" s="46"/>
      <c r="C40" s="46"/>
      <c r="D40" s="17" t="s">
        <v>7</v>
      </c>
      <c r="E40" s="17">
        <v>3685.5169999999998</v>
      </c>
      <c r="F40" s="17">
        <v>3982.0430000000001</v>
      </c>
      <c r="G40" s="17">
        <v>0.92553420442722489</v>
      </c>
      <c r="H40" s="17">
        <v>-0.11164178696797263</v>
      </c>
      <c r="I40" s="17"/>
      <c r="J40" s="17"/>
      <c r="K40" s="17"/>
      <c r="L40" s="17"/>
      <c r="M40" s="17"/>
      <c r="N40" s="17"/>
      <c r="O40" s="17"/>
    </row>
    <row r="41" spans="1:15" ht="15.75" customHeight="1" x14ac:dyDescent="0.2">
      <c r="A41" s="46"/>
      <c r="B41" s="46"/>
      <c r="C41" s="46"/>
      <c r="D41" s="17" t="s">
        <v>17</v>
      </c>
      <c r="E41" s="17">
        <v>825.54100000000005</v>
      </c>
      <c r="F41" s="17">
        <v>1188.33</v>
      </c>
      <c r="G41" s="17">
        <v>0.69470685752274208</v>
      </c>
      <c r="H41" s="17">
        <v>-0.52552375649513616</v>
      </c>
      <c r="I41" s="17"/>
      <c r="J41" s="17"/>
      <c r="K41" s="17"/>
      <c r="L41" s="17"/>
      <c r="M41" s="17"/>
      <c r="N41" s="17"/>
      <c r="O41" s="17"/>
    </row>
    <row r="42" spans="1:15" ht="15.7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ht="15.7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 ht="15.7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 ht="15.7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 ht="15.7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 ht="15.7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5" ht="15.7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ht="15.7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ht="15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 ht="15.7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ht="15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ht="15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ht="15.7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ht="15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ht="15.7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ht="15.7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ht="15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 ht="15.7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 ht="15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 ht="15.7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  <row r="67" spans="1:15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</row>
    <row r="68" spans="1:15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</row>
    <row r="69" spans="1:15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5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  <row r="72" spans="1:15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</row>
    <row r="73" spans="1:15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</row>
    <row r="74" spans="1:15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</row>
    <row r="75" spans="1:15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5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1:15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</row>
    <row r="79" spans="1:15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  <row r="80" spans="1:15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</row>
    <row r="81" spans="1:15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</row>
    <row r="82" spans="1:15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</row>
    <row r="83" spans="1:15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</row>
    <row r="84" spans="1:15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</row>
    <row r="86" spans="1:15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</row>
    <row r="87" spans="1:15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</row>
    <row r="88" spans="1:15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</row>
    <row r="89" spans="1:15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</row>
    <row r="90" spans="1:15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</row>
    <row r="91" spans="1:15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</row>
    <row r="92" spans="1:15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</row>
    <row r="93" spans="1:15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</row>
    <row r="95" spans="1:15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</row>
    <row r="96" spans="1:15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</row>
    <row r="97" spans="1:15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</row>
    <row r="98" spans="1:15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</row>
    <row r="99" spans="1:15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</row>
    <row r="100" spans="1:15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</row>
    <row r="101" spans="1:15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</row>
    <row r="102" spans="1:15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</row>
    <row r="103" spans="1:15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</row>
    <row r="104" spans="1:15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</row>
    <row r="105" spans="1:15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</row>
    <row r="106" spans="1:15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</row>
    <row r="108" spans="1:15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</row>
    <row r="110" spans="1:15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</row>
    <row r="111" spans="1:15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</row>
    <row r="112" spans="1:15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</row>
    <row r="113" spans="1:15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</row>
    <row r="114" spans="1:15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</row>
    <row r="116" spans="1:15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5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</row>
    <row r="118" spans="1:15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</row>
    <row r="119" spans="1:15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</row>
    <row r="120" spans="1:15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</row>
    <row r="121" spans="1:15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</row>
    <row r="122" spans="1:15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</row>
    <row r="123" spans="1:15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</row>
    <row r="124" spans="1:15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</row>
    <row r="125" spans="1:15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</row>
    <row r="126" spans="1:15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</row>
    <row r="127" spans="1:15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</row>
    <row r="128" spans="1:15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</row>
    <row r="129" spans="1:15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</row>
    <row r="130" spans="1:15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</row>
    <row r="131" spans="1:15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</row>
    <row r="132" spans="1:15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</row>
    <row r="133" spans="1:15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</row>
    <row r="134" spans="1:15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</row>
    <row r="135" spans="1:15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</row>
    <row r="140" spans="1:15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</row>
    <row r="141" spans="1:15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</row>
    <row r="142" spans="1:15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</row>
    <row r="143" spans="1:15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</row>
    <row r="144" spans="1:15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</row>
    <row r="145" spans="1:15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</row>
    <row r="146" spans="1:15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</row>
    <row r="147" spans="1:15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</row>
    <row r="148" spans="1:15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1:15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</row>
    <row r="150" spans="1:15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</row>
    <row r="151" spans="1:15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</row>
    <row r="152" spans="1:15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</row>
    <row r="153" spans="1:15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</row>
    <row r="154" spans="1:15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</row>
    <row r="155" spans="1:15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</row>
    <row r="157" spans="1:15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</row>
    <row r="158" spans="1:15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</row>
    <row r="159" spans="1:15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</row>
    <row r="160" spans="1:15" ht="15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</row>
    <row r="161" spans="1:15" ht="15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</row>
    <row r="162" spans="1:15" ht="15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</row>
    <row r="163" spans="1:15" ht="15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</row>
    <row r="164" spans="1:15" ht="15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</row>
    <row r="165" spans="1:15" ht="15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</row>
    <row r="166" spans="1:15" ht="15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</row>
    <row r="167" spans="1:15" ht="15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</row>
    <row r="168" spans="1:15" ht="15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</row>
    <row r="169" spans="1:15" ht="15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</row>
    <row r="170" spans="1:15" ht="15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</row>
    <row r="171" spans="1:15" ht="15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</row>
    <row r="172" spans="1:15" ht="15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</row>
    <row r="173" spans="1:15" ht="15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</row>
    <row r="174" spans="1:15" ht="15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</row>
    <row r="175" spans="1:15" ht="15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</row>
    <row r="176" spans="1:15" ht="15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</row>
    <row r="177" spans="1:15" ht="15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</row>
    <row r="178" spans="1:15" ht="15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</row>
    <row r="179" spans="1:15" ht="15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</row>
    <row r="180" spans="1:15" ht="15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</row>
    <row r="181" spans="1:15" ht="15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</row>
    <row r="182" spans="1:15" ht="15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</row>
    <row r="183" spans="1:15" ht="15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</row>
    <row r="184" spans="1:15" ht="15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</row>
    <row r="185" spans="1:15" ht="15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</row>
    <row r="186" spans="1:15" ht="15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</row>
    <row r="187" spans="1:15" ht="15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</row>
    <row r="188" spans="1:15" ht="15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</row>
    <row r="189" spans="1:15" ht="15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</row>
    <row r="190" spans="1:15" ht="15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</row>
    <row r="191" spans="1:15" ht="15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</row>
    <row r="192" spans="1:15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</row>
    <row r="193" spans="1:15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</row>
    <row r="194" spans="1:15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</row>
    <row r="195" spans="1:15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</row>
    <row r="196" spans="1:15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</row>
    <row r="197" spans="1:15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</row>
    <row r="198" spans="1:15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</row>
    <row r="199" spans="1:15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</row>
    <row r="200" spans="1:15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</row>
    <row r="201" spans="1:15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</row>
    <row r="202" spans="1:15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</row>
    <row r="203" spans="1:15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</row>
    <row r="204" spans="1:15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</row>
    <row r="205" spans="1:15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1:15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</row>
    <row r="207" spans="1:15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</row>
    <row r="208" spans="1:15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</row>
    <row r="209" spans="1:15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</row>
    <row r="210" spans="1:15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</row>
    <row r="211" spans="1:15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</row>
    <row r="212" spans="1:15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</row>
    <row r="213" spans="1:15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</row>
    <row r="214" spans="1:15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</row>
    <row r="215" spans="1:15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</row>
    <row r="216" spans="1:15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</row>
    <row r="217" spans="1:15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</row>
    <row r="218" spans="1:15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</row>
    <row r="219" spans="1:15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</row>
    <row r="220" spans="1:15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</row>
    <row r="221" spans="1:15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</row>
    <row r="222" spans="1:15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  <row r="223" spans="1:15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</row>
    <row r="224" spans="1:15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</row>
    <row r="225" spans="1:15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</row>
    <row r="226" spans="1:15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</row>
    <row r="227" spans="1:15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</row>
    <row r="228" spans="1:15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</row>
    <row r="229" spans="1:15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</row>
    <row r="230" spans="1:15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</row>
    <row r="231" spans="1:15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</row>
    <row r="232" spans="1:15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</row>
    <row r="233" spans="1:15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</row>
    <row r="234" spans="1:15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</row>
    <row r="235" spans="1:15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</row>
    <row r="236" spans="1:15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</row>
    <row r="237" spans="1:15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</row>
    <row r="238" spans="1:15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</row>
    <row r="239" spans="1:15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</row>
    <row r="240" spans="1:15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</row>
    <row r="241" spans="1:15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</row>
    <row r="242" spans="1:15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</row>
    <row r="243" spans="1:15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</row>
    <row r="244" spans="1:15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</row>
    <row r="245" spans="1:15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</row>
    <row r="246" spans="1:15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</row>
    <row r="247" spans="1:15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</row>
    <row r="248" spans="1:15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</row>
    <row r="249" spans="1:15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</row>
    <row r="250" spans="1:15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</row>
    <row r="251" spans="1:15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</row>
    <row r="252" spans="1:15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</row>
    <row r="253" spans="1:15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</row>
    <row r="254" spans="1:15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</row>
    <row r="255" spans="1:15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</row>
    <row r="256" spans="1:15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</row>
    <row r="257" spans="1:15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</row>
    <row r="258" spans="1:15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</row>
    <row r="259" spans="1:15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</row>
    <row r="260" spans="1:15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</row>
    <row r="261" spans="1:15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</row>
    <row r="262" spans="1:15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</row>
    <row r="263" spans="1:15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</row>
    <row r="264" spans="1:15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</row>
    <row r="265" spans="1:15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</row>
    <row r="266" spans="1:15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</row>
    <row r="267" spans="1:15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</row>
    <row r="268" spans="1:15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</row>
    <row r="269" spans="1:15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</row>
    <row r="270" spans="1:15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</row>
    <row r="271" spans="1:15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</row>
    <row r="272" spans="1:15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</row>
    <row r="273" spans="1:15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</row>
    <row r="274" spans="1:15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</row>
    <row r="275" spans="1:15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</row>
    <row r="276" spans="1:15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</row>
    <row r="277" spans="1:15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</row>
    <row r="278" spans="1:15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</row>
    <row r="279" spans="1:15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</row>
    <row r="280" spans="1:15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</row>
    <row r="281" spans="1:15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</row>
    <row r="282" spans="1:15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</row>
    <row r="283" spans="1:15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</row>
    <row r="284" spans="1:15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</row>
    <row r="285" spans="1:15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</row>
    <row r="286" spans="1:15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</row>
    <row r="287" spans="1:15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</row>
    <row r="288" spans="1:15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</row>
    <row r="289" spans="1:15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</row>
    <row r="290" spans="1:15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</row>
    <row r="291" spans="1:15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</row>
    <row r="292" spans="1:15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</row>
    <row r="293" spans="1:15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</row>
    <row r="294" spans="1:15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</row>
    <row r="295" spans="1:15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</row>
    <row r="296" spans="1:15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</row>
    <row r="297" spans="1:15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</row>
    <row r="298" spans="1:15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</row>
    <row r="299" spans="1:15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</row>
    <row r="300" spans="1:15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</row>
    <row r="301" spans="1:15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</row>
    <row r="302" spans="1:15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</row>
    <row r="303" spans="1:15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</row>
    <row r="304" spans="1:15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</row>
    <row r="305" spans="1:15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</row>
    <row r="306" spans="1:15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</row>
    <row r="307" spans="1:15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</row>
    <row r="308" spans="1:15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</row>
    <row r="309" spans="1:15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</row>
    <row r="310" spans="1:15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</row>
    <row r="311" spans="1:15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</row>
    <row r="312" spans="1:15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</row>
    <row r="313" spans="1:15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</row>
    <row r="314" spans="1:15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</row>
    <row r="315" spans="1:15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</row>
    <row r="316" spans="1:15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</row>
    <row r="317" spans="1:15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</row>
    <row r="318" spans="1:15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</row>
    <row r="319" spans="1:15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</row>
    <row r="320" spans="1:15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</row>
    <row r="321" spans="1:15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</row>
    <row r="322" spans="1:15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</row>
    <row r="323" spans="1:15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</row>
    <row r="324" spans="1:15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</row>
    <row r="325" spans="1:15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</row>
    <row r="326" spans="1:15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</row>
    <row r="327" spans="1:15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</row>
    <row r="328" spans="1:15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</row>
    <row r="329" spans="1:15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</row>
    <row r="330" spans="1:15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</row>
    <row r="331" spans="1:15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</row>
    <row r="332" spans="1:15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</row>
    <row r="333" spans="1:15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</row>
    <row r="334" spans="1:15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</row>
    <row r="335" spans="1:15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</row>
    <row r="336" spans="1:15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</row>
    <row r="337" spans="1:15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</row>
    <row r="338" spans="1:15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</row>
    <row r="339" spans="1:15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</row>
    <row r="340" spans="1:15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</row>
    <row r="341" spans="1:15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</row>
    <row r="342" spans="1:15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</row>
    <row r="343" spans="1:15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</row>
    <row r="344" spans="1:15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</row>
    <row r="345" spans="1:15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</row>
    <row r="346" spans="1:15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</row>
    <row r="347" spans="1:15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</row>
    <row r="348" spans="1:15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</row>
    <row r="349" spans="1:15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</row>
    <row r="350" spans="1:15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</row>
    <row r="351" spans="1:15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</row>
    <row r="352" spans="1:15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</row>
    <row r="353" spans="1:15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</row>
    <row r="354" spans="1:15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</row>
    <row r="355" spans="1:15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</row>
    <row r="356" spans="1:15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</row>
    <row r="357" spans="1:15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</row>
    <row r="358" spans="1:15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</row>
    <row r="359" spans="1:15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</row>
    <row r="360" spans="1:15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</row>
    <row r="361" spans="1:15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</row>
    <row r="362" spans="1:15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</row>
    <row r="363" spans="1:15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</row>
    <row r="364" spans="1:15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</row>
    <row r="365" spans="1:15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</row>
    <row r="366" spans="1:15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</row>
    <row r="367" spans="1:15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</row>
    <row r="368" spans="1:15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</row>
    <row r="369" spans="1:15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</row>
    <row r="370" spans="1:15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</row>
    <row r="371" spans="1:15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</row>
    <row r="372" spans="1:15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</row>
    <row r="373" spans="1:15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</row>
    <row r="374" spans="1:15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</row>
    <row r="375" spans="1:15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</row>
    <row r="376" spans="1:15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</row>
    <row r="377" spans="1:15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</row>
    <row r="378" spans="1:15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</row>
    <row r="379" spans="1:15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</row>
    <row r="380" spans="1:15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</row>
    <row r="381" spans="1:15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</row>
    <row r="382" spans="1:15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</row>
    <row r="383" spans="1:15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</row>
    <row r="384" spans="1:15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</row>
    <row r="385" spans="1:15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</row>
    <row r="386" spans="1:15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</row>
    <row r="387" spans="1:15" ht="15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</row>
    <row r="388" spans="1:15" ht="15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</row>
    <row r="389" spans="1:15" ht="15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</row>
    <row r="390" spans="1:15" ht="15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</row>
    <row r="391" spans="1:15" ht="15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</row>
    <row r="392" spans="1:15" ht="15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</row>
    <row r="393" spans="1:15" ht="15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</row>
    <row r="394" spans="1:15" ht="15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</row>
    <row r="395" spans="1:15" ht="15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</row>
    <row r="396" spans="1:15" ht="15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</row>
    <row r="397" spans="1:15" ht="15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</row>
    <row r="398" spans="1:15" ht="15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</row>
    <row r="399" spans="1:15" ht="15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</row>
    <row r="400" spans="1:15" ht="15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</row>
    <row r="401" spans="1:15" ht="15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</row>
    <row r="402" spans="1:15" ht="15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</row>
    <row r="403" spans="1:15" ht="15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</row>
    <row r="404" spans="1:15" ht="15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</row>
    <row r="405" spans="1:15" ht="15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</row>
    <row r="406" spans="1:15" ht="15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</row>
    <row r="407" spans="1:15" ht="15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</row>
    <row r="408" spans="1:15" ht="15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</row>
    <row r="409" spans="1:15" ht="15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</row>
    <row r="410" spans="1:15" ht="15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</row>
    <row r="411" spans="1:15" ht="15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</row>
    <row r="412" spans="1:15" ht="15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</row>
    <row r="413" spans="1:15" ht="15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</row>
    <row r="414" spans="1:15" ht="15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</row>
    <row r="415" spans="1:15" ht="15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</row>
    <row r="416" spans="1:15" ht="15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</row>
    <row r="417" spans="1:15" ht="15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</row>
    <row r="418" spans="1:15" ht="15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</row>
    <row r="419" spans="1:15" ht="15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</row>
    <row r="420" spans="1:15" ht="15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</row>
    <row r="421" spans="1:15" ht="15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</row>
    <row r="422" spans="1:15" ht="15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</row>
    <row r="423" spans="1:15" ht="15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</row>
    <row r="424" spans="1:15" ht="15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</row>
    <row r="425" spans="1:15" ht="15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</row>
    <row r="426" spans="1:15" ht="15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</row>
    <row r="427" spans="1:15" ht="15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</row>
    <row r="428" spans="1:15" ht="15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</row>
    <row r="429" spans="1:15" ht="15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</row>
    <row r="430" spans="1:15" ht="15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</row>
    <row r="431" spans="1:15" ht="15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</row>
    <row r="432" spans="1:15" ht="15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</row>
    <row r="433" spans="1:15" ht="15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</row>
    <row r="434" spans="1:15" ht="15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</row>
    <row r="435" spans="1:15" ht="15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</row>
    <row r="436" spans="1:15" ht="15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</row>
    <row r="437" spans="1:15" ht="15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</row>
    <row r="438" spans="1:15" ht="15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</row>
    <row r="439" spans="1:15" ht="15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</row>
    <row r="440" spans="1:15" ht="15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</row>
    <row r="441" spans="1:15" ht="15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</row>
    <row r="442" spans="1:15" ht="15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</row>
    <row r="443" spans="1:15" ht="15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</row>
    <row r="444" spans="1:15" ht="15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</row>
    <row r="445" spans="1:15" ht="15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</row>
    <row r="446" spans="1:15" ht="15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</row>
    <row r="447" spans="1:15" ht="15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</row>
    <row r="448" spans="1:15" ht="15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</row>
    <row r="449" spans="1:15" ht="15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</row>
    <row r="450" spans="1:15" ht="15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</row>
    <row r="451" spans="1:15" ht="15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</row>
    <row r="452" spans="1:15" ht="15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</row>
    <row r="453" spans="1:15" ht="15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</row>
    <row r="454" spans="1:15" ht="15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</row>
    <row r="455" spans="1:15" ht="15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</row>
    <row r="456" spans="1:15" ht="15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</row>
    <row r="457" spans="1:15" ht="15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</row>
    <row r="458" spans="1:15" ht="15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</row>
    <row r="459" spans="1:15" ht="15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</row>
    <row r="460" spans="1:15" ht="15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</row>
    <row r="461" spans="1:15" ht="15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</row>
    <row r="462" spans="1:15" ht="15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</row>
    <row r="463" spans="1:15" ht="15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</row>
    <row r="464" spans="1:15" ht="15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</row>
    <row r="465" spans="1:15" ht="15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</row>
    <row r="466" spans="1:15" ht="15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</row>
    <row r="467" spans="1:15" ht="15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</row>
    <row r="468" spans="1:15" ht="15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</row>
    <row r="469" spans="1:15" ht="15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</row>
    <row r="470" spans="1:15" ht="15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</row>
    <row r="471" spans="1:15" ht="15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</row>
    <row r="472" spans="1:15" ht="15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</row>
    <row r="473" spans="1:15" ht="15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</row>
    <row r="474" spans="1:15" ht="15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</row>
    <row r="475" spans="1:15" ht="15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</row>
    <row r="476" spans="1:15" ht="15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</row>
    <row r="477" spans="1:15" ht="15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</row>
    <row r="478" spans="1:15" ht="15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</row>
    <row r="479" spans="1:15" ht="15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</row>
    <row r="480" spans="1:15" ht="15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</row>
    <row r="481" spans="1:15" ht="15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</row>
    <row r="482" spans="1:15" ht="15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</row>
    <row r="483" spans="1:15" ht="15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</row>
    <row r="484" spans="1:15" ht="15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</row>
    <row r="485" spans="1:15" ht="15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</row>
    <row r="486" spans="1:15" ht="15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</row>
    <row r="487" spans="1:15" ht="15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</row>
    <row r="488" spans="1:15" ht="15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</row>
    <row r="489" spans="1:15" ht="15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</row>
    <row r="490" spans="1:15" ht="15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</row>
    <row r="491" spans="1:15" ht="15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</row>
    <row r="492" spans="1:15" ht="15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</row>
    <row r="493" spans="1:15" ht="15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</row>
    <row r="494" spans="1:15" ht="15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</row>
    <row r="495" spans="1:15" ht="15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</row>
    <row r="496" spans="1:15" ht="15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</row>
    <row r="497" spans="1:15" ht="15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</row>
    <row r="498" spans="1:15" ht="15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</row>
    <row r="499" spans="1:15" ht="15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</row>
    <row r="500" spans="1:15" ht="15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</row>
    <row r="501" spans="1:15" ht="15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</row>
    <row r="502" spans="1:15" ht="15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</row>
    <row r="503" spans="1:15" ht="15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</row>
    <row r="504" spans="1:15" ht="15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</row>
    <row r="505" spans="1:15" ht="15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</row>
    <row r="506" spans="1:15" ht="15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</row>
    <row r="507" spans="1:15" ht="15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</row>
    <row r="508" spans="1:15" ht="15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</row>
    <row r="509" spans="1:15" ht="15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</row>
    <row r="510" spans="1:15" ht="15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</row>
    <row r="511" spans="1:15" ht="15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</row>
    <row r="512" spans="1:15" ht="15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</row>
    <row r="513" spans="1:15" ht="15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</row>
    <row r="514" spans="1:15" ht="15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</row>
    <row r="515" spans="1:15" ht="15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</row>
    <row r="516" spans="1:15" ht="15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</row>
    <row r="517" spans="1:15" ht="15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</row>
    <row r="518" spans="1:15" ht="15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</row>
    <row r="519" spans="1:15" ht="15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</row>
    <row r="520" spans="1:15" ht="15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</row>
    <row r="521" spans="1:15" ht="15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</row>
    <row r="522" spans="1:15" ht="15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</row>
    <row r="523" spans="1:15" ht="15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</row>
    <row r="524" spans="1:15" ht="15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</row>
    <row r="525" spans="1:15" ht="15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</row>
    <row r="526" spans="1:15" ht="15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</row>
    <row r="527" spans="1:15" ht="15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</row>
    <row r="528" spans="1:15" ht="15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</row>
    <row r="529" spans="1:15" ht="15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</row>
    <row r="530" spans="1:15" ht="15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</row>
    <row r="531" spans="1:15" ht="15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</row>
    <row r="532" spans="1:15" ht="15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</row>
    <row r="533" spans="1:15" ht="15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</row>
    <row r="534" spans="1:15" ht="15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</row>
    <row r="535" spans="1:15" ht="15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</row>
    <row r="536" spans="1:15" ht="15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</row>
    <row r="537" spans="1:15" ht="15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</row>
    <row r="538" spans="1:15" ht="15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</row>
    <row r="539" spans="1:15" ht="15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</row>
    <row r="540" spans="1:15" ht="15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</row>
    <row r="541" spans="1:15" ht="15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</row>
    <row r="542" spans="1:15" ht="15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</row>
    <row r="543" spans="1:15" ht="15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</row>
    <row r="544" spans="1:15" ht="15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</row>
    <row r="545" spans="1:15" ht="15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</row>
    <row r="546" spans="1:15" ht="15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</row>
    <row r="547" spans="1:15" ht="15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</row>
    <row r="548" spans="1:15" ht="15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</row>
    <row r="549" spans="1:15" ht="15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</row>
    <row r="550" spans="1:15" ht="15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</row>
    <row r="551" spans="1:15" ht="15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</row>
    <row r="552" spans="1:15" ht="15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</row>
    <row r="553" spans="1:15" ht="15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</row>
    <row r="554" spans="1:15" ht="15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</row>
    <row r="555" spans="1:15" ht="15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</row>
    <row r="556" spans="1:15" ht="15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</row>
    <row r="557" spans="1:15" ht="15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</row>
    <row r="558" spans="1:15" ht="15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</row>
    <row r="559" spans="1:15" ht="15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</row>
    <row r="560" spans="1:15" ht="15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</row>
    <row r="561" spans="1:15" ht="15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</row>
    <row r="562" spans="1:15" ht="15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</row>
    <row r="563" spans="1:15" ht="15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</row>
    <row r="564" spans="1:15" ht="15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</row>
    <row r="565" spans="1:15" ht="15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</row>
    <row r="566" spans="1:15" ht="15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</row>
    <row r="567" spans="1:15" ht="15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</row>
    <row r="568" spans="1:15" ht="15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</row>
    <row r="569" spans="1:15" ht="15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</row>
    <row r="570" spans="1:15" ht="15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</row>
    <row r="571" spans="1:15" ht="15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</row>
    <row r="572" spans="1:15" ht="15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</row>
    <row r="573" spans="1:15" ht="15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</row>
    <row r="574" spans="1:15" ht="15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</row>
    <row r="575" spans="1:15" ht="15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</row>
    <row r="576" spans="1:15" ht="15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</row>
    <row r="577" spans="1:15" ht="15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</row>
    <row r="578" spans="1:15" ht="15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</row>
    <row r="579" spans="1:15" ht="15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</row>
    <row r="580" spans="1:15" ht="15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</row>
    <row r="581" spans="1:15" ht="15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</row>
    <row r="582" spans="1:15" ht="15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</row>
    <row r="583" spans="1:15" ht="15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</row>
    <row r="584" spans="1:15" ht="15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</row>
    <row r="585" spans="1:15" ht="15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</row>
    <row r="586" spans="1:15" ht="15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</row>
    <row r="587" spans="1:15" ht="15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</row>
    <row r="588" spans="1:15" ht="15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</row>
    <row r="589" spans="1:15" ht="15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</row>
    <row r="590" spans="1:15" ht="15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</row>
    <row r="591" spans="1:15" ht="15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</row>
    <row r="592" spans="1:15" ht="15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</row>
    <row r="593" spans="1:15" ht="15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</row>
    <row r="594" spans="1:15" ht="15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</row>
    <row r="595" spans="1:15" ht="15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</row>
    <row r="596" spans="1:15" ht="15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</row>
    <row r="597" spans="1:15" ht="15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</row>
    <row r="598" spans="1:15" ht="15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</row>
    <row r="599" spans="1:15" ht="15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</row>
    <row r="600" spans="1:15" ht="15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</row>
    <row r="601" spans="1:15" ht="15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</row>
    <row r="602" spans="1:15" ht="15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</row>
    <row r="603" spans="1:15" ht="15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</row>
    <row r="604" spans="1:15" ht="15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</row>
    <row r="605" spans="1:15" ht="15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</row>
    <row r="606" spans="1:15" ht="15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</row>
    <row r="607" spans="1:15" ht="15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</row>
    <row r="608" spans="1:15" ht="15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</row>
    <row r="609" spans="1:15" ht="15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</row>
    <row r="610" spans="1:15" ht="15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</row>
    <row r="611" spans="1:15" ht="15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</row>
    <row r="612" spans="1:15" ht="15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</row>
    <row r="613" spans="1:15" ht="15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</row>
    <row r="614" spans="1:15" ht="15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</row>
    <row r="615" spans="1:15" ht="15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</row>
    <row r="616" spans="1:15" ht="15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</row>
    <row r="617" spans="1:15" ht="15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</row>
    <row r="618" spans="1:15" ht="15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</row>
    <row r="619" spans="1:15" ht="15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</row>
    <row r="620" spans="1:15" ht="15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</row>
    <row r="621" spans="1:15" ht="15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</row>
    <row r="622" spans="1:15" ht="15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</row>
    <row r="623" spans="1:15" ht="15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</row>
    <row r="624" spans="1:15" ht="15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</row>
    <row r="625" spans="1:15" ht="15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</row>
    <row r="626" spans="1:15" ht="15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</row>
    <row r="627" spans="1:15" ht="15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</row>
    <row r="628" spans="1:15" ht="15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</row>
    <row r="629" spans="1:15" ht="15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</row>
    <row r="630" spans="1:15" ht="15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</row>
    <row r="631" spans="1:15" ht="15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</row>
    <row r="632" spans="1:15" ht="15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</row>
    <row r="633" spans="1:15" ht="15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</row>
    <row r="634" spans="1:15" ht="15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</row>
    <row r="635" spans="1:15" ht="15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</row>
    <row r="636" spans="1:15" ht="15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</row>
    <row r="637" spans="1:15" ht="15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</row>
    <row r="638" spans="1:15" ht="15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</row>
    <row r="639" spans="1:15" ht="15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</row>
    <row r="640" spans="1:15" ht="15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</row>
    <row r="641" spans="1:15" ht="15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</row>
    <row r="642" spans="1:15" ht="15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</row>
    <row r="643" spans="1:15" ht="15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</row>
    <row r="644" spans="1:15" ht="15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</row>
    <row r="645" spans="1:15" ht="15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</row>
    <row r="646" spans="1:15" ht="15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</row>
    <row r="647" spans="1:15" ht="15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</row>
    <row r="648" spans="1:15" ht="15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</row>
    <row r="649" spans="1:15" ht="15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</row>
    <row r="650" spans="1:15" ht="15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</row>
    <row r="651" spans="1:15" ht="15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</row>
    <row r="652" spans="1:15" ht="15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</row>
    <row r="653" spans="1:15" ht="15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</row>
    <row r="654" spans="1:15" ht="15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</row>
    <row r="655" spans="1:15" ht="15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</row>
    <row r="656" spans="1:15" ht="15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</row>
    <row r="657" spans="1:15" ht="15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</row>
    <row r="658" spans="1:15" ht="15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</row>
    <row r="659" spans="1:15" ht="15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</row>
    <row r="660" spans="1:15" ht="15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</row>
    <row r="661" spans="1:15" ht="15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</row>
    <row r="662" spans="1:15" ht="15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</row>
    <row r="663" spans="1:15" ht="15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</row>
    <row r="664" spans="1:15" ht="15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</row>
    <row r="665" spans="1:15" ht="15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</row>
    <row r="666" spans="1:15" ht="15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</row>
    <row r="667" spans="1:15" ht="15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</row>
    <row r="668" spans="1:15" ht="15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</row>
    <row r="669" spans="1:15" ht="15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</row>
    <row r="670" spans="1:15" ht="15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</row>
    <row r="671" spans="1:15" ht="15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</row>
    <row r="672" spans="1:15" ht="15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</row>
    <row r="673" spans="1:15" ht="15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</row>
    <row r="674" spans="1:15" ht="15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</row>
    <row r="675" spans="1:15" ht="15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</row>
    <row r="676" spans="1:15" ht="15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</row>
    <row r="677" spans="1:15" ht="15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</row>
    <row r="678" spans="1:15" ht="15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</row>
    <row r="679" spans="1:15" ht="15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</row>
    <row r="680" spans="1:15" ht="15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</row>
    <row r="681" spans="1:15" ht="15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</row>
    <row r="682" spans="1:15" ht="15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</row>
    <row r="683" spans="1:15" ht="15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</row>
    <row r="684" spans="1:15" ht="15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</row>
    <row r="685" spans="1:15" ht="15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</row>
    <row r="686" spans="1:15" ht="15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</row>
    <row r="687" spans="1:15" ht="15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</row>
    <row r="688" spans="1:15" ht="15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</row>
    <row r="689" spans="1:15" ht="15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</row>
    <row r="690" spans="1:15" ht="15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</row>
    <row r="691" spans="1:15" ht="15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</row>
    <row r="692" spans="1:15" ht="15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</row>
    <row r="693" spans="1:15" ht="15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</row>
    <row r="694" spans="1:15" ht="15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</row>
    <row r="695" spans="1:15" ht="15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</row>
    <row r="696" spans="1:15" ht="15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</row>
    <row r="697" spans="1:15" ht="15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</row>
    <row r="698" spans="1:15" ht="15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</row>
    <row r="699" spans="1:15" ht="15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</row>
    <row r="700" spans="1:15" ht="15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</row>
    <row r="701" spans="1:15" ht="15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</row>
    <row r="702" spans="1:15" ht="15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</row>
    <row r="703" spans="1:15" ht="15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</row>
    <row r="704" spans="1:15" ht="15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</row>
    <row r="705" spans="1:15" ht="15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</row>
    <row r="706" spans="1:15" ht="15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</row>
    <row r="707" spans="1:15" ht="15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</row>
    <row r="708" spans="1:15" ht="15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</row>
    <row r="709" spans="1:15" ht="15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</row>
    <row r="710" spans="1:15" ht="15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</row>
    <row r="711" spans="1:15" ht="15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</row>
    <row r="712" spans="1:15" ht="15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</row>
    <row r="713" spans="1:15" ht="15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</row>
    <row r="714" spans="1:15" ht="15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</row>
    <row r="715" spans="1:15" ht="15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</row>
    <row r="716" spans="1:15" ht="15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</row>
    <row r="717" spans="1:15" ht="15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</row>
    <row r="718" spans="1:15" ht="15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</row>
    <row r="719" spans="1:15" ht="15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</row>
    <row r="720" spans="1:15" ht="15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</row>
    <row r="721" spans="1:15" ht="15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</row>
    <row r="722" spans="1:15" ht="15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</row>
    <row r="723" spans="1:15" ht="15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</row>
    <row r="724" spans="1:15" ht="15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</row>
    <row r="725" spans="1:15" ht="15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</row>
    <row r="726" spans="1:15" ht="15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</row>
    <row r="727" spans="1:15" ht="15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</row>
    <row r="728" spans="1:15" ht="15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</row>
    <row r="729" spans="1:15" ht="15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</row>
    <row r="730" spans="1:15" ht="15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</row>
    <row r="731" spans="1:15" ht="15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</row>
    <row r="732" spans="1:15" ht="15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</row>
    <row r="733" spans="1:15" ht="15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</row>
    <row r="734" spans="1:15" ht="15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</row>
    <row r="735" spans="1:15" ht="15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</row>
    <row r="736" spans="1:15" ht="15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</row>
    <row r="737" spans="1:15" ht="15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</row>
    <row r="738" spans="1:15" ht="15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</row>
    <row r="739" spans="1:15" ht="15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</row>
    <row r="740" spans="1:15" ht="15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</row>
    <row r="741" spans="1:15" ht="15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</row>
    <row r="742" spans="1:15" ht="15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</row>
    <row r="743" spans="1:15" ht="15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</row>
    <row r="744" spans="1:15" ht="15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</row>
    <row r="745" spans="1:15" ht="15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</row>
    <row r="746" spans="1:15" ht="15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</row>
    <row r="747" spans="1:15" ht="15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</row>
    <row r="748" spans="1:15" ht="15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</row>
    <row r="749" spans="1:15" ht="15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</row>
    <row r="750" spans="1:15" ht="15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</row>
    <row r="751" spans="1:15" ht="15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</row>
    <row r="752" spans="1:15" ht="15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</row>
    <row r="753" spans="1:15" ht="15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</row>
    <row r="754" spans="1:15" ht="15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</row>
    <row r="755" spans="1:15" ht="15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</row>
    <row r="756" spans="1:15" ht="15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</row>
    <row r="757" spans="1:15" ht="15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</row>
    <row r="758" spans="1:15" ht="15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</row>
    <row r="759" spans="1:15" ht="15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</row>
    <row r="760" spans="1:15" ht="15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</row>
    <row r="761" spans="1:15" ht="15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</row>
    <row r="762" spans="1:15" ht="15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</row>
    <row r="763" spans="1:15" ht="15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</row>
    <row r="764" spans="1:15" ht="15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</row>
    <row r="765" spans="1:15" ht="15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</row>
    <row r="766" spans="1:15" ht="15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</row>
    <row r="767" spans="1:15" ht="15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</row>
    <row r="768" spans="1:15" ht="15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</row>
    <row r="769" spans="1:15" ht="15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</row>
    <row r="770" spans="1:15" ht="15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</row>
    <row r="771" spans="1:15" ht="15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</row>
    <row r="772" spans="1:15" ht="15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</row>
    <row r="773" spans="1:15" ht="15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</row>
    <row r="774" spans="1:15" ht="15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</row>
    <row r="775" spans="1:15" ht="15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</row>
    <row r="776" spans="1:15" ht="15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</row>
    <row r="777" spans="1:15" ht="15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</row>
    <row r="778" spans="1:15" ht="15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</row>
    <row r="779" spans="1:15" ht="15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</row>
    <row r="780" spans="1:15" ht="15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</row>
    <row r="781" spans="1:15" ht="15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</row>
    <row r="782" spans="1:15" ht="15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</row>
    <row r="783" spans="1:15" ht="15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</row>
    <row r="784" spans="1:15" ht="15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</row>
    <row r="785" spans="1:15" ht="15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</row>
    <row r="786" spans="1:15" ht="15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</row>
    <row r="787" spans="1:15" ht="15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</row>
    <row r="788" spans="1:15" ht="15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</row>
    <row r="789" spans="1:15" ht="15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</row>
    <row r="790" spans="1:15" ht="15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</row>
    <row r="791" spans="1:15" ht="15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</row>
    <row r="792" spans="1:15" ht="15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</row>
    <row r="793" spans="1:15" ht="15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</row>
    <row r="794" spans="1:15" ht="15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</row>
    <row r="795" spans="1:15" ht="15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</row>
    <row r="796" spans="1:15" ht="15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</row>
    <row r="797" spans="1:15" ht="15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</row>
    <row r="798" spans="1:15" ht="15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</row>
    <row r="799" spans="1:15" ht="15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</row>
    <row r="800" spans="1:15" ht="15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</row>
    <row r="801" spans="1:15" ht="15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</row>
    <row r="802" spans="1:15" ht="15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</row>
    <row r="803" spans="1:15" ht="15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</row>
    <row r="804" spans="1:15" ht="15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</row>
    <row r="805" spans="1:15" ht="15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</row>
    <row r="806" spans="1:15" ht="15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</row>
    <row r="807" spans="1:15" ht="15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</row>
    <row r="808" spans="1:15" ht="15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</row>
    <row r="809" spans="1:15" ht="15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</row>
    <row r="810" spans="1:15" ht="15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</row>
    <row r="811" spans="1:15" ht="15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</row>
    <row r="812" spans="1:15" ht="15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</row>
    <row r="813" spans="1:15" ht="15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</row>
    <row r="814" spans="1:15" ht="15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</row>
    <row r="815" spans="1:15" ht="15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</row>
    <row r="816" spans="1:15" ht="15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</row>
    <row r="817" spans="1:15" ht="15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</row>
    <row r="818" spans="1:15" ht="15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</row>
    <row r="819" spans="1:15" ht="15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</row>
    <row r="820" spans="1:15" ht="15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</row>
    <row r="821" spans="1:15" ht="15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</row>
    <row r="822" spans="1:15" ht="15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</row>
    <row r="823" spans="1:15" ht="15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</row>
    <row r="824" spans="1:15" ht="15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</row>
    <row r="825" spans="1:15" ht="15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</row>
    <row r="826" spans="1:15" ht="15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</row>
    <row r="827" spans="1:15" ht="15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</row>
    <row r="828" spans="1:15" ht="15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</row>
    <row r="829" spans="1:15" ht="15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</row>
    <row r="830" spans="1:15" ht="15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</row>
    <row r="831" spans="1:15" ht="15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</row>
    <row r="832" spans="1:15" ht="15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</row>
    <row r="833" spans="1:15" ht="15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</row>
    <row r="834" spans="1:15" ht="15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</row>
    <row r="835" spans="1:15" ht="15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</row>
    <row r="836" spans="1:15" ht="15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</row>
    <row r="837" spans="1:15" ht="15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</row>
    <row r="838" spans="1:15" ht="15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</row>
    <row r="839" spans="1:15" ht="15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</row>
    <row r="840" spans="1:15" ht="15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</row>
    <row r="841" spans="1:15" ht="15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</row>
    <row r="842" spans="1:15" ht="15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</row>
    <row r="843" spans="1:15" ht="15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</row>
    <row r="844" spans="1:15" ht="15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</row>
    <row r="845" spans="1:15" ht="15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</row>
    <row r="846" spans="1:15" ht="15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</row>
    <row r="847" spans="1:15" ht="15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</row>
    <row r="848" spans="1:15" ht="15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</row>
    <row r="849" spans="1:15" ht="15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</row>
    <row r="850" spans="1:15" ht="15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</row>
    <row r="851" spans="1:15" ht="15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</row>
    <row r="852" spans="1:15" ht="15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</row>
    <row r="853" spans="1:15" ht="15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</row>
    <row r="854" spans="1:15" ht="15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</row>
    <row r="855" spans="1:15" ht="15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</row>
    <row r="856" spans="1:15" ht="15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</row>
    <row r="857" spans="1:15" ht="15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</row>
    <row r="858" spans="1:15" ht="15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</row>
    <row r="859" spans="1:15" ht="15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</row>
    <row r="860" spans="1:15" ht="15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</row>
    <row r="861" spans="1:15" ht="15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</row>
    <row r="862" spans="1:15" ht="15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</row>
    <row r="863" spans="1:15" ht="15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</row>
    <row r="864" spans="1:15" ht="15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</row>
    <row r="865" spans="1:15" ht="15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</row>
    <row r="866" spans="1:15" ht="15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</row>
    <row r="867" spans="1:15" ht="15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</row>
    <row r="868" spans="1:15" ht="15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</row>
    <row r="869" spans="1:15" ht="15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</row>
    <row r="870" spans="1:15" ht="15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</row>
    <row r="871" spans="1:15" ht="15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</row>
    <row r="872" spans="1:15" ht="15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</row>
    <row r="873" spans="1:15" ht="15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</row>
    <row r="874" spans="1:15" ht="15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</row>
    <row r="875" spans="1:15" ht="15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</row>
    <row r="876" spans="1:15" ht="15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</row>
    <row r="877" spans="1:15" ht="15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</row>
    <row r="878" spans="1:15" ht="15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</row>
    <row r="879" spans="1:15" ht="15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</row>
    <row r="880" spans="1:15" ht="15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</row>
    <row r="881" spans="1:15" ht="15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</row>
    <row r="882" spans="1:15" ht="15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</row>
    <row r="883" spans="1:15" ht="15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</row>
    <row r="884" spans="1:15" ht="15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</row>
    <row r="885" spans="1:15" ht="15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</row>
    <row r="886" spans="1:15" ht="15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</row>
    <row r="887" spans="1:15" ht="15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</row>
    <row r="888" spans="1:15" ht="15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</row>
    <row r="889" spans="1:15" ht="15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</row>
    <row r="890" spans="1:15" ht="15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</row>
    <row r="891" spans="1:15" ht="15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</row>
    <row r="892" spans="1:15" ht="15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</row>
    <row r="893" spans="1:15" ht="15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</row>
    <row r="894" spans="1:15" ht="15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</row>
    <row r="895" spans="1:15" ht="15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</row>
    <row r="896" spans="1:15" ht="15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</row>
    <row r="897" spans="1:15" ht="15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</row>
    <row r="898" spans="1:15" ht="15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</row>
    <row r="899" spans="1:15" ht="15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</row>
    <row r="900" spans="1:15" ht="15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</row>
    <row r="901" spans="1:15" ht="15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</row>
    <row r="902" spans="1:15" ht="15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</row>
    <row r="903" spans="1:15" ht="15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</row>
    <row r="904" spans="1:15" ht="15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</row>
    <row r="905" spans="1:15" ht="15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</row>
    <row r="906" spans="1:15" ht="15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</row>
    <row r="907" spans="1:15" ht="15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</row>
    <row r="908" spans="1:15" ht="15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</row>
    <row r="909" spans="1:15" ht="15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</row>
    <row r="910" spans="1:15" ht="15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</row>
    <row r="911" spans="1:15" ht="15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</row>
    <row r="912" spans="1:15" ht="15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</row>
    <row r="913" spans="1:15" ht="15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</row>
    <row r="914" spans="1:15" ht="15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</row>
    <row r="915" spans="1:15" ht="15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</row>
    <row r="916" spans="1:15" ht="15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</row>
    <row r="917" spans="1:15" ht="15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</row>
    <row r="918" spans="1:15" ht="15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</row>
    <row r="919" spans="1:15" ht="15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</row>
    <row r="920" spans="1:15" ht="15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</row>
    <row r="921" spans="1:15" ht="15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</row>
    <row r="922" spans="1:15" ht="15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</row>
    <row r="923" spans="1:15" ht="15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</row>
    <row r="924" spans="1:15" ht="15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</row>
    <row r="925" spans="1:15" ht="15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</row>
    <row r="926" spans="1:15" ht="15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</row>
    <row r="927" spans="1:15" ht="15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</row>
    <row r="928" spans="1:15" ht="15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</row>
    <row r="929" spans="1:15" ht="15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</row>
    <row r="930" spans="1:15" ht="15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</row>
    <row r="931" spans="1:15" ht="15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</row>
    <row r="932" spans="1:15" ht="15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</row>
    <row r="933" spans="1:15" ht="15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</row>
    <row r="934" spans="1:15" ht="15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</row>
    <row r="935" spans="1:15" ht="15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</row>
    <row r="936" spans="1:15" ht="15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</row>
    <row r="937" spans="1:15" ht="15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</row>
    <row r="938" spans="1:15" ht="15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</row>
    <row r="939" spans="1:15" ht="15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</row>
    <row r="940" spans="1:15" ht="15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</row>
    <row r="941" spans="1:15" ht="15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</row>
    <row r="942" spans="1:15" ht="15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</row>
    <row r="943" spans="1:15" ht="15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</row>
    <row r="944" spans="1:15" ht="15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</row>
    <row r="945" spans="1:15" ht="15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</row>
    <row r="946" spans="1:15" ht="15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</row>
    <row r="947" spans="1:15" ht="15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</row>
    <row r="948" spans="1:15" ht="15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</row>
    <row r="949" spans="1:15" ht="15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</row>
    <row r="950" spans="1:15" ht="15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</row>
    <row r="951" spans="1:15" ht="15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</row>
    <row r="952" spans="1:15" ht="15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</row>
    <row r="953" spans="1:15" ht="15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</row>
    <row r="954" spans="1:15" ht="15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</row>
    <row r="955" spans="1:15" ht="15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</row>
    <row r="956" spans="1:15" ht="15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</row>
    <row r="957" spans="1:15" ht="15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</row>
    <row r="958" spans="1:15" ht="15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</row>
    <row r="959" spans="1:15" ht="15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</row>
    <row r="960" spans="1:15" ht="15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</row>
    <row r="961" spans="1:15" ht="15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</row>
    <row r="962" spans="1:15" ht="15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</row>
    <row r="963" spans="1:15" ht="15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</row>
    <row r="964" spans="1:15" ht="15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</row>
    <row r="965" spans="1:15" ht="15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</row>
    <row r="966" spans="1:15" ht="15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</row>
    <row r="967" spans="1:15" ht="15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</row>
    <row r="968" spans="1:15" ht="15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</row>
    <row r="969" spans="1:15" ht="15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</row>
    <row r="970" spans="1:15" ht="15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</row>
    <row r="971" spans="1:15" ht="15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</row>
    <row r="972" spans="1:15" ht="15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</row>
    <row r="973" spans="1:15" ht="15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</row>
    <row r="974" spans="1:15" ht="15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</row>
    <row r="975" spans="1:15" ht="15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</row>
    <row r="976" spans="1:15" ht="15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</row>
    <row r="977" spans="1:15" ht="15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</row>
    <row r="978" spans="1:15" ht="15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</row>
    <row r="979" spans="1:15" ht="15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</row>
    <row r="980" spans="1:15" ht="15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</row>
    <row r="981" spans="1:15" ht="15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</row>
    <row r="982" spans="1:15" ht="15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</row>
    <row r="983" spans="1:15" ht="15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</row>
    <row r="984" spans="1:15" ht="15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</row>
    <row r="985" spans="1:15" ht="15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</row>
    <row r="986" spans="1:15" ht="15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</row>
    <row r="987" spans="1:15" ht="15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</row>
    <row r="988" spans="1:15" ht="15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</row>
    <row r="989" spans="1:15" ht="15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</row>
    <row r="990" spans="1:15" ht="15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</row>
    <row r="991" spans="1:15" ht="15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</row>
    <row r="992" spans="1:15" ht="15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</row>
    <row r="993" spans="1:15" ht="15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</row>
    <row r="994" spans="1:15" ht="15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</row>
    <row r="995" spans="1:15" ht="15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</row>
    <row r="996" spans="1:15" ht="15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</row>
    <row r="997" spans="1:15" ht="15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</row>
    <row r="998" spans="1:15" ht="15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</row>
    <row r="999" spans="1:15" ht="15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</row>
    <row r="1000" spans="1:15" ht="15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</row>
  </sheetData>
  <mergeCells count="17">
    <mergeCell ref="B32:B36"/>
    <mergeCell ref="C32:C36"/>
    <mergeCell ref="B37:B41"/>
    <mergeCell ref="C37:C41"/>
    <mergeCell ref="A2:A41"/>
    <mergeCell ref="B2:B6"/>
    <mergeCell ref="C2:C6"/>
    <mergeCell ref="B7:B11"/>
    <mergeCell ref="C7:C11"/>
    <mergeCell ref="B12:B16"/>
    <mergeCell ref="C12:C16"/>
    <mergeCell ref="B17:B21"/>
    <mergeCell ref="C17:C21"/>
    <mergeCell ref="B22:B26"/>
    <mergeCell ref="C22:C26"/>
    <mergeCell ref="B27:B31"/>
    <mergeCell ref="C27:C31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000"/>
  <sheetViews>
    <sheetView workbookViewId="0"/>
  </sheetViews>
  <sheetFormatPr baseColWidth="10" defaultColWidth="11.1640625" defaultRowHeight="15" customHeight="1" x14ac:dyDescent="0.2"/>
  <cols>
    <col min="1" max="6" width="10.83203125" customWidth="1"/>
    <col min="7" max="7" width="15.1640625" customWidth="1"/>
    <col min="8" max="10" width="10.83203125" customWidth="1"/>
    <col min="11" max="11" width="13.33203125" customWidth="1"/>
    <col min="12" max="26" width="10.5" customWidth="1"/>
  </cols>
  <sheetData>
    <row r="1" spans="1:11" ht="15.75" customHeight="1" x14ac:dyDescent="0.2">
      <c r="A1" s="17"/>
      <c r="B1" s="17" t="s">
        <v>1</v>
      </c>
      <c r="C1" s="17" t="s">
        <v>2</v>
      </c>
      <c r="D1" s="17" t="s">
        <v>206</v>
      </c>
      <c r="E1" s="17" t="s">
        <v>207</v>
      </c>
      <c r="F1" s="17" t="s">
        <v>208</v>
      </c>
      <c r="G1" s="17" t="s">
        <v>6</v>
      </c>
      <c r="H1" s="17"/>
      <c r="I1" s="17"/>
      <c r="J1" s="17" t="s">
        <v>209</v>
      </c>
      <c r="K1" s="17" t="s">
        <v>11</v>
      </c>
    </row>
    <row r="2" spans="1:11" ht="15.75" customHeight="1" x14ac:dyDescent="0.2">
      <c r="A2" s="50" t="s">
        <v>210</v>
      </c>
      <c r="B2" s="51">
        <v>4</v>
      </c>
      <c r="C2" s="17" t="s">
        <v>7</v>
      </c>
      <c r="D2" s="17">
        <v>13.801999999999907</v>
      </c>
      <c r="E2" s="17">
        <v>673.09399999999982</v>
      </c>
      <c r="F2" s="17">
        <v>2.0505308322463001E-2</v>
      </c>
      <c r="G2" s="17">
        <v>-5.6078587532569166</v>
      </c>
      <c r="H2" s="17"/>
      <c r="I2" s="17" t="s">
        <v>16</v>
      </c>
      <c r="J2" s="17">
        <v>-5.6078587532569166</v>
      </c>
      <c r="K2" s="17">
        <v>0.86723148285024487</v>
      </c>
    </row>
    <row r="3" spans="1:11" ht="15.75" customHeight="1" x14ac:dyDescent="0.2">
      <c r="A3" s="46"/>
      <c r="B3" s="46"/>
      <c r="C3" s="17" t="s">
        <v>17</v>
      </c>
      <c r="D3" s="17">
        <v>798.14800000000014</v>
      </c>
      <c r="E3" s="17">
        <v>437.54300000000012</v>
      </c>
      <c r="F3" s="17">
        <v>1.8241589969443002</v>
      </c>
      <c r="G3" s="17">
        <v>0.86723148285024487</v>
      </c>
      <c r="H3" s="17"/>
      <c r="I3" s="17" t="s">
        <v>211</v>
      </c>
      <c r="J3" s="17">
        <v>-3.3840708982870393</v>
      </c>
      <c r="K3" s="17">
        <v>0.40545725367105917</v>
      </c>
    </row>
    <row r="4" spans="1:11" ht="15.75" customHeight="1" x14ac:dyDescent="0.2">
      <c r="A4" s="46"/>
      <c r="B4" s="51">
        <v>28</v>
      </c>
      <c r="C4" s="17" t="s">
        <v>7</v>
      </c>
      <c r="D4" s="17">
        <v>63.945999999999913</v>
      </c>
      <c r="E4" s="17">
        <v>667.60600000000022</v>
      </c>
      <c r="F4" s="17">
        <v>9.5784040287235125E-2</v>
      </c>
      <c r="G4" s="17">
        <v>-3.3840708982870393</v>
      </c>
      <c r="H4" s="17"/>
      <c r="I4" s="17" t="s">
        <v>192</v>
      </c>
      <c r="J4" s="17">
        <v>-8.6773637682063889</v>
      </c>
      <c r="K4" s="17">
        <v>0.76314974000440217</v>
      </c>
    </row>
    <row r="5" spans="1:11" ht="15.75" customHeight="1" x14ac:dyDescent="0.2">
      <c r="A5" s="46"/>
      <c r="B5" s="46"/>
      <c r="C5" s="17" t="s">
        <v>17</v>
      </c>
      <c r="D5" s="17">
        <v>676.66100000000006</v>
      </c>
      <c r="E5" s="17">
        <v>510.87700000000018</v>
      </c>
      <c r="F5" s="17">
        <v>1.324508639065763</v>
      </c>
      <c r="G5" s="17">
        <v>0.40545725367105917</v>
      </c>
      <c r="H5" s="17"/>
      <c r="I5" s="17" t="s">
        <v>18</v>
      </c>
      <c r="J5" s="17">
        <f t="shared" ref="J5:K5" si="0">AVERAGE(J2:J4)</f>
        <v>-5.8897644732501151</v>
      </c>
      <c r="K5" s="17">
        <f t="shared" si="0"/>
        <v>0.67861282550856872</v>
      </c>
    </row>
    <row r="6" spans="1:11" ht="15.75" customHeight="1" x14ac:dyDescent="0.2">
      <c r="A6" s="46"/>
      <c r="B6" s="51">
        <v>36</v>
      </c>
      <c r="C6" s="17" t="s">
        <v>7</v>
      </c>
      <c r="D6" s="17">
        <v>1</v>
      </c>
      <c r="E6" s="17">
        <v>409.39899999999989</v>
      </c>
      <c r="F6" s="17">
        <v>2.4426048915605564E-3</v>
      </c>
      <c r="G6" s="17">
        <v>-8.6773637682063889</v>
      </c>
      <c r="H6" s="17"/>
      <c r="I6" s="17"/>
      <c r="J6" s="17"/>
      <c r="K6" s="17"/>
    </row>
    <row r="7" spans="1:11" ht="15.75" customHeight="1" x14ac:dyDescent="0.2">
      <c r="A7" s="46"/>
      <c r="B7" s="46"/>
      <c r="C7" s="17" t="s">
        <v>17</v>
      </c>
      <c r="D7" s="17">
        <v>436.19700000000012</v>
      </c>
      <c r="E7" s="17">
        <v>257.01099999999997</v>
      </c>
      <c r="F7" s="17">
        <v>1.697191948982729</v>
      </c>
      <c r="G7" s="17">
        <v>0.76314974000440217</v>
      </c>
      <c r="H7" s="17"/>
      <c r="I7" s="17" t="s">
        <v>84</v>
      </c>
      <c r="J7" s="17">
        <v>5.6546137240835903E-2</v>
      </c>
      <c r="K7" s="17"/>
    </row>
    <row r="8" spans="1:11" ht="15.75" customHeight="1" x14ac:dyDescent="0.2">
      <c r="A8" s="17"/>
      <c r="B8" s="17"/>
      <c r="C8" s="17"/>
      <c r="D8" s="17"/>
      <c r="E8" s="17"/>
      <c r="F8" s="17"/>
      <c r="G8" s="17"/>
      <c r="H8" s="17"/>
      <c r="I8" s="17" t="s">
        <v>20</v>
      </c>
      <c r="J8" s="17">
        <f t="shared" ref="J8:K8" si="1">STDEV(J2:J4)/SQRT(3)</f>
        <v>1.5345292956808623</v>
      </c>
      <c r="K8" s="17">
        <f t="shared" si="1"/>
        <v>0.1398436354383765</v>
      </c>
    </row>
    <row r="9" spans="1:11" ht="15.75" customHeight="1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15.7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15.7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ht="15.7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5.75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ht="15.7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15.7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ht="15.7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ht="15.7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ht="15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ht="15.75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15.75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ht="15.7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ht="15.7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ht="15.7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ht="15.7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ht="15.7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ht="15.75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15.7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15.7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ht="15.7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ht="15.7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1" ht="15.7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15.7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ht="15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15.7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15.7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ht="15.7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5.7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ht="15.7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ht="15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ht="15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1" ht="15.7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1:11" ht="15.7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ht="15.7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ht="15.7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1:11" ht="15.7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1:11" ht="15.7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spans="1:11" ht="15.7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spans="1:11" ht="15.7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ht="15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11" ht="15.7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11" ht="15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spans="1:11" ht="15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</row>
    <row r="54" spans="1:11" ht="15.7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spans="1:11" ht="15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ht="15.7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spans="1:11" ht="15.7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spans="1:11" ht="15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1:11" ht="15.7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</row>
    <row r="60" spans="1:11" ht="15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</row>
    <row r="61" spans="1:11" ht="15.7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spans="1:11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1:11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spans="1:11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</row>
    <row r="66" spans="1:11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spans="1:11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spans="1:11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spans="1:11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</row>
    <row r="72" spans="1:11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</row>
    <row r="73" spans="1:11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11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</row>
    <row r="75" spans="1:11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spans="1:11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</row>
    <row r="78" spans="1:11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</row>
    <row r="79" spans="1:11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spans="1:11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spans="1:11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spans="1:11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spans="1:11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spans="1:11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spans="1:11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spans="1:11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spans="1:11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spans="1:11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spans="1:11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spans="1:11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spans="1:11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</row>
    <row r="95" spans="1:11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</row>
    <row r="96" spans="1:11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</row>
    <row r="97" spans="1:11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</row>
    <row r="99" spans="1:11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</row>
    <row r="100" spans="1:11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</row>
    <row r="101" spans="1:11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</row>
    <row r="102" spans="1:11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</row>
    <row r="103" spans="1:11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spans="1:11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</row>
    <row r="105" spans="1:11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</row>
    <row r="106" spans="1:11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</row>
    <row r="107" spans="1:11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</row>
    <row r="108" spans="1:11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</row>
    <row r="109" spans="1:11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spans="1:11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</row>
    <row r="111" spans="1:11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</row>
    <row r="112" spans="1:11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</row>
    <row r="113" spans="1:11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</row>
    <row r="114" spans="1:11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</row>
    <row r="115" spans="1:11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1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spans="1:11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</row>
    <row r="118" spans="1:11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</row>
    <row r="119" spans="1:11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</row>
    <row r="120" spans="1:11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</row>
    <row r="121" spans="1:11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spans="1:11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</row>
    <row r="123" spans="1:11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</row>
    <row r="124" spans="1:11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</row>
    <row r="125" spans="1:11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</row>
    <row r="126" spans="1:11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</row>
    <row r="127" spans="1:11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spans="1:11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</row>
    <row r="129" spans="1:11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  <row r="130" spans="1:11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</row>
    <row r="131" spans="1:11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</row>
    <row r="132" spans="1:11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</row>
    <row r="133" spans="1:11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spans="1:11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</row>
    <row r="135" spans="1:11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</row>
    <row r="136" spans="1:11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</row>
    <row r="137" spans="1:11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</row>
    <row r="138" spans="1:11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</row>
    <row r="139" spans="1:11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spans="1:11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</row>
    <row r="141" spans="1:11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</row>
    <row r="142" spans="1:11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spans="1:11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</row>
    <row r="144" spans="1:11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1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</row>
    <row r="147" spans="1:11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spans="1:11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spans="1:11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spans="1:11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</row>
    <row r="155" spans="1:11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</row>
    <row r="156" spans="1:11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1:11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</row>
    <row r="159" spans="1:11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 ht="15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ht="15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spans="1:11" ht="15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spans="1:11" ht="15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ht="15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 ht="15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 ht="15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spans="1:11" ht="15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15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ht="15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ht="15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ht="15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ht="15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ht="15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ht="15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ht="15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ht="15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  <row r="251" spans="1:11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</row>
    <row r="252" spans="1:11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</row>
    <row r="253" spans="1:11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spans="1:11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</row>
    <row r="255" spans="1:11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</row>
    <row r="256" spans="1:11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</row>
    <row r="257" spans="1:11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</row>
    <row r="258" spans="1:11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</row>
    <row r="259" spans="1:11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</row>
    <row r="260" spans="1:11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</row>
    <row r="261" spans="1:11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</row>
    <row r="262" spans="1:11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</row>
    <row r="263" spans="1:11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</row>
    <row r="264" spans="1:11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</row>
    <row r="265" spans="1:11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</row>
    <row r="266" spans="1:11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</row>
    <row r="267" spans="1:11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</row>
    <row r="268" spans="1:11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</row>
    <row r="269" spans="1:11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</row>
    <row r="270" spans="1:11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</row>
    <row r="271" spans="1:11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</row>
    <row r="272" spans="1:11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</row>
    <row r="273" spans="1:11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</row>
    <row r="274" spans="1:11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</row>
    <row r="275" spans="1:11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</row>
    <row r="276" spans="1:11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</row>
    <row r="277" spans="1:11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spans="1:11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</row>
    <row r="279" spans="1:11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</row>
    <row r="280" spans="1:11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</row>
    <row r="281" spans="1:11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</row>
    <row r="282" spans="1:11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</row>
    <row r="283" spans="1:11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</row>
    <row r="284" spans="1:11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</row>
    <row r="285" spans="1:11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</row>
    <row r="286" spans="1:11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</row>
    <row r="287" spans="1:11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</row>
    <row r="288" spans="1:11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</row>
    <row r="289" spans="1:11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</row>
    <row r="290" spans="1:11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</row>
    <row r="291" spans="1:11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</row>
    <row r="292" spans="1:11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</row>
    <row r="293" spans="1:11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</row>
    <row r="294" spans="1:11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</row>
    <row r="295" spans="1:11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</row>
    <row r="296" spans="1:11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</row>
    <row r="297" spans="1:11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</row>
    <row r="298" spans="1:11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</row>
    <row r="299" spans="1:11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</row>
    <row r="300" spans="1:11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</row>
    <row r="301" spans="1:11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</row>
    <row r="302" spans="1:11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</row>
    <row r="303" spans="1:11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</row>
    <row r="304" spans="1:11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</row>
    <row r="305" spans="1:11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</row>
    <row r="306" spans="1:11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</row>
    <row r="307" spans="1:11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</row>
    <row r="308" spans="1:11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</row>
    <row r="309" spans="1:11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</row>
    <row r="310" spans="1:11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</row>
    <row r="311" spans="1:11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</row>
    <row r="312" spans="1:11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</row>
    <row r="313" spans="1:11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</row>
    <row r="314" spans="1:11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</row>
    <row r="315" spans="1:11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</row>
    <row r="316" spans="1:11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</row>
    <row r="317" spans="1:11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</row>
    <row r="318" spans="1:11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</row>
    <row r="319" spans="1:11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</row>
    <row r="320" spans="1:11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</row>
    <row r="321" spans="1:11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</row>
    <row r="322" spans="1:11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</row>
    <row r="323" spans="1:11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</row>
    <row r="324" spans="1:11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</row>
    <row r="325" spans="1:11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</row>
    <row r="326" spans="1:11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</row>
    <row r="327" spans="1:11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</row>
    <row r="328" spans="1:11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</row>
    <row r="329" spans="1:11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</row>
    <row r="330" spans="1:11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</row>
    <row r="331" spans="1:11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</row>
    <row r="332" spans="1:11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</row>
    <row r="333" spans="1:11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</row>
    <row r="334" spans="1:11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</row>
    <row r="335" spans="1:11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</row>
    <row r="336" spans="1:11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</row>
    <row r="337" spans="1:11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</row>
    <row r="338" spans="1:11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</row>
    <row r="339" spans="1:11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</row>
    <row r="340" spans="1:11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</row>
    <row r="341" spans="1:11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</row>
    <row r="342" spans="1:11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</row>
    <row r="343" spans="1:11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</row>
    <row r="344" spans="1:11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</row>
    <row r="345" spans="1:11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</row>
    <row r="346" spans="1:11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</row>
    <row r="347" spans="1:11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</row>
    <row r="348" spans="1:11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</row>
    <row r="349" spans="1:11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</row>
    <row r="350" spans="1:11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</row>
    <row r="351" spans="1:11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</row>
    <row r="352" spans="1:11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</row>
    <row r="353" spans="1:11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</row>
    <row r="354" spans="1:11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</row>
    <row r="355" spans="1:11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</row>
    <row r="356" spans="1:11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</row>
    <row r="357" spans="1:11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</row>
    <row r="358" spans="1:11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</row>
    <row r="359" spans="1:11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</row>
    <row r="360" spans="1:11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</row>
    <row r="361" spans="1:11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</row>
    <row r="362" spans="1:11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</row>
    <row r="363" spans="1:11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</row>
    <row r="364" spans="1:11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</row>
    <row r="365" spans="1:11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</row>
    <row r="366" spans="1:11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</row>
    <row r="367" spans="1:11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</row>
    <row r="368" spans="1:11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</row>
    <row r="369" spans="1:11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</row>
    <row r="370" spans="1:11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</row>
    <row r="371" spans="1:11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</row>
    <row r="372" spans="1:11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</row>
    <row r="373" spans="1:11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</row>
    <row r="374" spans="1:11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</row>
    <row r="375" spans="1:11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</row>
    <row r="376" spans="1:11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</row>
    <row r="377" spans="1:11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</row>
    <row r="378" spans="1:11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</row>
    <row r="379" spans="1:11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</row>
    <row r="380" spans="1:11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</row>
    <row r="381" spans="1:11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</row>
    <row r="382" spans="1:11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</row>
    <row r="383" spans="1:11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</row>
    <row r="384" spans="1:11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</row>
    <row r="385" spans="1:11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</row>
    <row r="386" spans="1:11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</row>
    <row r="387" spans="1:11" ht="15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</row>
    <row r="388" spans="1:11" ht="15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</row>
    <row r="389" spans="1:11" ht="15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</row>
    <row r="390" spans="1:11" ht="15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</row>
    <row r="391" spans="1:11" ht="15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</row>
    <row r="392" spans="1:11" ht="15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</row>
    <row r="393" spans="1:11" ht="15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</row>
    <row r="394" spans="1:11" ht="15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</row>
    <row r="395" spans="1:11" ht="15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</row>
    <row r="396" spans="1:11" ht="15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</row>
    <row r="397" spans="1:11" ht="15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</row>
    <row r="398" spans="1:11" ht="15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</row>
    <row r="399" spans="1:11" ht="15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</row>
    <row r="400" spans="1:11" ht="15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</row>
    <row r="401" spans="1:11" ht="15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</row>
    <row r="402" spans="1:11" ht="15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</row>
    <row r="403" spans="1:11" ht="15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</row>
    <row r="404" spans="1:11" ht="15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</row>
    <row r="405" spans="1:11" ht="15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</row>
    <row r="406" spans="1:11" ht="15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</row>
    <row r="407" spans="1:11" ht="15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</row>
    <row r="408" spans="1:11" ht="15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</row>
    <row r="409" spans="1:11" ht="15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</row>
    <row r="410" spans="1:11" ht="15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</row>
    <row r="411" spans="1:11" ht="15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</row>
    <row r="412" spans="1:11" ht="15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</row>
    <row r="413" spans="1:11" ht="15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</row>
    <row r="414" spans="1:11" ht="15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</row>
    <row r="415" spans="1:11" ht="15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</row>
    <row r="416" spans="1:11" ht="15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</row>
    <row r="417" spans="1:11" ht="15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</row>
    <row r="418" spans="1:11" ht="15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</row>
    <row r="419" spans="1:11" ht="15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</row>
    <row r="420" spans="1:11" ht="15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</row>
    <row r="421" spans="1:11" ht="15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</row>
    <row r="422" spans="1:11" ht="15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</row>
    <row r="423" spans="1:11" ht="15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</row>
    <row r="424" spans="1:11" ht="15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</row>
    <row r="425" spans="1:11" ht="15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</row>
    <row r="426" spans="1:11" ht="15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</row>
    <row r="427" spans="1:11" ht="15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</row>
    <row r="428" spans="1:11" ht="15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</row>
    <row r="429" spans="1:11" ht="15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</row>
    <row r="430" spans="1:11" ht="15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</row>
    <row r="431" spans="1:11" ht="15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</row>
    <row r="432" spans="1:11" ht="15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</row>
    <row r="433" spans="1:11" ht="15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</row>
    <row r="434" spans="1:11" ht="15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</row>
    <row r="435" spans="1:11" ht="15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</row>
    <row r="436" spans="1:11" ht="15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</row>
    <row r="437" spans="1:11" ht="15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</row>
    <row r="438" spans="1:11" ht="15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</row>
    <row r="439" spans="1:11" ht="15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</row>
    <row r="440" spans="1:11" ht="15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</row>
    <row r="441" spans="1:11" ht="15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</row>
    <row r="442" spans="1:11" ht="15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</row>
    <row r="443" spans="1:11" ht="15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</row>
    <row r="444" spans="1:11" ht="15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</row>
    <row r="445" spans="1:11" ht="15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</row>
    <row r="446" spans="1:11" ht="15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</row>
    <row r="447" spans="1:11" ht="15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</row>
    <row r="448" spans="1:11" ht="15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</row>
    <row r="449" spans="1:11" ht="15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</row>
    <row r="450" spans="1:11" ht="15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</row>
    <row r="451" spans="1:11" ht="15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</row>
    <row r="452" spans="1:11" ht="15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</row>
    <row r="453" spans="1:11" ht="15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</row>
    <row r="454" spans="1:11" ht="15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</row>
    <row r="455" spans="1:11" ht="15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</row>
    <row r="456" spans="1:11" ht="15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</row>
    <row r="457" spans="1:11" ht="15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</row>
    <row r="458" spans="1:11" ht="15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</row>
    <row r="459" spans="1:11" ht="15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</row>
    <row r="460" spans="1:11" ht="15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</row>
    <row r="461" spans="1:11" ht="15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</row>
    <row r="462" spans="1:11" ht="15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</row>
    <row r="463" spans="1:11" ht="15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</row>
    <row r="464" spans="1:11" ht="15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</row>
    <row r="465" spans="1:11" ht="15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</row>
    <row r="466" spans="1:11" ht="15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</row>
    <row r="467" spans="1:11" ht="15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</row>
    <row r="468" spans="1:11" ht="15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</row>
    <row r="469" spans="1:11" ht="15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</row>
    <row r="470" spans="1:11" ht="15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</row>
    <row r="471" spans="1:11" ht="15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</row>
    <row r="472" spans="1:11" ht="15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</row>
    <row r="473" spans="1:11" ht="15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</row>
    <row r="474" spans="1:11" ht="15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</row>
    <row r="475" spans="1:11" ht="15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</row>
    <row r="476" spans="1:11" ht="15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</row>
    <row r="477" spans="1:11" ht="15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</row>
    <row r="478" spans="1:11" ht="15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</row>
    <row r="479" spans="1:11" ht="15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</row>
    <row r="480" spans="1:11" ht="15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</row>
    <row r="481" spans="1:11" ht="15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</row>
    <row r="482" spans="1:11" ht="15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</row>
    <row r="483" spans="1:11" ht="15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</row>
    <row r="484" spans="1:11" ht="15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</row>
    <row r="485" spans="1:11" ht="15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</row>
    <row r="486" spans="1:11" ht="15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</row>
    <row r="487" spans="1:11" ht="15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</row>
    <row r="488" spans="1:11" ht="15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</row>
    <row r="489" spans="1:11" ht="15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</row>
    <row r="490" spans="1:11" ht="15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</row>
    <row r="491" spans="1:11" ht="15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</row>
    <row r="492" spans="1:11" ht="15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</row>
    <row r="493" spans="1:11" ht="15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</row>
    <row r="494" spans="1:11" ht="15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</row>
    <row r="495" spans="1:11" ht="15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</row>
    <row r="496" spans="1:11" ht="15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</row>
    <row r="497" spans="1:11" ht="15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</row>
    <row r="498" spans="1:11" ht="15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</row>
    <row r="499" spans="1:11" ht="15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</row>
    <row r="500" spans="1:11" ht="15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</row>
    <row r="501" spans="1:11" ht="15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</row>
    <row r="502" spans="1:11" ht="15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</row>
    <row r="503" spans="1:11" ht="15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</row>
    <row r="504" spans="1:11" ht="15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</row>
    <row r="505" spans="1:11" ht="15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</row>
    <row r="506" spans="1:11" ht="15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</row>
    <row r="507" spans="1:11" ht="15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</row>
    <row r="508" spans="1:11" ht="15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</row>
    <row r="509" spans="1:11" ht="15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</row>
    <row r="510" spans="1:11" ht="15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</row>
    <row r="511" spans="1:11" ht="15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</row>
    <row r="512" spans="1:11" ht="15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</row>
    <row r="513" spans="1:11" ht="15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</row>
    <row r="514" spans="1:11" ht="15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</row>
    <row r="515" spans="1:11" ht="15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</row>
    <row r="516" spans="1:11" ht="15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</row>
    <row r="517" spans="1:11" ht="15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</row>
    <row r="518" spans="1:11" ht="15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</row>
    <row r="519" spans="1:11" ht="15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</row>
    <row r="520" spans="1:11" ht="15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</row>
    <row r="521" spans="1:11" ht="15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</row>
    <row r="522" spans="1:11" ht="15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</row>
    <row r="523" spans="1:11" ht="15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</row>
    <row r="524" spans="1:11" ht="15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</row>
    <row r="525" spans="1:11" ht="15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</row>
    <row r="526" spans="1:11" ht="15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</row>
    <row r="527" spans="1:11" ht="15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</row>
    <row r="528" spans="1:11" ht="15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</row>
    <row r="529" spans="1:11" ht="15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</row>
    <row r="530" spans="1:11" ht="15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</row>
    <row r="531" spans="1:11" ht="15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</row>
    <row r="532" spans="1:11" ht="15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</row>
    <row r="533" spans="1:11" ht="15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</row>
    <row r="534" spans="1:11" ht="15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</row>
    <row r="535" spans="1:11" ht="15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</row>
    <row r="536" spans="1:11" ht="15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</row>
    <row r="537" spans="1:11" ht="15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</row>
    <row r="538" spans="1:11" ht="15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</row>
    <row r="539" spans="1:11" ht="15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</row>
    <row r="540" spans="1:11" ht="15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</row>
    <row r="541" spans="1:11" ht="15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</row>
    <row r="542" spans="1:11" ht="15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</row>
    <row r="543" spans="1:11" ht="15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</row>
    <row r="544" spans="1:11" ht="15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</row>
    <row r="545" spans="1:11" ht="15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</row>
    <row r="546" spans="1:11" ht="15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</row>
    <row r="547" spans="1:11" ht="15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</row>
    <row r="548" spans="1:11" ht="15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</row>
    <row r="549" spans="1:11" ht="15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</row>
    <row r="550" spans="1:11" ht="15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</row>
    <row r="551" spans="1:11" ht="15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</row>
    <row r="552" spans="1:11" ht="15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</row>
    <row r="553" spans="1:11" ht="15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</row>
    <row r="554" spans="1:11" ht="15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</row>
    <row r="555" spans="1:11" ht="15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</row>
    <row r="556" spans="1:11" ht="15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</row>
    <row r="557" spans="1:11" ht="15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</row>
    <row r="558" spans="1:11" ht="15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</row>
    <row r="559" spans="1:11" ht="15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</row>
    <row r="560" spans="1:11" ht="15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</row>
    <row r="561" spans="1:11" ht="15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</row>
    <row r="562" spans="1:11" ht="15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</row>
    <row r="563" spans="1:11" ht="15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</row>
    <row r="564" spans="1:11" ht="15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</row>
    <row r="565" spans="1:11" ht="15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</row>
    <row r="566" spans="1:11" ht="15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</row>
    <row r="567" spans="1:11" ht="15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</row>
    <row r="568" spans="1:11" ht="15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</row>
    <row r="569" spans="1:11" ht="15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</row>
    <row r="570" spans="1:11" ht="15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</row>
    <row r="571" spans="1:11" ht="15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</row>
    <row r="572" spans="1:11" ht="15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</row>
    <row r="573" spans="1:11" ht="15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</row>
    <row r="574" spans="1:11" ht="15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</row>
    <row r="575" spans="1:11" ht="15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</row>
    <row r="576" spans="1:11" ht="15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</row>
    <row r="577" spans="1:11" ht="15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</row>
    <row r="578" spans="1:11" ht="15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</row>
    <row r="579" spans="1:11" ht="15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</row>
    <row r="580" spans="1:11" ht="15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</row>
    <row r="581" spans="1:11" ht="15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</row>
    <row r="582" spans="1:11" ht="15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</row>
    <row r="583" spans="1:11" ht="15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</row>
    <row r="584" spans="1:11" ht="15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</row>
    <row r="585" spans="1:11" ht="15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</row>
    <row r="586" spans="1:11" ht="15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</row>
    <row r="587" spans="1:11" ht="15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</row>
    <row r="588" spans="1:11" ht="15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</row>
    <row r="589" spans="1:11" ht="15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</row>
    <row r="590" spans="1:11" ht="15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</row>
    <row r="591" spans="1:11" ht="15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</row>
    <row r="592" spans="1:11" ht="15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</row>
    <row r="593" spans="1:11" ht="15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</row>
    <row r="594" spans="1:11" ht="15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</row>
    <row r="595" spans="1:11" ht="15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</row>
    <row r="596" spans="1:11" ht="15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</row>
    <row r="597" spans="1:11" ht="15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</row>
    <row r="598" spans="1:11" ht="15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</row>
    <row r="599" spans="1:11" ht="15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</row>
    <row r="600" spans="1:11" ht="15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</row>
    <row r="601" spans="1:11" ht="15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</row>
    <row r="602" spans="1:11" ht="15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</row>
    <row r="603" spans="1:11" ht="15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</row>
    <row r="604" spans="1:11" ht="15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</row>
    <row r="605" spans="1:11" ht="15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</row>
    <row r="606" spans="1:11" ht="15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</row>
    <row r="607" spans="1:11" ht="15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</row>
    <row r="608" spans="1:11" ht="15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</row>
    <row r="609" spans="1:11" ht="15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</row>
    <row r="610" spans="1:11" ht="15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</row>
    <row r="611" spans="1:11" ht="15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</row>
    <row r="612" spans="1:11" ht="15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</row>
    <row r="613" spans="1:11" ht="15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</row>
    <row r="614" spans="1:11" ht="15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</row>
    <row r="615" spans="1:11" ht="15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</row>
    <row r="616" spans="1:11" ht="15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</row>
    <row r="617" spans="1:11" ht="15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</row>
    <row r="618" spans="1:11" ht="15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</row>
    <row r="619" spans="1:11" ht="15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</row>
    <row r="620" spans="1:11" ht="15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</row>
    <row r="621" spans="1:11" ht="15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</row>
    <row r="622" spans="1:11" ht="15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</row>
    <row r="623" spans="1:11" ht="15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</row>
    <row r="624" spans="1:11" ht="15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</row>
    <row r="625" spans="1:11" ht="15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</row>
    <row r="626" spans="1:11" ht="15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</row>
    <row r="627" spans="1:11" ht="15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</row>
    <row r="628" spans="1:11" ht="15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</row>
    <row r="629" spans="1:11" ht="15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</row>
    <row r="630" spans="1:11" ht="15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</row>
    <row r="631" spans="1:11" ht="15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</row>
    <row r="632" spans="1:11" ht="15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</row>
    <row r="633" spans="1:11" ht="15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</row>
    <row r="634" spans="1:11" ht="15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</row>
    <row r="635" spans="1:11" ht="15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</row>
    <row r="636" spans="1:11" ht="15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</row>
    <row r="637" spans="1:11" ht="15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</row>
    <row r="638" spans="1:11" ht="15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</row>
    <row r="639" spans="1:11" ht="15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</row>
    <row r="640" spans="1:11" ht="15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</row>
    <row r="641" spans="1:11" ht="15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</row>
    <row r="642" spans="1:11" ht="15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</row>
    <row r="643" spans="1:11" ht="15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</row>
    <row r="644" spans="1:11" ht="15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</row>
    <row r="645" spans="1:11" ht="15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</row>
    <row r="646" spans="1:11" ht="15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</row>
    <row r="647" spans="1:11" ht="15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</row>
    <row r="648" spans="1:11" ht="15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</row>
    <row r="649" spans="1:11" ht="15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</row>
    <row r="650" spans="1:11" ht="15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</row>
    <row r="651" spans="1:11" ht="15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</row>
    <row r="652" spans="1:11" ht="15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</row>
    <row r="653" spans="1:11" ht="15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</row>
    <row r="654" spans="1:11" ht="15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</row>
    <row r="655" spans="1:11" ht="15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</row>
    <row r="656" spans="1:11" ht="15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</row>
    <row r="657" spans="1:11" ht="15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</row>
    <row r="658" spans="1:11" ht="15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</row>
    <row r="659" spans="1:11" ht="15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</row>
    <row r="660" spans="1:11" ht="15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</row>
    <row r="661" spans="1:11" ht="15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</row>
    <row r="662" spans="1:11" ht="15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</row>
    <row r="663" spans="1:11" ht="15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</row>
    <row r="664" spans="1:11" ht="15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</row>
    <row r="665" spans="1:11" ht="15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</row>
    <row r="666" spans="1:11" ht="15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</row>
    <row r="667" spans="1:11" ht="15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</row>
    <row r="668" spans="1:11" ht="15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</row>
    <row r="669" spans="1:11" ht="15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</row>
    <row r="670" spans="1:11" ht="15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</row>
    <row r="671" spans="1:11" ht="15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</row>
    <row r="672" spans="1:11" ht="15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</row>
    <row r="673" spans="1:11" ht="15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</row>
    <row r="674" spans="1:11" ht="15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</row>
    <row r="675" spans="1:11" ht="15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</row>
    <row r="676" spans="1:11" ht="15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</row>
    <row r="677" spans="1:11" ht="15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</row>
    <row r="678" spans="1:11" ht="15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</row>
    <row r="679" spans="1:11" ht="15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</row>
    <row r="680" spans="1:11" ht="15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</row>
    <row r="681" spans="1:11" ht="15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</row>
    <row r="682" spans="1:11" ht="15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</row>
    <row r="683" spans="1:11" ht="15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</row>
    <row r="684" spans="1:11" ht="15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</row>
    <row r="685" spans="1:11" ht="15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</row>
    <row r="686" spans="1:11" ht="15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</row>
    <row r="687" spans="1:11" ht="15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</row>
    <row r="688" spans="1:11" ht="15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</row>
    <row r="689" spans="1:11" ht="15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</row>
    <row r="690" spans="1:11" ht="15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</row>
    <row r="691" spans="1:11" ht="15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</row>
    <row r="692" spans="1:11" ht="15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</row>
    <row r="693" spans="1:11" ht="15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</row>
    <row r="694" spans="1:11" ht="15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</row>
    <row r="695" spans="1:11" ht="15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</row>
    <row r="696" spans="1:11" ht="15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</row>
    <row r="697" spans="1:11" ht="15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</row>
    <row r="698" spans="1:11" ht="15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</row>
    <row r="699" spans="1:11" ht="15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</row>
    <row r="700" spans="1:11" ht="15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</row>
    <row r="701" spans="1:11" ht="15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</row>
    <row r="702" spans="1:11" ht="15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</row>
    <row r="703" spans="1:11" ht="15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</row>
    <row r="704" spans="1:11" ht="15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</row>
    <row r="705" spans="1:11" ht="15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</row>
    <row r="706" spans="1:11" ht="15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</row>
    <row r="707" spans="1:11" ht="15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</row>
    <row r="708" spans="1:11" ht="15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</row>
    <row r="709" spans="1:11" ht="15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</row>
    <row r="710" spans="1:11" ht="15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</row>
    <row r="711" spans="1:11" ht="15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</row>
    <row r="712" spans="1:11" ht="15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</row>
    <row r="713" spans="1:11" ht="15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</row>
    <row r="714" spans="1:11" ht="15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</row>
    <row r="715" spans="1:11" ht="15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</row>
    <row r="716" spans="1:11" ht="15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</row>
    <row r="717" spans="1:11" ht="15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</row>
    <row r="718" spans="1:11" ht="15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</row>
    <row r="719" spans="1:11" ht="15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</row>
    <row r="720" spans="1:11" ht="15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</row>
    <row r="721" spans="1:11" ht="15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</row>
    <row r="722" spans="1:11" ht="15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</row>
    <row r="723" spans="1:11" ht="15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</row>
    <row r="724" spans="1:11" ht="15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</row>
    <row r="725" spans="1:11" ht="15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</row>
    <row r="726" spans="1:11" ht="15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</row>
    <row r="727" spans="1:11" ht="15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</row>
    <row r="728" spans="1:11" ht="15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</row>
    <row r="729" spans="1:11" ht="15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</row>
    <row r="730" spans="1:11" ht="15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</row>
    <row r="731" spans="1:11" ht="15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</row>
    <row r="732" spans="1:11" ht="15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</row>
    <row r="733" spans="1:11" ht="15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</row>
    <row r="734" spans="1:11" ht="15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</row>
    <row r="735" spans="1:11" ht="15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</row>
    <row r="736" spans="1:11" ht="15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</row>
    <row r="737" spans="1:11" ht="15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</row>
    <row r="738" spans="1:11" ht="15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</row>
    <row r="739" spans="1:11" ht="15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</row>
    <row r="740" spans="1:11" ht="15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</row>
    <row r="741" spans="1:11" ht="15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</row>
    <row r="742" spans="1:11" ht="15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</row>
    <row r="743" spans="1:11" ht="15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</row>
    <row r="744" spans="1:11" ht="15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</row>
    <row r="745" spans="1:11" ht="15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</row>
    <row r="746" spans="1:11" ht="15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</row>
    <row r="747" spans="1:11" ht="15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</row>
    <row r="748" spans="1:11" ht="15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</row>
    <row r="749" spans="1:11" ht="15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</row>
    <row r="750" spans="1:11" ht="15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</row>
    <row r="751" spans="1:11" ht="15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</row>
    <row r="752" spans="1:11" ht="15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</row>
    <row r="753" spans="1:11" ht="15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</row>
    <row r="754" spans="1:11" ht="15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</row>
    <row r="755" spans="1:11" ht="15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</row>
    <row r="756" spans="1:11" ht="15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</row>
    <row r="757" spans="1:11" ht="15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</row>
    <row r="758" spans="1:11" ht="15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</row>
    <row r="759" spans="1:11" ht="15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</row>
    <row r="760" spans="1:11" ht="15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</row>
    <row r="761" spans="1:11" ht="15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</row>
    <row r="762" spans="1:11" ht="15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</row>
    <row r="763" spans="1:11" ht="15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</row>
    <row r="764" spans="1:11" ht="15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</row>
    <row r="765" spans="1:11" ht="15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</row>
    <row r="766" spans="1:11" ht="15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</row>
    <row r="767" spans="1:11" ht="15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</row>
    <row r="768" spans="1:11" ht="15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</row>
    <row r="769" spans="1:11" ht="15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</row>
    <row r="770" spans="1:11" ht="15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</row>
    <row r="771" spans="1:11" ht="15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</row>
    <row r="772" spans="1:11" ht="15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</row>
    <row r="773" spans="1:11" ht="15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</row>
    <row r="774" spans="1:11" ht="15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</row>
    <row r="775" spans="1:11" ht="15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</row>
    <row r="776" spans="1:11" ht="15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</row>
    <row r="777" spans="1:11" ht="15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</row>
    <row r="778" spans="1:11" ht="15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</row>
    <row r="779" spans="1:11" ht="15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</row>
    <row r="780" spans="1:11" ht="15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</row>
    <row r="781" spans="1:11" ht="15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</row>
    <row r="782" spans="1:11" ht="15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</row>
    <row r="783" spans="1:11" ht="15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</row>
    <row r="784" spans="1:11" ht="15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</row>
    <row r="785" spans="1:11" ht="15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</row>
    <row r="786" spans="1:11" ht="15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</row>
    <row r="787" spans="1:11" ht="15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</row>
    <row r="788" spans="1:11" ht="15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</row>
    <row r="789" spans="1:11" ht="15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</row>
    <row r="790" spans="1:11" ht="15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</row>
    <row r="791" spans="1:11" ht="15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</row>
    <row r="792" spans="1:11" ht="15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</row>
    <row r="793" spans="1:11" ht="15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</row>
    <row r="794" spans="1:11" ht="15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</row>
    <row r="795" spans="1:11" ht="15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</row>
    <row r="796" spans="1:11" ht="15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</row>
    <row r="797" spans="1:11" ht="15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</row>
    <row r="798" spans="1:11" ht="15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</row>
    <row r="799" spans="1:11" ht="15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</row>
    <row r="800" spans="1:11" ht="15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</row>
    <row r="801" spans="1:11" ht="15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</row>
    <row r="802" spans="1:11" ht="15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</row>
    <row r="803" spans="1:11" ht="15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</row>
    <row r="804" spans="1:11" ht="15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</row>
    <row r="805" spans="1:11" ht="15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</row>
    <row r="806" spans="1:11" ht="15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</row>
    <row r="807" spans="1:11" ht="15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</row>
    <row r="808" spans="1:11" ht="15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</row>
    <row r="809" spans="1:11" ht="15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</row>
    <row r="810" spans="1:11" ht="15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</row>
    <row r="811" spans="1:11" ht="15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</row>
    <row r="812" spans="1:11" ht="15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</row>
    <row r="813" spans="1:11" ht="15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</row>
    <row r="814" spans="1:11" ht="15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</row>
    <row r="815" spans="1:11" ht="15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</row>
    <row r="816" spans="1:11" ht="15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</row>
    <row r="817" spans="1:11" ht="15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</row>
    <row r="818" spans="1:11" ht="15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</row>
    <row r="819" spans="1:11" ht="15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</row>
    <row r="820" spans="1:11" ht="15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</row>
    <row r="821" spans="1:11" ht="15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</row>
    <row r="822" spans="1:11" ht="15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</row>
    <row r="823" spans="1:11" ht="15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</row>
    <row r="824" spans="1:11" ht="15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</row>
    <row r="825" spans="1:11" ht="15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</row>
    <row r="826" spans="1:11" ht="15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</row>
    <row r="827" spans="1:11" ht="15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</row>
    <row r="828" spans="1:11" ht="15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</row>
    <row r="829" spans="1:11" ht="15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</row>
    <row r="830" spans="1:11" ht="15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</row>
    <row r="831" spans="1:11" ht="15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</row>
    <row r="832" spans="1:11" ht="15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</row>
    <row r="833" spans="1:11" ht="15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</row>
    <row r="834" spans="1:11" ht="15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</row>
    <row r="835" spans="1:11" ht="15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</row>
    <row r="836" spans="1:11" ht="15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</row>
    <row r="837" spans="1:11" ht="15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</row>
    <row r="838" spans="1:11" ht="15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</row>
    <row r="839" spans="1:11" ht="15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</row>
    <row r="840" spans="1:11" ht="15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</row>
    <row r="841" spans="1:11" ht="15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</row>
    <row r="842" spans="1:11" ht="15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</row>
    <row r="843" spans="1:11" ht="15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</row>
    <row r="844" spans="1:11" ht="15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</row>
    <row r="845" spans="1:11" ht="15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</row>
    <row r="846" spans="1:11" ht="15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</row>
    <row r="847" spans="1:11" ht="15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</row>
    <row r="848" spans="1:11" ht="15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</row>
    <row r="849" spans="1:11" ht="15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</row>
    <row r="850" spans="1:11" ht="15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</row>
    <row r="851" spans="1:11" ht="15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</row>
    <row r="852" spans="1:11" ht="15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</row>
    <row r="853" spans="1:11" ht="15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</row>
    <row r="854" spans="1:11" ht="15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</row>
    <row r="855" spans="1:11" ht="15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</row>
    <row r="856" spans="1:11" ht="15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</row>
    <row r="857" spans="1:11" ht="15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</row>
    <row r="858" spans="1:11" ht="15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</row>
    <row r="859" spans="1:11" ht="15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</row>
    <row r="860" spans="1:11" ht="15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</row>
    <row r="861" spans="1:11" ht="15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</row>
    <row r="862" spans="1:11" ht="15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</row>
    <row r="863" spans="1:11" ht="15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</row>
    <row r="864" spans="1:11" ht="15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</row>
    <row r="865" spans="1:11" ht="15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</row>
    <row r="866" spans="1:11" ht="15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</row>
    <row r="867" spans="1:11" ht="15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</row>
    <row r="868" spans="1:11" ht="15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</row>
    <row r="869" spans="1:11" ht="15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</row>
    <row r="870" spans="1:11" ht="15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</row>
    <row r="871" spans="1:11" ht="15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</row>
    <row r="872" spans="1:11" ht="15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</row>
    <row r="873" spans="1:11" ht="15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</row>
    <row r="874" spans="1:11" ht="15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</row>
    <row r="875" spans="1:11" ht="15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</row>
    <row r="876" spans="1:11" ht="15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</row>
    <row r="877" spans="1:11" ht="15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</row>
    <row r="878" spans="1:11" ht="15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</row>
    <row r="879" spans="1:11" ht="15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</row>
    <row r="880" spans="1:11" ht="15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</row>
    <row r="881" spans="1:11" ht="15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</row>
    <row r="882" spans="1:11" ht="15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</row>
    <row r="883" spans="1:11" ht="15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</row>
    <row r="884" spans="1:11" ht="15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</row>
    <row r="885" spans="1:11" ht="15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</row>
    <row r="886" spans="1:11" ht="15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</row>
    <row r="887" spans="1:11" ht="15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</row>
    <row r="888" spans="1:11" ht="15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</row>
    <row r="889" spans="1:11" ht="15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</row>
    <row r="890" spans="1:11" ht="15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</row>
    <row r="891" spans="1:11" ht="15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</row>
    <row r="892" spans="1:11" ht="15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</row>
    <row r="893" spans="1:11" ht="15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</row>
    <row r="894" spans="1:11" ht="15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</row>
    <row r="895" spans="1:11" ht="15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</row>
    <row r="896" spans="1:11" ht="15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</row>
    <row r="897" spans="1:11" ht="15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</row>
    <row r="898" spans="1:11" ht="15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</row>
    <row r="899" spans="1:11" ht="15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</row>
    <row r="900" spans="1:11" ht="15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</row>
    <row r="901" spans="1:11" ht="15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</row>
    <row r="902" spans="1:11" ht="15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</row>
    <row r="903" spans="1:11" ht="15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</row>
    <row r="904" spans="1:11" ht="15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</row>
    <row r="905" spans="1:11" ht="15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</row>
    <row r="906" spans="1:11" ht="15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</row>
    <row r="907" spans="1:11" ht="15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</row>
    <row r="908" spans="1:11" ht="15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</row>
    <row r="909" spans="1:11" ht="15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</row>
    <row r="910" spans="1:11" ht="15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</row>
    <row r="911" spans="1:11" ht="15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</row>
    <row r="912" spans="1:11" ht="15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</row>
    <row r="913" spans="1:11" ht="15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</row>
    <row r="914" spans="1:11" ht="15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</row>
    <row r="915" spans="1:11" ht="15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</row>
    <row r="916" spans="1:11" ht="15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</row>
    <row r="917" spans="1:11" ht="15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</row>
    <row r="918" spans="1:11" ht="15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</row>
    <row r="919" spans="1:11" ht="15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</row>
    <row r="920" spans="1:11" ht="15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</row>
    <row r="921" spans="1:11" ht="15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</row>
    <row r="922" spans="1:11" ht="15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</row>
    <row r="923" spans="1:11" ht="15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</row>
    <row r="924" spans="1:11" ht="15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</row>
    <row r="925" spans="1:11" ht="15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</row>
    <row r="926" spans="1:11" ht="15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</row>
    <row r="927" spans="1:11" ht="15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</row>
    <row r="928" spans="1:11" ht="15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</row>
    <row r="929" spans="1:11" ht="15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</row>
    <row r="930" spans="1:11" ht="15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</row>
    <row r="931" spans="1:11" ht="15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</row>
    <row r="932" spans="1:11" ht="15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</row>
    <row r="933" spans="1:11" ht="15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</row>
    <row r="934" spans="1:11" ht="15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</row>
    <row r="935" spans="1:11" ht="15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</row>
    <row r="936" spans="1:11" ht="15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</row>
    <row r="937" spans="1:11" ht="15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</row>
    <row r="938" spans="1:11" ht="15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</row>
    <row r="939" spans="1:11" ht="15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</row>
    <row r="940" spans="1:11" ht="15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</row>
    <row r="941" spans="1:11" ht="15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</row>
    <row r="942" spans="1:11" ht="15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</row>
    <row r="943" spans="1:11" ht="15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</row>
    <row r="944" spans="1:11" ht="15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</row>
    <row r="945" spans="1:11" ht="15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</row>
    <row r="946" spans="1:11" ht="15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</row>
    <row r="947" spans="1:11" ht="15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</row>
    <row r="948" spans="1:11" ht="15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</row>
    <row r="949" spans="1:11" ht="15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</row>
    <row r="950" spans="1:11" ht="15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</row>
    <row r="951" spans="1:11" ht="15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</row>
    <row r="952" spans="1:11" ht="15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</row>
    <row r="953" spans="1:11" ht="15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</row>
    <row r="954" spans="1:11" ht="15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</row>
    <row r="955" spans="1:11" ht="15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</row>
    <row r="956" spans="1:11" ht="15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</row>
    <row r="957" spans="1:11" ht="15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</row>
    <row r="958" spans="1:11" ht="15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</row>
    <row r="959" spans="1:11" ht="15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</row>
    <row r="960" spans="1:11" ht="15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</row>
    <row r="961" spans="1:11" ht="15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</row>
    <row r="962" spans="1:11" ht="15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</row>
    <row r="963" spans="1:11" ht="15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</row>
    <row r="964" spans="1:11" ht="15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</row>
    <row r="965" spans="1:11" ht="15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</row>
    <row r="966" spans="1:11" ht="15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</row>
    <row r="967" spans="1:11" ht="15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</row>
    <row r="968" spans="1:11" ht="15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</row>
    <row r="969" spans="1:11" ht="15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</row>
    <row r="970" spans="1:11" ht="15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</row>
    <row r="971" spans="1:11" ht="15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</row>
    <row r="972" spans="1:11" ht="15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</row>
    <row r="973" spans="1:11" ht="15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</row>
    <row r="974" spans="1:11" ht="15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</row>
    <row r="975" spans="1:11" ht="15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</row>
    <row r="976" spans="1:11" ht="15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</row>
    <row r="977" spans="1:11" ht="15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</row>
    <row r="978" spans="1:11" ht="15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</row>
    <row r="979" spans="1:11" ht="15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</row>
    <row r="980" spans="1:11" ht="15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</row>
    <row r="981" spans="1:11" ht="15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</row>
    <row r="982" spans="1:11" ht="15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</row>
    <row r="983" spans="1:11" ht="15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</row>
    <row r="984" spans="1:11" ht="15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</row>
    <row r="985" spans="1:11" ht="15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</row>
    <row r="986" spans="1:11" ht="15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</row>
    <row r="987" spans="1:11" ht="15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</row>
    <row r="988" spans="1:11" ht="15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</row>
    <row r="989" spans="1:11" ht="15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</row>
    <row r="990" spans="1:11" ht="15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</row>
    <row r="991" spans="1:11" ht="15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</row>
    <row r="992" spans="1:11" ht="15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</row>
    <row r="993" spans="1:11" ht="15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</row>
    <row r="994" spans="1:11" ht="15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</row>
    <row r="995" spans="1:11" ht="15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</row>
    <row r="996" spans="1:11" ht="15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</row>
    <row r="997" spans="1:11" ht="15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</row>
    <row r="998" spans="1:11" ht="15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</row>
    <row r="999" spans="1:11" ht="15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</row>
    <row r="1000" spans="1:11" ht="15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</row>
  </sheetData>
  <mergeCells count="4">
    <mergeCell ref="A2:A7"/>
    <mergeCell ref="B2:B3"/>
    <mergeCell ref="B4:B5"/>
    <mergeCell ref="B6:B7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00"/>
  <sheetViews>
    <sheetView workbookViewId="0"/>
  </sheetViews>
  <sheetFormatPr baseColWidth="10" defaultColWidth="11.1640625" defaultRowHeight="15" customHeight="1" x14ac:dyDescent="0.2"/>
  <cols>
    <col min="1" max="6" width="10.83203125" customWidth="1"/>
    <col min="7" max="7" width="15.1640625" customWidth="1"/>
    <col min="8" max="26" width="10.5" customWidth="1"/>
  </cols>
  <sheetData>
    <row r="1" spans="1:7" ht="15.75" customHeight="1" x14ac:dyDescent="0.2">
      <c r="A1" s="17"/>
      <c r="B1" s="17" t="s">
        <v>1</v>
      </c>
      <c r="C1" s="17" t="s">
        <v>2</v>
      </c>
      <c r="D1" s="17" t="s">
        <v>3</v>
      </c>
      <c r="E1" s="17" t="s">
        <v>207</v>
      </c>
      <c r="F1" s="17" t="s">
        <v>208</v>
      </c>
      <c r="G1" s="17" t="s">
        <v>6</v>
      </c>
    </row>
    <row r="2" spans="1:7" ht="15.75" customHeight="1" x14ac:dyDescent="0.2">
      <c r="A2" s="54" t="s">
        <v>212</v>
      </c>
      <c r="B2" s="51">
        <v>3</v>
      </c>
      <c r="C2" s="17" t="s">
        <v>213</v>
      </c>
      <c r="D2" s="17">
        <v>676.24499999999989</v>
      </c>
      <c r="E2" s="17">
        <v>657.39200000000005</v>
      </c>
      <c r="F2" s="17">
        <v>1.0286784749434126</v>
      </c>
      <c r="G2" s="17">
        <v>4.0792122086252346E-2</v>
      </c>
    </row>
    <row r="3" spans="1:7" ht="15.75" customHeight="1" x14ac:dyDescent="0.2">
      <c r="A3" s="46"/>
      <c r="B3" s="46"/>
      <c r="C3" s="17" t="s">
        <v>214</v>
      </c>
      <c r="D3" s="17">
        <v>873.05400000000009</v>
      </c>
      <c r="E3" s="17">
        <v>803.61999999999989</v>
      </c>
      <c r="F3" s="17">
        <v>1.0864015330628907</v>
      </c>
      <c r="G3" s="17">
        <v>0.11955742053905008</v>
      </c>
    </row>
    <row r="4" spans="1:7" ht="15.75" customHeight="1" x14ac:dyDescent="0.2">
      <c r="A4" s="46"/>
      <c r="B4" s="46"/>
      <c r="C4" s="17" t="s">
        <v>17</v>
      </c>
      <c r="D4" s="17">
        <v>439.03800000000001</v>
      </c>
      <c r="E4" s="17">
        <v>343.20100000000002</v>
      </c>
      <c r="F4" s="17">
        <v>1.2792445243457915</v>
      </c>
      <c r="G4" s="17">
        <v>0.35529205807644454</v>
      </c>
    </row>
    <row r="5" spans="1:7" ht="15.75" customHeight="1" x14ac:dyDescent="0.2">
      <c r="A5" s="17"/>
      <c r="B5" s="17"/>
      <c r="C5" s="17"/>
      <c r="D5" s="17"/>
      <c r="E5" s="17"/>
      <c r="F5" s="17"/>
      <c r="G5" s="17"/>
    </row>
    <row r="6" spans="1:7" ht="15.75" customHeight="1" x14ac:dyDescent="0.2">
      <c r="A6" s="17"/>
      <c r="B6" s="17"/>
      <c r="C6" s="17"/>
      <c r="D6" s="17"/>
      <c r="E6" s="17"/>
      <c r="F6" s="17"/>
      <c r="G6" s="17"/>
    </row>
    <row r="7" spans="1:7" ht="15.75" customHeight="1" x14ac:dyDescent="0.2">
      <c r="A7" s="17"/>
      <c r="B7" s="17"/>
      <c r="C7" s="17"/>
      <c r="D7" s="17"/>
      <c r="E7" s="17"/>
      <c r="F7" s="17"/>
      <c r="G7" s="17"/>
    </row>
    <row r="8" spans="1:7" ht="15.75" customHeight="1" x14ac:dyDescent="0.2">
      <c r="A8" s="17"/>
      <c r="B8" s="17"/>
      <c r="C8" s="17"/>
      <c r="D8" s="17"/>
      <c r="E8" s="17"/>
      <c r="F8" s="17"/>
      <c r="G8" s="17"/>
    </row>
    <row r="9" spans="1:7" ht="15.75" customHeight="1" x14ac:dyDescent="0.2">
      <c r="A9" s="17"/>
      <c r="B9" s="17"/>
      <c r="C9" s="17"/>
      <c r="D9" s="17"/>
      <c r="E9" s="17"/>
      <c r="F9" s="17"/>
      <c r="G9" s="17"/>
    </row>
    <row r="10" spans="1:7" ht="15.75" customHeight="1" x14ac:dyDescent="0.2">
      <c r="A10" s="17"/>
      <c r="B10" s="17"/>
      <c r="C10" s="17"/>
      <c r="D10" s="17"/>
      <c r="E10" s="17"/>
      <c r="F10" s="17"/>
      <c r="G10" s="17"/>
    </row>
    <row r="11" spans="1:7" ht="15.75" customHeight="1" x14ac:dyDescent="0.2">
      <c r="A11" s="17"/>
      <c r="B11" s="17"/>
      <c r="C11" s="17"/>
      <c r="D11" s="17"/>
      <c r="E11" s="17"/>
      <c r="F11" s="17"/>
      <c r="G11" s="17"/>
    </row>
    <row r="12" spans="1:7" ht="15.75" customHeight="1" x14ac:dyDescent="0.2">
      <c r="A12" s="17"/>
      <c r="B12" s="17"/>
      <c r="C12" s="17"/>
      <c r="D12" s="17"/>
      <c r="E12" s="17"/>
      <c r="F12" s="17"/>
      <c r="G12" s="17"/>
    </row>
    <row r="13" spans="1:7" ht="15.75" customHeight="1" x14ac:dyDescent="0.2">
      <c r="A13" s="17"/>
      <c r="B13" s="17"/>
      <c r="C13" s="17"/>
      <c r="D13" s="17"/>
      <c r="E13" s="17"/>
      <c r="F13" s="17"/>
      <c r="G13" s="17"/>
    </row>
    <row r="14" spans="1:7" ht="15.75" customHeight="1" x14ac:dyDescent="0.2">
      <c r="A14" s="17"/>
      <c r="B14" s="17"/>
      <c r="C14" s="17"/>
      <c r="D14" s="17"/>
      <c r="E14" s="17"/>
      <c r="F14" s="17"/>
      <c r="G14" s="17"/>
    </row>
    <row r="15" spans="1:7" ht="15.75" customHeight="1" x14ac:dyDescent="0.2">
      <c r="A15" s="17"/>
      <c r="B15" s="17"/>
      <c r="C15" s="17"/>
      <c r="D15" s="17"/>
      <c r="E15" s="17"/>
      <c r="F15" s="17"/>
      <c r="G15" s="17"/>
    </row>
    <row r="16" spans="1:7" ht="15.75" customHeight="1" x14ac:dyDescent="0.2">
      <c r="A16" s="17"/>
      <c r="B16" s="17"/>
      <c r="C16" s="17"/>
      <c r="D16" s="17"/>
      <c r="E16" s="17"/>
      <c r="F16" s="17"/>
      <c r="G16" s="17"/>
    </row>
    <row r="17" spans="1:7" ht="15.75" customHeight="1" x14ac:dyDescent="0.2">
      <c r="A17" s="17"/>
      <c r="B17" s="17"/>
      <c r="C17" s="17"/>
      <c r="D17" s="17"/>
      <c r="E17" s="17"/>
      <c r="F17" s="17"/>
      <c r="G17" s="17"/>
    </row>
    <row r="18" spans="1:7" ht="15.75" customHeight="1" x14ac:dyDescent="0.2">
      <c r="A18" s="17"/>
      <c r="B18" s="17"/>
      <c r="C18" s="17"/>
      <c r="D18" s="17"/>
      <c r="E18" s="17"/>
      <c r="F18" s="17"/>
      <c r="G18" s="17"/>
    </row>
    <row r="19" spans="1:7" ht="15.75" customHeight="1" x14ac:dyDescent="0.2">
      <c r="A19" s="17"/>
      <c r="B19" s="17"/>
      <c r="C19" s="17"/>
      <c r="D19" s="17"/>
      <c r="E19" s="17"/>
      <c r="F19" s="17"/>
      <c r="G19" s="17"/>
    </row>
    <row r="20" spans="1:7" ht="15.75" customHeight="1" x14ac:dyDescent="0.2">
      <c r="A20" s="17"/>
      <c r="B20" s="17"/>
      <c r="C20" s="17"/>
      <c r="D20" s="17"/>
      <c r="E20" s="17"/>
      <c r="F20" s="17"/>
      <c r="G20" s="17"/>
    </row>
    <row r="21" spans="1:7" ht="15.75" customHeight="1" x14ac:dyDescent="0.2">
      <c r="A21" s="17"/>
      <c r="B21" s="17"/>
      <c r="C21" s="17"/>
      <c r="D21" s="17"/>
      <c r="E21" s="17"/>
      <c r="F21" s="17"/>
      <c r="G21" s="17"/>
    </row>
    <row r="22" spans="1:7" ht="15.75" customHeight="1" x14ac:dyDescent="0.2">
      <c r="A22" s="17"/>
      <c r="B22" s="17"/>
      <c r="C22" s="17"/>
      <c r="D22" s="17"/>
      <c r="E22" s="17"/>
      <c r="F22" s="17"/>
      <c r="G22" s="17"/>
    </row>
    <row r="23" spans="1:7" ht="15.75" customHeight="1" x14ac:dyDescent="0.2">
      <c r="A23" s="17"/>
      <c r="B23" s="17"/>
      <c r="C23" s="17"/>
      <c r="D23" s="17"/>
      <c r="E23" s="17"/>
      <c r="F23" s="17"/>
      <c r="G23" s="17"/>
    </row>
    <row r="24" spans="1:7" ht="15.75" customHeight="1" x14ac:dyDescent="0.2">
      <c r="A24" s="17"/>
      <c r="B24" s="17"/>
      <c r="C24" s="17"/>
      <c r="D24" s="17"/>
      <c r="E24" s="17"/>
      <c r="F24" s="17"/>
      <c r="G24" s="17"/>
    </row>
    <row r="25" spans="1:7" ht="15.75" customHeight="1" x14ac:dyDescent="0.2">
      <c r="A25" s="17"/>
      <c r="B25" s="17"/>
      <c r="C25" s="17"/>
      <c r="D25" s="17"/>
      <c r="E25" s="17"/>
      <c r="F25" s="17"/>
      <c r="G25" s="17"/>
    </row>
    <row r="26" spans="1:7" ht="15.75" customHeight="1" x14ac:dyDescent="0.2">
      <c r="A26" s="17"/>
      <c r="B26" s="17"/>
      <c r="C26" s="17"/>
      <c r="D26" s="17"/>
      <c r="E26" s="17"/>
      <c r="F26" s="17"/>
      <c r="G26" s="17"/>
    </row>
    <row r="27" spans="1:7" ht="15.75" customHeight="1" x14ac:dyDescent="0.2">
      <c r="A27" s="17"/>
      <c r="B27" s="17"/>
      <c r="C27" s="17"/>
      <c r="D27" s="17"/>
      <c r="E27" s="17"/>
      <c r="F27" s="17"/>
      <c r="G27" s="17"/>
    </row>
    <row r="28" spans="1:7" ht="15.75" customHeight="1" x14ac:dyDescent="0.2">
      <c r="A28" s="17"/>
      <c r="B28" s="17"/>
      <c r="C28" s="17"/>
      <c r="D28" s="17"/>
      <c r="E28" s="17"/>
      <c r="F28" s="17"/>
      <c r="G28" s="17"/>
    </row>
    <row r="29" spans="1:7" ht="15.75" customHeight="1" x14ac:dyDescent="0.2">
      <c r="A29" s="17"/>
      <c r="B29" s="17"/>
      <c r="C29" s="17"/>
      <c r="D29" s="17"/>
      <c r="E29" s="17"/>
      <c r="F29" s="17"/>
      <c r="G29" s="17"/>
    </row>
    <row r="30" spans="1:7" ht="15.75" customHeight="1" x14ac:dyDescent="0.2">
      <c r="A30" s="17"/>
      <c r="B30" s="17"/>
      <c r="C30" s="17"/>
      <c r="D30" s="17"/>
      <c r="E30" s="17"/>
      <c r="F30" s="17"/>
      <c r="G30" s="17"/>
    </row>
    <row r="31" spans="1:7" ht="15.75" customHeight="1" x14ac:dyDescent="0.2">
      <c r="A31" s="17"/>
      <c r="B31" s="17"/>
      <c r="C31" s="17"/>
      <c r="D31" s="17"/>
      <c r="E31" s="17"/>
      <c r="F31" s="17"/>
      <c r="G31" s="17"/>
    </row>
    <row r="32" spans="1:7" ht="15.75" customHeight="1" x14ac:dyDescent="0.2">
      <c r="A32" s="17"/>
      <c r="B32" s="17"/>
      <c r="C32" s="17"/>
      <c r="D32" s="17"/>
      <c r="E32" s="17"/>
      <c r="F32" s="17"/>
      <c r="G32" s="17"/>
    </row>
    <row r="33" spans="1:7" ht="15.75" customHeight="1" x14ac:dyDescent="0.2">
      <c r="A33" s="17"/>
      <c r="B33" s="17"/>
      <c r="C33" s="17"/>
      <c r="D33" s="17"/>
      <c r="E33" s="17"/>
      <c r="F33" s="17"/>
      <c r="G33" s="17"/>
    </row>
    <row r="34" spans="1:7" ht="15.75" customHeight="1" x14ac:dyDescent="0.2">
      <c r="A34" s="17"/>
      <c r="B34" s="17"/>
      <c r="C34" s="17"/>
      <c r="D34" s="17"/>
      <c r="E34" s="17"/>
      <c r="F34" s="17"/>
      <c r="G34" s="17"/>
    </row>
    <row r="35" spans="1:7" ht="15.75" customHeight="1" x14ac:dyDescent="0.2">
      <c r="A35" s="17"/>
      <c r="B35" s="17"/>
      <c r="C35" s="17"/>
      <c r="D35" s="17"/>
      <c r="E35" s="17"/>
      <c r="F35" s="17"/>
      <c r="G35" s="17"/>
    </row>
    <row r="36" spans="1:7" ht="15.75" customHeight="1" x14ac:dyDescent="0.2">
      <c r="A36" s="17"/>
      <c r="B36" s="17"/>
      <c r="C36" s="17"/>
      <c r="D36" s="17"/>
      <c r="E36" s="17"/>
      <c r="F36" s="17"/>
      <c r="G36" s="17"/>
    </row>
    <row r="37" spans="1:7" ht="15.75" customHeight="1" x14ac:dyDescent="0.2">
      <c r="A37" s="17"/>
      <c r="B37" s="17"/>
      <c r="C37" s="17"/>
      <c r="D37" s="17"/>
      <c r="E37" s="17"/>
      <c r="F37" s="17"/>
      <c r="G37" s="17"/>
    </row>
    <row r="38" spans="1:7" ht="15.75" customHeight="1" x14ac:dyDescent="0.2">
      <c r="A38" s="17"/>
      <c r="B38" s="17"/>
      <c r="C38" s="17"/>
      <c r="D38" s="17"/>
      <c r="E38" s="17"/>
      <c r="F38" s="17"/>
      <c r="G38" s="17"/>
    </row>
    <row r="39" spans="1:7" ht="15.75" customHeight="1" x14ac:dyDescent="0.2">
      <c r="A39" s="17"/>
      <c r="B39" s="17"/>
      <c r="C39" s="17"/>
      <c r="D39" s="17"/>
      <c r="E39" s="17"/>
      <c r="F39" s="17"/>
      <c r="G39" s="17"/>
    </row>
    <row r="40" spans="1:7" ht="15.75" customHeight="1" x14ac:dyDescent="0.2">
      <c r="A40" s="17"/>
      <c r="B40" s="17"/>
      <c r="C40" s="17"/>
      <c r="D40" s="17"/>
      <c r="E40" s="17"/>
      <c r="F40" s="17"/>
      <c r="G40" s="17"/>
    </row>
    <row r="41" spans="1:7" ht="15.75" customHeight="1" x14ac:dyDescent="0.2">
      <c r="A41" s="17"/>
      <c r="B41" s="17"/>
      <c r="C41" s="17"/>
      <c r="D41" s="17"/>
      <c r="E41" s="17"/>
      <c r="F41" s="17"/>
      <c r="G41" s="17"/>
    </row>
    <row r="42" spans="1:7" ht="15.75" customHeight="1" x14ac:dyDescent="0.2">
      <c r="A42" s="17"/>
      <c r="B42" s="17"/>
      <c r="C42" s="17"/>
      <c r="D42" s="17"/>
      <c r="E42" s="17"/>
      <c r="F42" s="17"/>
      <c r="G42" s="17"/>
    </row>
    <row r="43" spans="1:7" ht="15.75" customHeight="1" x14ac:dyDescent="0.2">
      <c r="A43" s="17"/>
      <c r="B43" s="17"/>
      <c r="C43" s="17"/>
      <c r="D43" s="17"/>
      <c r="E43" s="17"/>
      <c r="F43" s="17"/>
      <c r="G43" s="17"/>
    </row>
    <row r="44" spans="1:7" ht="15.75" customHeight="1" x14ac:dyDescent="0.2">
      <c r="A44" s="17"/>
      <c r="B44" s="17"/>
      <c r="C44" s="17"/>
      <c r="D44" s="17"/>
      <c r="E44" s="17"/>
      <c r="F44" s="17"/>
      <c r="G44" s="17"/>
    </row>
    <row r="45" spans="1:7" ht="15.75" customHeight="1" x14ac:dyDescent="0.2">
      <c r="A45" s="17"/>
      <c r="B45" s="17"/>
      <c r="C45" s="17"/>
      <c r="D45" s="17"/>
      <c r="E45" s="17"/>
      <c r="F45" s="17"/>
      <c r="G45" s="17"/>
    </row>
    <row r="46" spans="1:7" ht="15.75" customHeight="1" x14ac:dyDescent="0.2">
      <c r="A46" s="17"/>
      <c r="B46" s="17"/>
      <c r="C46" s="17"/>
      <c r="D46" s="17"/>
      <c r="E46" s="17"/>
      <c r="F46" s="17"/>
      <c r="G46" s="17"/>
    </row>
    <row r="47" spans="1:7" ht="15.75" customHeight="1" x14ac:dyDescent="0.2">
      <c r="A47" s="17"/>
      <c r="B47" s="17"/>
      <c r="C47" s="17"/>
      <c r="D47" s="17"/>
      <c r="E47" s="17"/>
      <c r="F47" s="17"/>
      <c r="G47" s="17"/>
    </row>
    <row r="48" spans="1:7" ht="15.75" customHeight="1" x14ac:dyDescent="0.2">
      <c r="A48" s="17"/>
      <c r="B48" s="17"/>
      <c r="C48" s="17"/>
      <c r="D48" s="17"/>
      <c r="E48" s="17"/>
      <c r="F48" s="17"/>
      <c r="G48" s="17"/>
    </row>
    <row r="49" spans="1:7" ht="15.75" customHeight="1" x14ac:dyDescent="0.2">
      <c r="A49" s="17"/>
      <c r="B49" s="17"/>
      <c r="C49" s="17"/>
      <c r="D49" s="17"/>
      <c r="E49" s="17"/>
      <c r="F49" s="17"/>
      <c r="G49" s="17"/>
    </row>
    <row r="50" spans="1:7" ht="15.75" customHeight="1" x14ac:dyDescent="0.2">
      <c r="A50" s="17"/>
      <c r="B50" s="17"/>
      <c r="C50" s="17"/>
      <c r="D50" s="17"/>
      <c r="E50" s="17"/>
      <c r="F50" s="17"/>
      <c r="G50" s="17"/>
    </row>
    <row r="51" spans="1:7" ht="15.75" customHeight="1" x14ac:dyDescent="0.2">
      <c r="A51" s="17"/>
      <c r="B51" s="17"/>
      <c r="C51" s="17"/>
      <c r="D51" s="17"/>
      <c r="E51" s="17"/>
      <c r="F51" s="17"/>
      <c r="G51" s="17"/>
    </row>
    <row r="52" spans="1:7" ht="15.75" customHeight="1" x14ac:dyDescent="0.2">
      <c r="A52" s="17"/>
      <c r="B52" s="17"/>
      <c r="C52" s="17"/>
      <c r="D52" s="17"/>
      <c r="E52" s="17"/>
      <c r="F52" s="17"/>
      <c r="G52" s="17"/>
    </row>
    <row r="53" spans="1:7" ht="15.75" customHeight="1" x14ac:dyDescent="0.2">
      <c r="A53" s="17"/>
      <c r="B53" s="17"/>
      <c r="C53" s="17"/>
      <c r="D53" s="17"/>
      <c r="E53" s="17"/>
      <c r="F53" s="17"/>
      <c r="G53" s="17"/>
    </row>
    <row r="54" spans="1:7" ht="15.75" customHeight="1" x14ac:dyDescent="0.2">
      <c r="A54" s="17"/>
      <c r="B54" s="17"/>
      <c r="C54" s="17"/>
      <c r="D54" s="17"/>
      <c r="E54" s="17"/>
      <c r="F54" s="17"/>
      <c r="G54" s="17"/>
    </row>
    <row r="55" spans="1:7" ht="15.75" customHeight="1" x14ac:dyDescent="0.2">
      <c r="A55" s="17"/>
      <c r="B55" s="17"/>
      <c r="C55" s="17"/>
      <c r="D55" s="17"/>
      <c r="E55" s="17"/>
      <c r="F55" s="17"/>
      <c r="G55" s="17"/>
    </row>
    <row r="56" spans="1:7" ht="15.75" customHeight="1" x14ac:dyDescent="0.2">
      <c r="A56" s="17"/>
      <c r="B56" s="17"/>
      <c r="C56" s="17"/>
      <c r="D56" s="17"/>
      <c r="E56" s="17"/>
      <c r="F56" s="17"/>
      <c r="G56" s="17"/>
    </row>
    <row r="57" spans="1:7" ht="15.75" customHeight="1" x14ac:dyDescent="0.2">
      <c r="A57" s="17"/>
      <c r="B57" s="17"/>
      <c r="C57" s="17"/>
      <c r="D57" s="17"/>
      <c r="E57" s="17"/>
      <c r="F57" s="17"/>
      <c r="G57" s="17"/>
    </row>
    <row r="58" spans="1:7" ht="15.75" customHeight="1" x14ac:dyDescent="0.2">
      <c r="A58" s="17"/>
      <c r="B58" s="17"/>
      <c r="C58" s="17"/>
      <c r="D58" s="17"/>
      <c r="E58" s="17"/>
      <c r="F58" s="17"/>
      <c r="G58" s="17"/>
    </row>
    <row r="59" spans="1:7" ht="15.75" customHeight="1" x14ac:dyDescent="0.2">
      <c r="A59" s="17"/>
      <c r="B59" s="17"/>
      <c r="C59" s="17"/>
      <c r="D59" s="17"/>
      <c r="E59" s="17"/>
      <c r="F59" s="17"/>
      <c r="G59" s="17"/>
    </row>
    <row r="60" spans="1:7" ht="15.75" customHeight="1" x14ac:dyDescent="0.2">
      <c r="A60" s="17"/>
      <c r="B60" s="17"/>
      <c r="C60" s="17"/>
      <c r="D60" s="17"/>
      <c r="E60" s="17"/>
      <c r="F60" s="17"/>
      <c r="G60" s="17"/>
    </row>
    <row r="61" spans="1:7" ht="15.75" customHeight="1" x14ac:dyDescent="0.2">
      <c r="A61" s="17"/>
      <c r="B61" s="17"/>
      <c r="C61" s="17"/>
      <c r="D61" s="17"/>
      <c r="E61" s="17"/>
      <c r="F61" s="17"/>
      <c r="G61" s="17"/>
    </row>
    <row r="62" spans="1:7" ht="15.75" customHeight="1" x14ac:dyDescent="0.2">
      <c r="A62" s="17"/>
      <c r="B62" s="17"/>
      <c r="C62" s="17"/>
      <c r="D62" s="17"/>
      <c r="E62" s="17"/>
      <c r="F62" s="17"/>
      <c r="G62" s="17"/>
    </row>
    <row r="63" spans="1:7" ht="15.75" customHeight="1" x14ac:dyDescent="0.2">
      <c r="A63" s="17"/>
      <c r="B63" s="17"/>
      <c r="C63" s="17"/>
      <c r="D63" s="17"/>
      <c r="E63" s="17"/>
      <c r="F63" s="17"/>
      <c r="G63" s="17"/>
    </row>
    <row r="64" spans="1:7" ht="15.75" customHeight="1" x14ac:dyDescent="0.2">
      <c r="A64" s="17"/>
      <c r="B64" s="17"/>
      <c r="C64" s="17"/>
      <c r="D64" s="17"/>
      <c r="E64" s="17"/>
      <c r="F64" s="17"/>
      <c r="G64" s="17"/>
    </row>
    <row r="65" spans="1:7" ht="15.75" customHeight="1" x14ac:dyDescent="0.2">
      <c r="A65" s="17"/>
      <c r="B65" s="17"/>
      <c r="C65" s="17"/>
      <c r="D65" s="17"/>
      <c r="E65" s="17"/>
      <c r="F65" s="17"/>
      <c r="G65" s="17"/>
    </row>
    <row r="66" spans="1:7" ht="15.75" customHeight="1" x14ac:dyDescent="0.2">
      <c r="A66" s="17"/>
      <c r="B66" s="17"/>
      <c r="C66" s="17"/>
      <c r="D66" s="17"/>
      <c r="E66" s="17"/>
      <c r="F66" s="17"/>
      <c r="G66" s="17"/>
    </row>
    <row r="67" spans="1:7" ht="15.75" customHeight="1" x14ac:dyDescent="0.2">
      <c r="A67" s="17"/>
      <c r="B67" s="17"/>
      <c r="C67" s="17"/>
      <c r="D67" s="17"/>
      <c r="E67" s="17"/>
      <c r="F67" s="17"/>
      <c r="G67" s="17"/>
    </row>
    <row r="68" spans="1:7" ht="15.75" customHeight="1" x14ac:dyDescent="0.2">
      <c r="A68" s="17"/>
      <c r="B68" s="17"/>
      <c r="C68" s="17"/>
      <c r="D68" s="17"/>
      <c r="E68" s="17"/>
      <c r="F68" s="17"/>
      <c r="G68" s="17"/>
    </row>
    <row r="69" spans="1:7" ht="15.75" customHeight="1" x14ac:dyDescent="0.2">
      <c r="A69" s="17"/>
      <c r="B69" s="17"/>
      <c r="C69" s="17"/>
      <c r="D69" s="17"/>
      <c r="E69" s="17"/>
      <c r="F69" s="17"/>
      <c r="G69" s="17"/>
    </row>
    <row r="70" spans="1:7" ht="15.75" customHeight="1" x14ac:dyDescent="0.2">
      <c r="A70" s="17"/>
      <c r="B70" s="17"/>
      <c r="C70" s="17"/>
      <c r="D70" s="17"/>
      <c r="E70" s="17"/>
      <c r="F70" s="17"/>
      <c r="G70" s="17"/>
    </row>
    <row r="71" spans="1:7" ht="15.75" customHeight="1" x14ac:dyDescent="0.2">
      <c r="A71" s="17"/>
      <c r="B71" s="17"/>
      <c r="C71" s="17"/>
      <c r="D71" s="17"/>
      <c r="E71" s="17"/>
      <c r="F71" s="17"/>
      <c r="G71" s="17"/>
    </row>
    <row r="72" spans="1:7" ht="15.75" customHeight="1" x14ac:dyDescent="0.2">
      <c r="A72" s="17"/>
      <c r="B72" s="17"/>
      <c r="C72" s="17"/>
      <c r="D72" s="17"/>
      <c r="E72" s="17"/>
      <c r="F72" s="17"/>
      <c r="G72" s="17"/>
    </row>
    <row r="73" spans="1:7" ht="15.75" customHeight="1" x14ac:dyDescent="0.2">
      <c r="A73" s="17"/>
      <c r="B73" s="17"/>
      <c r="C73" s="17"/>
      <c r="D73" s="17"/>
      <c r="E73" s="17"/>
      <c r="F73" s="17"/>
      <c r="G73" s="17"/>
    </row>
    <row r="74" spans="1:7" ht="15.75" customHeight="1" x14ac:dyDescent="0.2">
      <c r="A74" s="17"/>
      <c r="B74" s="17"/>
      <c r="C74" s="17"/>
      <c r="D74" s="17"/>
      <c r="E74" s="17"/>
      <c r="F74" s="17"/>
      <c r="G74" s="17"/>
    </row>
    <row r="75" spans="1:7" ht="15.75" customHeight="1" x14ac:dyDescent="0.2">
      <c r="A75" s="17"/>
      <c r="B75" s="17"/>
      <c r="C75" s="17"/>
      <c r="D75" s="17"/>
      <c r="E75" s="17"/>
      <c r="F75" s="17"/>
      <c r="G75" s="17"/>
    </row>
    <row r="76" spans="1:7" ht="15.75" customHeight="1" x14ac:dyDescent="0.2">
      <c r="A76" s="17"/>
      <c r="B76" s="17"/>
      <c r="C76" s="17"/>
      <c r="D76" s="17"/>
      <c r="E76" s="17"/>
      <c r="F76" s="17"/>
      <c r="G76" s="17"/>
    </row>
    <row r="77" spans="1:7" ht="15.75" customHeight="1" x14ac:dyDescent="0.2">
      <c r="A77" s="17"/>
      <c r="B77" s="17"/>
      <c r="C77" s="17"/>
      <c r="D77" s="17"/>
      <c r="E77" s="17"/>
      <c r="F77" s="17"/>
      <c r="G77" s="17"/>
    </row>
    <row r="78" spans="1:7" ht="15.75" customHeight="1" x14ac:dyDescent="0.2">
      <c r="A78" s="17"/>
      <c r="B78" s="17"/>
      <c r="C78" s="17"/>
      <c r="D78" s="17"/>
      <c r="E78" s="17"/>
      <c r="F78" s="17"/>
      <c r="G78" s="17"/>
    </row>
    <row r="79" spans="1:7" ht="15.75" customHeight="1" x14ac:dyDescent="0.2">
      <c r="A79" s="17"/>
      <c r="B79" s="17"/>
      <c r="C79" s="17"/>
      <c r="D79" s="17"/>
      <c r="E79" s="17"/>
      <c r="F79" s="17"/>
      <c r="G79" s="17"/>
    </row>
    <row r="80" spans="1:7" ht="15.75" customHeight="1" x14ac:dyDescent="0.2">
      <c r="A80" s="17"/>
      <c r="B80" s="17"/>
      <c r="C80" s="17"/>
      <c r="D80" s="17"/>
      <c r="E80" s="17"/>
      <c r="F80" s="17"/>
      <c r="G80" s="17"/>
    </row>
    <row r="81" spans="1:7" ht="15.75" customHeight="1" x14ac:dyDescent="0.2">
      <c r="A81" s="17"/>
      <c r="B81" s="17"/>
      <c r="C81" s="17"/>
      <c r="D81" s="17"/>
      <c r="E81" s="17"/>
      <c r="F81" s="17"/>
      <c r="G81" s="17"/>
    </row>
    <row r="82" spans="1:7" ht="15.75" customHeight="1" x14ac:dyDescent="0.2">
      <c r="A82" s="17"/>
      <c r="B82" s="17"/>
      <c r="C82" s="17"/>
      <c r="D82" s="17"/>
      <c r="E82" s="17"/>
      <c r="F82" s="17"/>
      <c r="G82" s="17"/>
    </row>
    <row r="83" spans="1:7" ht="15.75" customHeight="1" x14ac:dyDescent="0.2">
      <c r="A83" s="17"/>
      <c r="B83" s="17"/>
      <c r="C83" s="17"/>
      <c r="D83" s="17"/>
      <c r="E83" s="17"/>
      <c r="F83" s="17"/>
      <c r="G83" s="17"/>
    </row>
    <row r="84" spans="1:7" ht="15.75" customHeight="1" x14ac:dyDescent="0.2">
      <c r="A84" s="17"/>
      <c r="B84" s="17"/>
      <c r="C84" s="17"/>
      <c r="D84" s="17"/>
      <c r="E84" s="17"/>
      <c r="F84" s="17"/>
      <c r="G84" s="17"/>
    </row>
    <row r="85" spans="1:7" ht="15.75" customHeight="1" x14ac:dyDescent="0.2">
      <c r="A85" s="17"/>
      <c r="B85" s="17"/>
      <c r="C85" s="17"/>
      <c r="D85" s="17"/>
      <c r="E85" s="17"/>
      <c r="F85" s="17"/>
      <c r="G85" s="17"/>
    </row>
    <row r="86" spans="1:7" ht="15.75" customHeight="1" x14ac:dyDescent="0.2">
      <c r="A86" s="17"/>
      <c r="B86" s="17"/>
      <c r="C86" s="17"/>
      <c r="D86" s="17"/>
      <c r="E86" s="17"/>
      <c r="F86" s="17"/>
      <c r="G86" s="17"/>
    </row>
    <row r="87" spans="1:7" ht="15.75" customHeight="1" x14ac:dyDescent="0.2">
      <c r="A87" s="17"/>
      <c r="B87" s="17"/>
      <c r="C87" s="17"/>
      <c r="D87" s="17"/>
      <c r="E87" s="17"/>
      <c r="F87" s="17"/>
      <c r="G87" s="17"/>
    </row>
    <row r="88" spans="1:7" ht="15.75" customHeight="1" x14ac:dyDescent="0.2">
      <c r="A88" s="17"/>
      <c r="B88" s="17"/>
      <c r="C88" s="17"/>
      <c r="D88" s="17"/>
      <c r="E88" s="17"/>
      <c r="F88" s="17"/>
      <c r="G88" s="17"/>
    </row>
    <row r="89" spans="1:7" ht="15.75" customHeight="1" x14ac:dyDescent="0.2">
      <c r="A89" s="17"/>
      <c r="B89" s="17"/>
      <c r="C89" s="17"/>
      <c r="D89" s="17"/>
      <c r="E89" s="17"/>
      <c r="F89" s="17"/>
      <c r="G89" s="17"/>
    </row>
    <row r="90" spans="1:7" ht="15.75" customHeight="1" x14ac:dyDescent="0.2">
      <c r="A90" s="17"/>
      <c r="B90" s="17"/>
      <c r="C90" s="17"/>
      <c r="D90" s="17"/>
      <c r="E90" s="17"/>
      <c r="F90" s="17"/>
      <c r="G90" s="17"/>
    </row>
    <row r="91" spans="1:7" ht="15.75" customHeight="1" x14ac:dyDescent="0.2">
      <c r="A91" s="17"/>
      <c r="B91" s="17"/>
      <c r="C91" s="17"/>
      <c r="D91" s="17"/>
      <c r="E91" s="17"/>
      <c r="F91" s="17"/>
      <c r="G91" s="17"/>
    </row>
    <row r="92" spans="1:7" ht="15.75" customHeight="1" x14ac:dyDescent="0.2">
      <c r="A92" s="17"/>
      <c r="B92" s="17"/>
      <c r="C92" s="17"/>
      <c r="D92" s="17"/>
      <c r="E92" s="17"/>
      <c r="F92" s="17"/>
      <c r="G92" s="17"/>
    </row>
    <row r="93" spans="1:7" ht="15.75" customHeight="1" x14ac:dyDescent="0.2">
      <c r="A93" s="17"/>
      <c r="B93" s="17"/>
      <c r="C93" s="17"/>
      <c r="D93" s="17"/>
      <c r="E93" s="17"/>
      <c r="F93" s="17"/>
      <c r="G93" s="17"/>
    </row>
    <row r="94" spans="1:7" ht="15.75" customHeight="1" x14ac:dyDescent="0.2">
      <c r="A94" s="17"/>
      <c r="B94" s="17"/>
      <c r="C94" s="17"/>
      <c r="D94" s="17"/>
      <c r="E94" s="17"/>
      <c r="F94" s="17"/>
      <c r="G94" s="17"/>
    </row>
    <row r="95" spans="1:7" ht="15.75" customHeight="1" x14ac:dyDescent="0.2">
      <c r="A95" s="17"/>
      <c r="B95" s="17"/>
      <c r="C95" s="17"/>
      <c r="D95" s="17"/>
      <c r="E95" s="17"/>
      <c r="F95" s="17"/>
      <c r="G95" s="17"/>
    </row>
    <row r="96" spans="1:7" ht="15.75" customHeight="1" x14ac:dyDescent="0.2">
      <c r="A96" s="17"/>
      <c r="B96" s="17"/>
      <c r="C96" s="17"/>
      <c r="D96" s="17"/>
      <c r="E96" s="17"/>
      <c r="F96" s="17"/>
      <c r="G96" s="17"/>
    </row>
    <row r="97" spans="1:7" ht="15.75" customHeight="1" x14ac:dyDescent="0.2">
      <c r="A97" s="17"/>
      <c r="B97" s="17"/>
      <c r="C97" s="17"/>
      <c r="D97" s="17"/>
      <c r="E97" s="17"/>
      <c r="F97" s="17"/>
      <c r="G97" s="17"/>
    </row>
    <row r="98" spans="1:7" ht="15.75" customHeight="1" x14ac:dyDescent="0.2">
      <c r="A98" s="17"/>
      <c r="B98" s="17"/>
      <c r="C98" s="17"/>
      <c r="D98" s="17"/>
      <c r="E98" s="17"/>
      <c r="F98" s="17"/>
      <c r="G98" s="17"/>
    </row>
    <row r="99" spans="1:7" ht="15.75" customHeight="1" x14ac:dyDescent="0.2">
      <c r="A99" s="17"/>
      <c r="B99" s="17"/>
      <c r="C99" s="17"/>
      <c r="D99" s="17"/>
      <c r="E99" s="17"/>
      <c r="F99" s="17"/>
      <c r="G99" s="17"/>
    </row>
    <row r="100" spans="1:7" ht="15.75" customHeight="1" x14ac:dyDescent="0.2">
      <c r="A100" s="17"/>
      <c r="B100" s="17"/>
      <c r="C100" s="17"/>
      <c r="D100" s="17"/>
      <c r="E100" s="17"/>
      <c r="F100" s="17"/>
      <c r="G100" s="17"/>
    </row>
    <row r="101" spans="1:7" ht="15.75" customHeight="1" x14ac:dyDescent="0.2">
      <c r="A101" s="17"/>
      <c r="B101" s="17"/>
      <c r="C101" s="17"/>
      <c r="D101" s="17"/>
      <c r="E101" s="17"/>
      <c r="F101" s="17"/>
      <c r="G101" s="17"/>
    </row>
    <row r="102" spans="1:7" ht="15.75" customHeight="1" x14ac:dyDescent="0.2">
      <c r="A102" s="17"/>
      <c r="B102" s="17"/>
      <c r="C102" s="17"/>
      <c r="D102" s="17"/>
      <c r="E102" s="17"/>
      <c r="F102" s="17"/>
      <c r="G102" s="17"/>
    </row>
    <row r="103" spans="1:7" ht="15.75" customHeight="1" x14ac:dyDescent="0.2">
      <c r="A103" s="17"/>
      <c r="B103" s="17"/>
      <c r="C103" s="17"/>
      <c r="D103" s="17"/>
      <c r="E103" s="17"/>
      <c r="F103" s="17"/>
      <c r="G103" s="17"/>
    </row>
    <row r="104" spans="1:7" ht="15.75" customHeight="1" x14ac:dyDescent="0.2">
      <c r="A104" s="17"/>
      <c r="B104" s="17"/>
      <c r="C104" s="17"/>
      <c r="D104" s="17"/>
      <c r="E104" s="17"/>
      <c r="F104" s="17"/>
      <c r="G104" s="17"/>
    </row>
    <row r="105" spans="1:7" ht="15.75" customHeight="1" x14ac:dyDescent="0.2">
      <c r="A105" s="17"/>
      <c r="B105" s="17"/>
      <c r="C105" s="17"/>
      <c r="D105" s="17"/>
      <c r="E105" s="17"/>
      <c r="F105" s="17"/>
      <c r="G105" s="17"/>
    </row>
    <row r="106" spans="1:7" ht="15.75" customHeight="1" x14ac:dyDescent="0.2">
      <c r="A106" s="17"/>
      <c r="B106" s="17"/>
      <c r="C106" s="17"/>
      <c r="D106" s="17"/>
      <c r="E106" s="17"/>
      <c r="F106" s="17"/>
      <c r="G106" s="17"/>
    </row>
    <row r="107" spans="1:7" ht="15.75" customHeight="1" x14ac:dyDescent="0.2">
      <c r="A107" s="17"/>
      <c r="B107" s="17"/>
      <c r="C107" s="17"/>
      <c r="D107" s="17"/>
      <c r="E107" s="17"/>
      <c r="F107" s="17"/>
      <c r="G107" s="17"/>
    </row>
    <row r="108" spans="1:7" ht="15.75" customHeight="1" x14ac:dyDescent="0.2">
      <c r="A108" s="17"/>
      <c r="B108" s="17"/>
      <c r="C108" s="17"/>
      <c r="D108" s="17"/>
      <c r="E108" s="17"/>
      <c r="F108" s="17"/>
      <c r="G108" s="17"/>
    </row>
    <row r="109" spans="1:7" ht="15.75" customHeight="1" x14ac:dyDescent="0.2">
      <c r="A109" s="17"/>
      <c r="B109" s="17"/>
      <c r="C109" s="17"/>
      <c r="D109" s="17"/>
      <c r="E109" s="17"/>
      <c r="F109" s="17"/>
      <c r="G109" s="17"/>
    </row>
    <row r="110" spans="1:7" ht="15.75" customHeight="1" x14ac:dyDescent="0.2">
      <c r="A110" s="17"/>
      <c r="B110" s="17"/>
      <c r="C110" s="17"/>
      <c r="D110" s="17"/>
      <c r="E110" s="17"/>
      <c r="F110" s="17"/>
      <c r="G110" s="17"/>
    </row>
    <row r="111" spans="1:7" ht="15.75" customHeight="1" x14ac:dyDescent="0.2">
      <c r="A111" s="17"/>
      <c r="B111" s="17"/>
      <c r="C111" s="17"/>
      <c r="D111" s="17"/>
      <c r="E111" s="17"/>
      <c r="F111" s="17"/>
      <c r="G111" s="17"/>
    </row>
    <row r="112" spans="1:7" ht="15.75" customHeight="1" x14ac:dyDescent="0.2">
      <c r="A112" s="17"/>
      <c r="B112" s="17"/>
      <c r="C112" s="17"/>
      <c r="D112" s="17"/>
      <c r="E112" s="17"/>
      <c r="F112" s="17"/>
      <c r="G112" s="17"/>
    </row>
    <row r="113" spans="1:7" ht="15.75" customHeight="1" x14ac:dyDescent="0.2">
      <c r="A113" s="17"/>
      <c r="B113" s="17"/>
      <c r="C113" s="17"/>
      <c r="D113" s="17"/>
      <c r="E113" s="17"/>
      <c r="F113" s="17"/>
      <c r="G113" s="17"/>
    </row>
    <row r="114" spans="1:7" ht="15.75" customHeight="1" x14ac:dyDescent="0.2">
      <c r="A114" s="17"/>
      <c r="B114" s="17"/>
      <c r="C114" s="17"/>
      <c r="D114" s="17"/>
      <c r="E114" s="17"/>
      <c r="F114" s="17"/>
      <c r="G114" s="17"/>
    </row>
    <row r="115" spans="1:7" ht="15.75" customHeight="1" x14ac:dyDescent="0.2">
      <c r="A115" s="17"/>
      <c r="B115" s="17"/>
      <c r="C115" s="17"/>
      <c r="D115" s="17"/>
      <c r="E115" s="17"/>
      <c r="F115" s="17"/>
      <c r="G115" s="17"/>
    </row>
    <row r="116" spans="1:7" ht="15.75" customHeight="1" x14ac:dyDescent="0.2">
      <c r="A116" s="17"/>
      <c r="B116" s="17"/>
      <c r="C116" s="17"/>
      <c r="D116" s="17"/>
      <c r="E116" s="17"/>
      <c r="F116" s="17"/>
      <c r="G116" s="17"/>
    </row>
    <row r="117" spans="1:7" ht="15.75" customHeight="1" x14ac:dyDescent="0.2">
      <c r="A117" s="17"/>
      <c r="B117" s="17"/>
      <c r="C117" s="17"/>
      <c r="D117" s="17"/>
      <c r="E117" s="17"/>
      <c r="F117" s="17"/>
      <c r="G117" s="17"/>
    </row>
    <row r="118" spans="1:7" ht="15.75" customHeight="1" x14ac:dyDescent="0.2">
      <c r="A118" s="17"/>
      <c r="B118" s="17"/>
      <c r="C118" s="17"/>
      <c r="D118" s="17"/>
      <c r="E118" s="17"/>
      <c r="F118" s="17"/>
      <c r="G118" s="17"/>
    </row>
    <row r="119" spans="1:7" ht="15.75" customHeight="1" x14ac:dyDescent="0.2">
      <c r="A119" s="17"/>
      <c r="B119" s="17"/>
      <c r="C119" s="17"/>
      <c r="D119" s="17"/>
      <c r="E119" s="17"/>
      <c r="F119" s="17"/>
      <c r="G119" s="17"/>
    </row>
    <row r="120" spans="1:7" ht="15.75" customHeight="1" x14ac:dyDescent="0.2">
      <c r="A120" s="17"/>
      <c r="B120" s="17"/>
      <c r="C120" s="17"/>
      <c r="D120" s="17"/>
      <c r="E120" s="17"/>
      <c r="F120" s="17"/>
      <c r="G120" s="17"/>
    </row>
    <row r="121" spans="1:7" ht="15.75" customHeight="1" x14ac:dyDescent="0.2">
      <c r="A121" s="17"/>
      <c r="B121" s="17"/>
      <c r="C121" s="17"/>
      <c r="D121" s="17"/>
      <c r="E121" s="17"/>
      <c r="F121" s="17"/>
      <c r="G121" s="17"/>
    </row>
    <row r="122" spans="1:7" ht="15.75" customHeight="1" x14ac:dyDescent="0.2">
      <c r="A122" s="17"/>
      <c r="B122" s="17"/>
      <c r="C122" s="17"/>
      <c r="D122" s="17"/>
      <c r="E122" s="17"/>
      <c r="F122" s="17"/>
      <c r="G122" s="17"/>
    </row>
    <row r="123" spans="1:7" ht="15.75" customHeight="1" x14ac:dyDescent="0.2">
      <c r="A123" s="17"/>
      <c r="B123" s="17"/>
      <c r="C123" s="17"/>
      <c r="D123" s="17"/>
      <c r="E123" s="17"/>
      <c r="F123" s="17"/>
      <c r="G123" s="17"/>
    </row>
    <row r="124" spans="1:7" ht="15.75" customHeight="1" x14ac:dyDescent="0.2">
      <c r="A124" s="17"/>
      <c r="B124" s="17"/>
      <c r="C124" s="17"/>
      <c r="D124" s="17"/>
      <c r="E124" s="17"/>
      <c r="F124" s="17"/>
      <c r="G124" s="17"/>
    </row>
    <row r="125" spans="1:7" ht="15.75" customHeight="1" x14ac:dyDescent="0.2">
      <c r="A125" s="17"/>
      <c r="B125" s="17"/>
      <c r="C125" s="17"/>
      <c r="D125" s="17"/>
      <c r="E125" s="17"/>
      <c r="F125" s="17"/>
      <c r="G125" s="17"/>
    </row>
    <row r="126" spans="1:7" ht="15.75" customHeight="1" x14ac:dyDescent="0.2">
      <c r="A126" s="17"/>
      <c r="B126" s="17"/>
      <c r="C126" s="17"/>
      <c r="D126" s="17"/>
      <c r="E126" s="17"/>
      <c r="F126" s="17"/>
      <c r="G126" s="17"/>
    </row>
    <row r="127" spans="1:7" ht="15.75" customHeight="1" x14ac:dyDescent="0.2">
      <c r="A127" s="17"/>
      <c r="B127" s="17"/>
      <c r="C127" s="17"/>
      <c r="D127" s="17"/>
      <c r="E127" s="17"/>
      <c r="F127" s="17"/>
      <c r="G127" s="17"/>
    </row>
    <row r="128" spans="1:7" ht="15.75" customHeight="1" x14ac:dyDescent="0.2">
      <c r="A128" s="17"/>
      <c r="B128" s="17"/>
      <c r="C128" s="17"/>
      <c r="D128" s="17"/>
      <c r="E128" s="17"/>
      <c r="F128" s="17"/>
      <c r="G128" s="17"/>
    </row>
    <row r="129" spans="1:7" ht="15.75" customHeight="1" x14ac:dyDescent="0.2">
      <c r="A129" s="17"/>
      <c r="B129" s="17"/>
      <c r="C129" s="17"/>
      <c r="D129" s="17"/>
      <c r="E129" s="17"/>
      <c r="F129" s="17"/>
      <c r="G129" s="17"/>
    </row>
    <row r="130" spans="1:7" ht="15.75" customHeight="1" x14ac:dyDescent="0.2">
      <c r="A130" s="17"/>
      <c r="B130" s="17"/>
      <c r="C130" s="17"/>
      <c r="D130" s="17"/>
      <c r="E130" s="17"/>
      <c r="F130" s="17"/>
      <c r="G130" s="17"/>
    </row>
    <row r="131" spans="1:7" ht="15.75" customHeight="1" x14ac:dyDescent="0.2">
      <c r="A131" s="17"/>
      <c r="B131" s="17"/>
      <c r="C131" s="17"/>
      <c r="D131" s="17"/>
      <c r="E131" s="17"/>
      <c r="F131" s="17"/>
      <c r="G131" s="17"/>
    </row>
    <row r="132" spans="1:7" ht="15.75" customHeight="1" x14ac:dyDescent="0.2">
      <c r="A132" s="17"/>
      <c r="B132" s="17"/>
      <c r="C132" s="17"/>
      <c r="D132" s="17"/>
      <c r="E132" s="17"/>
      <c r="F132" s="17"/>
      <c r="G132" s="17"/>
    </row>
    <row r="133" spans="1:7" ht="15.75" customHeight="1" x14ac:dyDescent="0.2">
      <c r="A133" s="17"/>
      <c r="B133" s="17"/>
      <c r="C133" s="17"/>
      <c r="D133" s="17"/>
      <c r="E133" s="17"/>
      <c r="F133" s="17"/>
      <c r="G133" s="17"/>
    </row>
    <row r="134" spans="1:7" ht="15.75" customHeight="1" x14ac:dyDescent="0.2">
      <c r="A134" s="17"/>
      <c r="B134" s="17"/>
      <c r="C134" s="17"/>
      <c r="D134" s="17"/>
      <c r="E134" s="17"/>
      <c r="F134" s="17"/>
      <c r="G134" s="17"/>
    </row>
    <row r="135" spans="1:7" ht="15.75" customHeight="1" x14ac:dyDescent="0.2">
      <c r="A135" s="17"/>
      <c r="B135" s="17"/>
      <c r="C135" s="17"/>
      <c r="D135" s="17"/>
      <c r="E135" s="17"/>
      <c r="F135" s="17"/>
      <c r="G135" s="17"/>
    </row>
    <row r="136" spans="1:7" ht="15.75" customHeight="1" x14ac:dyDescent="0.2">
      <c r="A136" s="17"/>
      <c r="B136" s="17"/>
      <c r="C136" s="17"/>
      <c r="D136" s="17"/>
      <c r="E136" s="17"/>
      <c r="F136" s="17"/>
      <c r="G136" s="17"/>
    </row>
    <row r="137" spans="1:7" ht="15.75" customHeight="1" x14ac:dyDescent="0.2">
      <c r="A137" s="17"/>
      <c r="B137" s="17"/>
      <c r="C137" s="17"/>
      <c r="D137" s="17"/>
      <c r="E137" s="17"/>
      <c r="F137" s="17"/>
      <c r="G137" s="17"/>
    </row>
    <row r="138" spans="1:7" ht="15.75" customHeight="1" x14ac:dyDescent="0.2">
      <c r="A138" s="17"/>
      <c r="B138" s="17"/>
      <c r="C138" s="17"/>
      <c r="D138" s="17"/>
      <c r="E138" s="17"/>
      <c r="F138" s="17"/>
      <c r="G138" s="17"/>
    </row>
    <row r="139" spans="1:7" ht="15.75" customHeight="1" x14ac:dyDescent="0.2">
      <c r="A139" s="17"/>
      <c r="B139" s="17"/>
      <c r="C139" s="17"/>
      <c r="D139" s="17"/>
      <c r="E139" s="17"/>
      <c r="F139" s="17"/>
      <c r="G139" s="17"/>
    </row>
    <row r="140" spans="1:7" ht="15.75" customHeight="1" x14ac:dyDescent="0.2">
      <c r="A140" s="17"/>
      <c r="B140" s="17"/>
      <c r="C140" s="17"/>
      <c r="D140" s="17"/>
      <c r="E140" s="17"/>
      <c r="F140" s="17"/>
      <c r="G140" s="17"/>
    </row>
    <row r="141" spans="1:7" ht="15.75" customHeight="1" x14ac:dyDescent="0.2">
      <c r="A141" s="17"/>
      <c r="B141" s="17"/>
      <c r="C141" s="17"/>
      <c r="D141" s="17"/>
      <c r="E141" s="17"/>
      <c r="F141" s="17"/>
      <c r="G141" s="17"/>
    </row>
    <row r="142" spans="1:7" ht="15.75" customHeight="1" x14ac:dyDescent="0.2">
      <c r="A142" s="17"/>
      <c r="B142" s="17"/>
      <c r="C142" s="17"/>
      <c r="D142" s="17"/>
      <c r="E142" s="17"/>
      <c r="F142" s="17"/>
      <c r="G142" s="17"/>
    </row>
    <row r="143" spans="1:7" ht="15.75" customHeight="1" x14ac:dyDescent="0.2">
      <c r="A143" s="17"/>
      <c r="B143" s="17"/>
      <c r="C143" s="17"/>
      <c r="D143" s="17"/>
      <c r="E143" s="17"/>
      <c r="F143" s="17"/>
      <c r="G143" s="17"/>
    </row>
    <row r="144" spans="1:7" ht="15.75" customHeight="1" x14ac:dyDescent="0.2">
      <c r="A144" s="17"/>
      <c r="B144" s="17"/>
      <c r="C144" s="17"/>
      <c r="D144" s="17"/>
      <c r="E144" s="17"/>
      <c r="F144" s="17"/>
      <c r="G144" s="17"/>
    </row>
    <row r="145" spans="1:7" ht="15.75" customHeight="1" x14ac:dyDescent="0.2">
      <c r="A145" s="17"/>
      <c r="B145" s="17"/>
      <c r="C145" s="17"/>
      <c r="D145" s="17"/>
      <c r="E145" s="17"/>
      <c r="F145" s="17"/>
      <c r="G145" s="17"/>
    </row>
    <row r="146" spans="1:7" ht="15.75" customHeight="1" x14ac:dyDescent="0.2">
      <c r="A146" s="17"/>
      <c r="B146" s="17"/>
      <c r="C146" s="17"/>
      <c r="D146" s="17"/>
      <c r="E146" s="17"/>
      <c r="F146" s="17"/>
      <c r="G146" s="17"/>
    </row>
    <row r="147" spans="1:7" ht="15.75" customHeight="1" x14ac:dyDescent="0.2">
      <c r="A147" s="17"/>
      <c r="B147" s="17"/>
      <c r="C147" s="17"/>
      <c r="D147" s="17"/>
      <c r="E147" s="17"/>
      <c r="F147" s="17"/>
      <c r="G147" s="17"/>
    </row>
    <row r="148" spans="1:7" ht="15.75" customHeight="1" x14ac:dyDescent="0.2">
      <c r="A148" s="17"/>
      <c r="B148" s="17"/>
      <c r="C148" s="17"/>
      <c r="D148" s="17"/>
      <c r="E148" s="17"/>
      <c r="F148" s="17"/>
      <c r="G148" s="17"/>
    </row>
    <row r="149" spans="1:7" ht="15.75" customHeight="1" x14ac:dyDescent="0.2">
      <c r="A149" s="17"/>
      <c r="B149" s="17"/>
      <c r="C149" s="17"/>
      <c r="D149" s="17"/>
      <c r="E149" s="17"/>
      <c r="F149" s="17"/>
      <c r="G149" s="17"/>
    </row>
    <row r="150" spans="1:7" ht="15.75" customHeight="1" x14ac:dyDescent="0.2">
      <c r="A150" s="17"/>
      <c r="B150" s="17"/>
      <c r="C150" s="17"/>
      <c r="D150" s="17"/>
      <c r="E150" s="17"/>
      <c r="F150" s="17"/>
      <c r="G150" s="17"/>
    </row>
    <row r="151" spans="1:7" ht="15.75" customHeight="1" x14ac:dyDescent="0.2">
      <c r="A151" s="17"/>
      <c r="B151" s="17"/>
      <c r="C151" s="17"/>
      <c r="D151" s="17"/>
      <c r="E151" s="17"/>
      <c r="F151" s="17"/>
      <c r="G151" s="17"/>
    </row>
    <row r="152" spans="1:7" ht="15.75" customHeight="1" x14ac:dyDescent="0.2">
      <c r="A152" s="17"/>
      <c r="B152" s="17"/>
      <c r="C152" s="17"/>
      <c r="D152" s="17"/>
      <c r="E152" s="17"/>
      <c r="F152" s="17"/>
      <c r="G152" s="17"/>
    </row>
    <row r="153" spans="1:7" ht="15.75" customHeight="1" x14ac:dyDescent="0.2">
      <c r="A153" s="17"/>
      <c r="B153" s="17"/>
      <c r="C153" s="17"/>
      <c r="D153" s="17"/>
      <c r="E153" s="17"/>
      <c r="F153" s="17"/>
      <c r="G153" s="17"/>
    </row>
    <row r="154" spans="1:7" ht="15.75" customHeight="1" x14ac:dyDescent="0.2">
      <c r="A154" s="17"/>
      <c r="B154" s="17"/>
      <c r="C154" s="17"/>
      <c r="D154" s="17"/>
      <c r="E154" s="17"/>
      <c r="F154" s="17"/>
      <c r="G154" s="17"/>
    </row>
    <row r="155" spans="1:7" ht="15.75" customHeight="1" x14ac:dyDescent="0.2">
      <c r="A155" s="17"/>
      <c r="B155" s="17"/>
      <c r="C155" s="17"/>
      <c r="D155" s="17"/>
      <c r="E155" s="17"/>
      <c r="F155" s="17"/>
      <c r="G155" s="17"/>
    </row>
    <row r="156" spans="1:7" ht="15.75" customHeight="1" x14ac:dyDescent="0.2">
      <c r="A156" s="17"/>
      <c r="B156" s="17"/>
      <c r="C156" s="17"/>
      <c r="D156" s="17"/>
      <c r="E156" s="17"/>
      <c r="F156" s="17"/>
      <c r="G156" s="17"/>
    </row>
    <row r="157" spans="1:7" ht="15.75" customHeight="1" x14ac:dyDescent="0.2">
      <c r="A157" s="17"/>
      <c r="B157" s="17"/>
      <c r="C157" s="17"/>
      <c r="D157" s="17"/>
      <c r="E157" s="17"/>
      <c r="F157" s="17"/>
      <c r="G157" s="17"/>
    </row>
    <row r="158" spans="1:7" ht="15.75" customHeight="1" x14ac:dyDescent="0.2">
      <c r="A158" s="17"/>
      <c r="B158" s="17"/>
      <c r="C158" s="17"/>
      <c r="D158" s="17"/>
      <c r="E158" s="17"/>
      <c r="F158" s="17"/>
      <c r="G158" s="17"/>
    </row>
    <row r="159" spans="1:7" ht="15.75" customHeight="1" x14ac:dyDescent="0.2">
      <c r="A159" s="17"/>
      <c r="B159" s="17"/>
      <c r="C159" s="17"/>
      <c r="D159" s="17"/>
      <c r="E159" s="17"/>
      <c r="F159" s="17"/>
      <c r="G159" s="17"/>
    </row>
    <row r="160" spans="1:7" ht="15.75" customHeight="1" x14ac:dyDescent="0.2">
      <c r="A160" s="17"/>
      <c r="B160" s="17"/>
      <c r="C160" s="17"/>
      <c r="D160" s="17"/>
      <c r="E160" s="17"/>
      <c r="F160" s="17"/>
      <c r="G160" s="17"/>
    </row>
    <row r="161" spans="1:7" ht="15.75" customHeight="1" x14ac:dyDescent="0.2">
      <c r="A161" s="17"/>
      <c r="B161" s="17"/>
      <c r="C161" s="17"/>
      <c r="D161" s="17"/>
      <c r="E161" s="17"/>
      <c r="F161" s="17"/>
      <c r="G161" s="17"/>
    </row>
    <row r="162" spans="1:7" ht="15.75" customHeight="1" x14ac:dyDescent="0.2">
      <c r="A162" s="17"/>
      <c r="B162" s="17"/>
      <c r="C162" s="17"/>
      <c r="D162" s="17"/>
      <c r="E162" s="17"/>
      <c r="F162" s="17"/>
      <c r="G162" s="17"/>
    </row>
    <row r="163" spans="1:7" ht="15.75" customHeight="1" x14ac:dyDescent="0.2">
      <c r="A163" s="17"/>
      <c r="B163" s="17"/>
      <c r="C163" s="17"/>
      <c r="D163" s="17"/>
      <c r="E163" s="17"/>
      <c r="F163" s="17"/>
      <c r="G163" s="17"/>
    </row>
    <row r="164" spans="1:7" ht="15.75" customHeight="1" x14ac:dyDescent="0.2">
      <c r="A164" s="17"/>
      <c r="B164" s="17"/>
      <c r="C164" s="17"/>
      <c r="D164" s="17"/>
      <c r="E164" s="17"/>
      <c r="F164" s="17"/>
      <c r="G164" s="17"/>
    </row>
    <row r="165" spans="1:7" ht="15.75" customHeight="1" x14ac:dyDescent="0.2">
      <c r="A165" s="17"/>
      <c r="B165" s="17"/>
      <c r="C165" s="17"/>
      <c r="D165" s="17"/>
      <c r="E165" s="17"/>
      <c r="F165" s="17"/>
      <c r="G165" s="17"/>
    </row>
    <row r="166" spans="1:7" ht="15.75" customHeight="1" x14ac:dyDescent="0.2">
      <c r="A166" s="17"/>
      <c r="B166" s="17"/>
      <c r="C166" s="17"/>
      <c r="D166" s="17"/>
      <c r="E166" s="17"/>
      <c r="F166" s="17"/>
      <c r="G166" s="17"/>
    </row>
    <row r="167" spans="1:7" ht="15.75" customHeight="1" x14ac:dyDescent="0.2">
      <c r="A167" s="17"/>
      <c r="B167" s="17"/>
      <c r="C167" s="17"/>
      <c r="D167" s="17"/>
      <c r="E167" s="17"/>
      <c r="F167" s="17"/>
      <c r="G167" s="17"/>
    </row>
    <row r="168" spans="1:7" ht="15.75" customHeight="1" x14ac:dyDescent="0.2">
      <c r="A168" s="17"/>
      <c r="B168" s="17"/>
      <c r="C168" s="17"/>
      <c r="D168" s="17"/>
      <c r="E168" s="17"/>
      <c r="F168" s="17"/>
      <c r="G168" s="17"/>
    </row>
    <row r="169" spans="1:7" ht="15.75" customHeight="1" x14ac:dyDescent="0.2">
      <c r="A169" s="17"/>
      <c r="B169" s="17"/>
      <c r="C169" s="17"/>
      <c r="D169" s="17"/>
      <c r="E169" s="17"/>
      <c r="F169" s="17"/>
      <c r="G169" s="17"/>
    </row>
    <row r="170" spans="1:7" ht="15.75" customHeight="1" x14ac:dyDescent="0.2">
      <c r="A170" s="17"/>
      <c r="B170" s="17"/>
      <c r="C170" s="17"/>
      <c r="D170" s="17"/>
      <c r="E170" s="17"/>
      <c r="F170" s="17"/>
      <c r="G170" s="17"/>
    </row>
    <row r="171" spans="1:7" ht="15.75" customHeight="1" x14ac:dyDescent="0.2">
      <c r="A171" s="17"/>
      <c r="B171" s="17"/>
      <c r="C171" s="17"/>
      <c r="D171" s="17"/>
      <c r="E171" s="17"/>
      <c r="F171" s="17"/>
      <c r="G171" s="17"/>
    </row>
    <row r="172" spans="1:7" ht="15.75" customHeight="1" x14ac:dyDescent="0.2">
      <c r="A172" s="17"/>
      <c r="B172" s="17"/>
      <c r="C172" s="17"/>
      <c r="D172" s="17"/>
      <c r="E172" s="17"/>
      <c r="F172" s="17"/>
      <c r="G172" s="17"/>
    </row>
    <row r="173" spans="1:7" ht="15.75" customHeight="1" x14ac:dyDescent="0.2">
      <c r="A173" s="17"/>
      <c r="B173" s="17"/>
      <c r="C173" s="17"/>
      <c r="D173" s="17"/>
      <c r="E173" s="17"/>
      <c r="F173" s="17"/>
      <c r="G173" s="17"/>
    </row>
    <row r="174" spans="1:7" ht="15.75" customHeight="1" x14ac:dyDescent="0.2">
      <c r="A174" s="17"/>
      <c r="B174" s="17"/>
      <c r="C174" s="17"/>
      <c r="D174" s="17"/>
      <c r="E174" s="17"/>
      <c r="F174" s="17"/>
      <c r="G174" s="17"/>
    </row>
    <row r="175" spans="1:7" ht="15.75" customHeight="1" x14ac:dyDescent="0.2">
      <c r="A175" s="17"/>
      <c r="B175" s="17"/>
      <c r="C175" s="17"/>
      <c r="D175" s="17"/>
      <c r="E175" s="17"/>
      <c r="F175" s="17"/>
      <c r="G175" s="17"/>
    </row>
    <row r="176" spans="1:7" ht="15.75" customHeight="1" x14ac:dyDescent="0.2">
      <c r="A176" s="17"/>
      <c r="B176" s="17"/>
      <c r="C176" s="17"/>
      <c r="D176" s="17"/>
      <c r="E176" s="17"/>
      <c r="F176" s="17"/>
      <c r="G176" s="17"/>
    </row>
    <row r="177" spans="1:7" ht="15.75" customHeight="1" x14ac:dyDescent="0.2">
      <c r="A177" s="17"/>
      <c r="B177" s="17"/>
      <c r="C177" s="17"/>
      <c r="D177" s="17"/>
      <c r="E177" s="17"/>
      <c r="F177" s="17"/>
      <c r="G177" s="17"/>
    </row>
    <row r="178" spans="1:7" ht="15.75" customHeight="1" x14ac:dyDescent="0.2">
      <c r="A178" s="17"/>
      <c r="B178" s="17"/>
      <c r="C178" s="17"/>
      <c r="D178" s="17"/>
      <c r="E178" s="17"/>
      <c r="F178" s="17"/>
      <c r="G178" s="17"/>
    </row>
    <row r="179" spans="1:7" ht="15.75" customHeight="1" x14ac:dyDescent="0.2">
      <c r="A179" s="17"/>
      <c r="B179" s="17"/>
      <c r="C179" s="17"/>
      <c r="D179" s="17"/>
      <c r="E179" s="17"/>
      <c r="F179" s="17"/>
      <c r="G179" s="17"/>
    </row>
    <row r="180" spans="1:7" ht="15.75" customHeight="1" x14ac:dyDescent="0.2">
      <c r="A180" s="17"/>
      <c r="B180" s="17"/>
      <c r="C180" s="17"/>
      <c r="D180" s="17"/>
      <c r="E180" s="17"/>
      <c r="F180" s="17"/>
      <c r="G180" s="17"/>
    </row>
    <row r="181" spans="1:7" ht="15.75" customHeight="1" x14ac:dyDescent="0.2">
      <c r="A181" s="17"/>
      <c r="B181" s="17"/>
      <c r="C181" s="17"/>
      <c r="D181" s="17"/>
      <c r="E181" s="17"/>
      <c r="F181" s="17"/>
      <c r="G181" s="17"/>
    </row>
    <row r="182" spans="1:7" ht="15.75" customHeight="1" x14ac:dyDescent="0.2">
      <c r="A182" s="17"/>
      <c r="B182" s="17"/>
      <c r="C182" s="17"/>
      <c r="D182" s="17"/>
      <c r="E182" s="17"/>
      <c r="F182" s="17"/>
      <c r="G182" s="17"/>
    </row>
    <row r="183" spans="1:7" ht="15.75" customHeight="1" x14ac:dyDescent="0.2">
      <c r="A183" s="17"/>
      <c r="B183" s="17"/>
      <c r="C183" s="17"/>
      <c r="D183" s="17"/>
      <c r="E183" s="17"/>
      <c r="F183" s="17"/>
      <c r="G183" s="17"/>
    </row>
    <row r="184" spans="1:7" ht="15.75" customHeight="1" x14ac:dyDescent="0.2">
      <c r="A184" s="17"/>
      <c r="B184" s="17"/>
      <c r="C184" s="17"/>
      <c r="D184" s="17"/>
      <c r="E184" s="17"/>
      <c r="F184" s="17"/>
      <c r="G184" s="17"/>
    </row>
    <row r="185" spans="1:7" ht="15.75" customHeight="1" x14ac:dyDescent="0.2">
      <c r="A185" s="17"/>
      <c r="B185" s="17"/>
      <c r="C185" s="17"/>
      <c r="D185" s="17"/>
      <c r="E185" s="17"/>
      <c r="F185" s="17"/>
      <c r="G185" s="17"/>
    </row>
    <row r="186" spans="1:7" ht="15.75" customHeight="1" x14ac:dyDescent="0.2">
      <c r="A186" s="17"/>
      <c r="B186" s="17"/>
      <c r="C186" s="17"/>
      <c r="D186" s="17"/>
      <c r="E186" s="17"/>
      <c r="F186" s="17"/>
      <c r="G186" s="17"/>
    </row>
    <row r="187" spans="1:7" ht="15.75" customHeight="1" x14ac:dyDescent="0.2">
      <c r="A187" s="17"/>
      <c r="B187" s="17"/>
      <c r="C187" s="17"/>
      <c r="D187" s="17"/>
      <c r="E187" s="17"/>
      <c r="F187" s="17"/>
      <c r="G187" s="17"/>
    </row>
    <row r="188" spans="1:7" ht="15.75" customHeight="1" x14ac:dyDescent="0.2">
      <c r="A188" s="17"/>
      <c r="B188" s="17"/>
      <c r="C188" s="17"/>
      <c r="D188" s="17"/>
      <c r="E188" s="17"/>
      <c r="F188" s="17"/>
      <c r="G188" s="17"/>
    </row>
    <row r="189" spans="1:7" ht="15.75" customHeight="1" x14ac:dyDescent="0.2">
      <c r="A189" s="17"/>
      <c r="B189" s="17"/>
      <c r="C189" s="17"/>
      <c r="D189" s="17"/>
      <c r="E189" s="17"/>
      <c r="F189" s="17"/>
      <c r="G189" s="17"/>
    </row>
    <row r="190" spans="1:7" ht="15.75" customHeight="1" x14ac:dyDescent="0.2">
      <c r="A190" s="17"/>
      <c r="B190" s="17"/>
      <c r="C190" s="17"/>
      <c r="D190" s="17"/>
      <c r="E190" s="17"/>
      <c r="F190" s="17"/>
      <c r="G190" s="17"/>
    </row>
    <row r="191" spans="1:7" ht="15.75" customHeight="1" x14ac:dyDescent="0.2">
      <c r="A191" s="17"/>
      <c r="B191" s="17"/>
      <c r="C191" s="17"/>
      <c r="D191" s="17"/>
      <c r="E191" s="17"/>
      <c r="F191" s="17"/>
      <c r="G191" s="17"/>
    </row>
    <row r="192" spans="1:7" ht="15.75" customHeight="1" x14ac:dyDescent="0.2">
      <c r="A192" s="17"/>
      <c r="B192" s="17"/>
      <c r="C192" s="17"/>
      <c r="D192" s="17"/>
      <c r="E192" s="17"/>
      <c r="F192" s="17"/>
      <c r="G192" s="17"/>
    </row>
    <row r="193" spans="1:7" ht="15.75" customHeight="1" x14ac:dyDescent="0.2">
      <c r="A193" s="17"/>
      <c r="B193" s="17"/>
      <c r="C193" s="17"/>
      <c r="D193" s="17"/>
      <c r="E193" s="17"/>
      <c r="F193" s="17"/>
      <c r="G193" s="17"/>
    </row>
    <row r="194" spans="1:7" ht="15.75" customHeight="1" x14ac:dyDescent="0.2">
      <c r="A194" s="17"/>
      <c r="B194" s="17"/>
      <c r="C194" s="17"/>
      <c r="D194" s="17"/>
      <c r="E194" s="17"/>
      <c r="F194" s="17"/>
      <c r="G194" s="17"/>
    </row>
    <row r="195" spans="1:7" ht="15.75" customHeight="1" x14ac:dyDescent="0.2">
      <c r="A195" s="17"/>
      <c r="B195" s="17"/>
      <c r="C195" s="17"/>
      <c r="D195" s="17"/>
      <c r="E195" s="17"/>
      <c r="F195" s="17"/>
      <c r="G195" s="17"/>
    </row>
    <row r="196" spans="1:7" ht="15.75" customHeight="1" x14ac:dyDescent="0.2">
      <c r="A196" s="17"/>
      <c r="B196" s="17"/>
      <c r="C196" s="17"/>
      <c r="D196" s="17"/>
      <c r="E196" s="17"/>
      <c r="F196" s="17"/>
      <c r="G196" s="17"/>
    </row>
    <row r="197" spans="1:7" ht="15.75" customHeight="1" x14ac:dyDescent="0.2">
      <c r="A197" s="17"/>
      <c r="B197" s="17"/>
      <c r="C197" s="17"/>
      <c r="D197" s="17"/>
      <c r="E197" s="17"/>
      <c r="F197" s="17"/>
      <c r="G197" s="17"/>
    </row>
    <row r="198" spans="1:7" ht="15.75" customHeight="1" x14ac:dyDescent="0.2">
      <c r="A198" s="17"/>
      <c r="B198" s="17"/>
      <c r="C198" s="17"/>
      <c r="D198" s="17"/>
      <c r="E198" s="17"/>
      <c r="F198" s="17"/>
      <c r="G198" s="17"/>
    </row>
    <row r="199" spans="1:7" ht="15.75" customHeight="1" x14ac:dyDescent="0.2">
      <c r="A199" s="17"/>
      <c r="B199" s="17"/>
      <c r="C199" s="17"/>
      <c r="D199" s="17"/>
      <c r="E199" s="17"/>
      <c r="F199" s="17"/>
      <c r="G199" s="17"/>
    </row>
    <row r="200" spans="1:7" ht="15.75" customHeight="1" x14ac:dyDescent="0.2">
      <c r="A200" s="17"/>
      <c r="B200" s="17"/>
      <c r="C200" s="17"/>
      <c r="D200" s="17"/>
      <c r="E200" s="17"/>
      <c r="F200" s="17"/>
      <c r="G200" s="17"/>
    </row>
    <row r="201" spans="1:7" ht="15.75" customHeight="1" x14ac:dyDescent="0.2">
      <c r="A201" s="17"/>
      <c r="B201" s="17"/>
      <c r="C201" s="17"/>
      <c r="D201" s="17"/>
      <c r="E201" s="17"/>
      <c r="F201" s="17"/>
      <c r="G201" s="17"/>
    </row>
    <row r="202" spans="1:7" ht="15.75" customHeight="1" x14ac:dyDescent="0.2">
      <c r="A202" s="17"/>
      <c r="B202" s="17"/>
      <c r="C202" s="17"/>
      <c r="D202" s="17"/>
      <c r="E202" s="17"/>
      <c r="F202" s="17"/>
      <c r="G202" s="17"/>
    </row>
    <row r="203" spans="1:7" ht="15.75" customHeight="1" x14ac:dyDescent="0.2">
      <c r="A203" s="17"/>
      <c r="B203" s="17"/>
      <c r="C203" s="17"/>
      <c r="D203" s="17"/>
      <c r="E203" s="17"/>
      <c r="F203" s="17"/>
      <c r="G203" s="17"/>
    </row>
    <row r="204" spans="1:7" ht="15.75" customHeight="1" x14ac:dyDescent="0.2">
      <c r="A204" s="17"/>
      <c r="B204" s="17"/>
      <c r="C204" s="17"/>
      <c r="D204" s="17"/>
      <c r="E204" s="17"/>
      <c r="F204" s="17"/>
      <c r="G204" s="17"/>
    </row>
    <row r="205" spans="1:7" ht="15.75" customHeight="1" x14ac:dyDescent="0.2">
      <c r="A205" s="17"/>
      <c r="B205" s="17"/>
      <c r="C205" s="17"/>
      <c r="D205" s="17"/>
      <c r="E205" s="17"/>
      <c r="F205" s="17"/>
      <c r="G205" s="17"/>
    </row>
    <row r="206" spans="1:7" ht="15.75" customHeight="1" x14ac:dyDescent="0.2">
      <c r="A206" s="17"/>
      <c r="B206" s="17"/>
      <c r="C206" s="17"/>
      <c r="D206" s="17"/>
      <c r="E206" s="17"/>
      <c r="F206" s="17"/>
      <c r="G206" s="17"/>
    </row>
    <row r="207" spans="1:7" ht="15.75" customHeight="1" x14ac:dyDescent="0.2">
      <c r="A207" s="17"/>
      <c r="B207" s="17"/>
      <c r="C207" s="17"/>
      <c r="D207" s="17"/>
      <c r="E207" s="17"/>
      <c r="F207" s="17"/>
      <c r="G207" s="17"/>
    </row>
    <row r="208" spans="1:7" ht="15.75" customHeight="1" x14ac:dyDescent="0.2">
      <c r="A208" s="17"/>
      <c r="B208" s="17"/>
      <c r="C208" s="17"/>
      <c r="D208" s="17"/>
      <c r="E208" s="17"/>
      <c r="F208" s="17"/>
      <c r="G208" s="17"/>
    </row>
    <row r="209" spans="1:7" ht="15.75" customHeight="1" x14ac:dyDescent="0.2">
      <c r="A209" s="17"/>
      <c r="B209" s="17"/>
      <c r="C209" s="17"/>
      <c r="D209" s="17"/>
      <c r="E209" s="17"/>
      <c r="F209" s="17"/>
      <c r="G209" s="17"/>
    </row>
    <row r="210" spans="1:7" ht="15.75" customHeight="1" x14ac:dyDescent="0.2">
      <c r="A210" s="17"/>
      <c r="B210" s="17"/>
      <c r="C210" s="17"/>
      <c r="D210" s="17"/>
      <c r="E210" s="17"/>
      <c r="F210" s="17"/>
      <c r="G210" s="17"/>
    </row>
    <row r="211" spans="1:7" ht="15.75" customHeight="1" x14ac:dyDescent="0.2">
      <c r="A211" s="17"/>
      <c r="B211" s="17"/>
      <c r="C211" s="17"/>
      <c r="D211" s="17"/>
      <c r="E211" s="17"/>
      <c r="F211" s="17"/>
      <c r="G211" s="17"/>
    </row>
    <row r="212" spans="1:7" ht="15.75" customHeight="1" x14ac:dyDescent="0.2">
      <c r="A212" s="17"/>
      <c r="B212" s="17"/>
      <c r="C212" s="17"/>
      <c r="D212" s="17"/>
      <c r="E212" s="17"/>
      <c r="F212" s="17"/>
      <c r="G212" s="17"/>
    </row>
    <row r="213" spans="1:7" ht="15.75" customHeight="1" x14ac:dyDescent="0.2">
      <c r="A213" s="17"/>
      <c r="B213" s="17"/>
      <c r="C213" s="17"/>
      <c r="D213" s="17"/>
      <c r="E213" s="17"/>
      <c r="F213" s="17"/>
      <c r="G213" s="17"/>
    </row>
    <row r="214" spans="1:7" ht="15.75" customHeight="1" x14ac:dyDescent="0.2">
      <c r="A214" s="17"/>
      <c r="B214" s="17"/>
      <c r="C214" s="17"/>
      <c r="D214" s="17"/>
      <c r="E214" s="17"/>
      <c r="F214" s="17"/>
      <c r="G214" s="17"/>
    </row>
    <row r="215" spans="1:7" ht="15.75" customHeight="1" x14ac:dyDescent="0.2">
      <c r="A215" s="17"/>
      <c r="B215" s="17"/>
      <c r="C215" s="17"/>
      <c r="D215" s="17"/>
      <c r="E215" s="17"/>
      <c r="F215" s="17"/>
      <c r="G215" s="17"/>
    </row>
    <row r="216" spans="1:7" ht="15.75" customHeight="1" x14ac:dyDescent="0.2">
      <c r="A216" s="17"/>
      <c r="B216" s="17"/>
      <c r="C216" s="17"/>
      <c r="D216" s="17"/>
      <c r="E216" s="17"/>
      <c r="F216" s="17"/>
      <c r="G216" s="17"/>
    </row>
    <row r="217" spans="1:7" ht="15.75" customHeight="1" x14ac:dyDescent="0.2">
      <c r="A217" s="17"/>
      <c r="B217" s="17"/>
      <c r="C217" s="17"/>
      <c r="D217" s="17"/>
      <c r="E217" s="17"/>
      <c r="F217" s="17"/>
      <c r="G217" s="17"/>
    </row>
    <row r="218" spans="1:7" ht="15.75" customHeight="1" x14ac:dyDescent="0.2">
      <c r="A218" s="17"/>
      <c r="B218" s="17"/>
      <c r="C218" s="17"/>
      <c r="D218" s="17"/>
      <c r="E218" s="17"/>
      <c r="F218" s="17"/>
      <c r="G218" s="17"/>
    </row>
    <row r="219" spans="1:7" ht="15.75" customHeight="1" x14ac:dyDescent="0.2">
      <c r="A219" s="17"/>
      <c r="B219" s="17"/>
      <c r="C219" s="17"/>
      <c r="D219" s="17"/>
      <c r="E219" s="17"/>
      <c r="F219" s="17"/>
      <c r="G219" s="17"/>
    </row>
    <row r="220" spans="1:7" ht="15.75" customHeight="1" x14ac:dyDescent="0.2">
      <c r="A220" s="17"/>
      <c r="B220" s="17"/>
      <c r="C220" s="17"/>
      <c r="D220" s="17"/>
      <c r="E220" s="17"/>
      <c r="F220" s="17"/>
      <c r="G220" s="17"/>
    </row>
    <row r="221" spans="1:7" ht="15.75" customHeight="1" x14ac:dyDescent="0.2">
      <c r="A221" s="17"/>
      <c r="B221" s="17"/>
      <c r="C221" s="17"/>
      <c r="D221" s="17"/>
      <c r="E221" s="17"/>
      <c r="F221" s="17"/>
      <c r="G221" s="17"/>
    </row>
    <row r="222" spans="1:7" ht="15.75" customHeight="1" x14ac:dyDescent="0.2">
      <c r="A222" s="17"/>
      <c r="B222" s="17"/>
      <c r="C222" s="17"/>
      <c r="D222" s="17"/>
      <c r="E222" s="17"/>
      <c r="F222" s="17"/>
      <c r="G222" s="17"/>
    </row>
    <row r="223" spans="1:7" ht="15.75" customHeight="1" x14ac:dyDescent="0.2">
      <c r="A223" s="17"/>
      <c r="B223" s="17"/>
      <c r="C223" s="17"/>
      <c r="D223" s="17"/>
      <c r="E223" s="17"/>
      <c r="F223" s="17"/>
      <c r="G223" s="17"/>
    </row>
    <row r="224" spans="1:7" ht="15.75" customHeight="1" x14ac:dyDescent="0.2">
      <c r="A224" s="17"/>
      <c r="B224" s="17"/>
      <c r="C224" s="17"/>
      <c r="D224" s="17"/>
      <c r="E224" s="17"/>
      <c r="F224" s="17"/>
      <c r="G224" s="17"/>
    </row>
    <row r="225" spans="1:7" ht="15.75" customHeight="1" x14ac:dyDescent="0.2">
      <c r="A225" s="17"/>
      <c r="B225" s="17"/>
      <c r="C225" s="17"/>
      <c r="D225" s="17"/>
      <c r="E225" s="17"/>
      <c r="F225" s="17"/>
      <c r="G225" s="17"/>
    </row>
    <row r="226" spans="1:7" ht="15.75" customHeight="1" x14ac:dyDescent="0.2">
      <c r="A226" s="17"/>
      <c r="B226" s="17"/>
      <c r="C226" s="17"/>
      <c r="D226" s="17"/>
      <c r="E226" s="17"/>
      <c r="F226" s="17"/>
      <c r="G226" s="17"/>
    </row>
    <row r="227" spans="1:7" ht="15.75" customHeight="1" x14ac:dyDescent="0.2">
      <c r="A227" s="17"/>
      <c r="B227" s="17"/>
      <c r="C227" s="17"/>
      <c r="D227" s="17"/>
      <c r="E227" s="17"/>
      <c r="F227" s="17"/>
      <c r="G227" s="17"/>
    </row>
    <row r="228" spans="1:7" ht="15.75" customHeight="1" x14ac:dyDescent="0.2">
      <c r="A228" s="17"/>
      <c r="B228" s="17"/>
      <c r="C228" s="17"/>
      <c r="D228" s="17"/>
      <c r="E228" s="17"/>
      <c r="F228" s="17"/>
      <c r="G228" s="17"/>
    </row>
    <row r="229" spans="1:7" ht="15.75" customHeight="1" x14ac:dyDescent="0.2">
      <c r="A229" s="17"/>
      <c r="B229" s="17"/>
      <c r="C229" s="17"/>
      <c r="D229" s="17"/>
      <c r="E229" s="17"/>
      <c r="F229" s="17"/>
      <c r="G229" s="17"/>
    </row>
    <row r="230" spans="1:7" ht="15.75" customHeight="1" x14ac:dyDescent="0.2">
      <c r="A230" s="17"/>
      <c r="B230" s="17"/>
      <c r="C230" s="17"/>
      <c r="D230" s="17"/>
      <c r="E230" s="17"/>
      <c r="F230" s="17"/>
      <c r="G230" s="17"/>
    </row>
    <row r="231" spans="1:7" ht="15.75" customHeight="1" x14ac:dyDescent="0.2">
      <c r="A231" s="17"/>
      <c r="B231" s="17"/>
      <c r="C231" s="17"/>
      <c r="D231" s="17"/>
      <c r="E231" s="17"/>
      <c r="F231" s="17"/>
      <c r="G231" s="17"/>
    </row>
    <row r="232" spans="1:7" ht="15.75" customHeight="1" x14ac:dyDescent="0.2">
      <c r="A232" s="17"/>
      <c r="B232" s="17"/>
      <c r="C232" s="17"/>
      <c r="D232" s="17"/>
      <c r="E232" s="17"/>
      <c r="F232" s="17"/>
      <c r="G232" s="17"/>
    </row>
    <row r="233" spans="1:7" ht="15.75" customHeight="1" x14ac:dyDescent="0.2">
      <c r="A233" s="17"/>
      <c r="B233" s="17"/>
      <c r="C233" s="17"/>
      <c r="D233" s="17"/>
      <c r="E233" s="17"/>
      <c r="F233" s="17"/>
      <c r="G233" s="17"/>
    </row>
    <row r="234" spans="1:7" ht="15.75" customHeight="1" x14ac:dyDescent="0.2">
      <c r="A234" s="17"/>
      <c r="B234" s="17"/>
      <c r="C234" s="17"/>
      <c r="D234" s="17"/>
      <c r="E234" s="17"/>
      <c r="F234" s="17"/>
      <c r="G234" s="17"/>
    </row>
    <row r="235" spans="1:7" ht="15.75" customHeight="1" x14ac:dyDescent="0.2">
      <c r="A235" s="17"/>
      <c r="B235" s="17"/>
      <c r="C235" s="17"/>
      <c r="D235" s="17"/>
      <c r="E235" s="17"/>
      <c r="F235" s="17"/>
      <c r="G235" s="17"/>
    </row>
    <row r="236" spans="1:7" ht="15.75" customHeight="1" x14ac:dyDescent="0.2">
      <c r="A236" s="17"/>
      <c r="B236" s="17"/>
      <c r="C236" s="17"/>
      <c r="D236" s="17"/>
      <c r="E236" s="17"/>
      <c r="F236" s="17"/>
      <c r="G236" s="17"/>
    </row>
    <row r="237" spans="1:7" ht="15.75" customHeight="1" x14ac:dyDescent="0.2">
      <c r="A237" s="17"/>
      <c r="B237" s="17"/>
      <c r="C237" s="17"/>
      <c r="D237" s="17"/>
      <c r="E237" s="17"/>
      <c r="F237" s="17"/>
      <c r="G237" s="17"/>
    </row>
    <row r="238" spans="1:7" ht="15.75" customHeight="1" x14ac:dyDescent="0.2">
      <c r="A238" s="17"/>
      <c r="B238" s="17"/>
      <c r="C238" s="17"/>
      <c r="D238" s="17"/>
      <c r="E238" s="17"/>
      <c r="F238" s="17"/>
      <c r="G238" s="17"/>
    </row>
    <row r="239" spans="1:7" ht="15.75" customHeight="1" x14ac:dyDescent="0.2">
      <c r="A239" s="17"/>
      <c r="B239" s="17"/>
      <c r="C239" s="17"/>
      <c r="D239" s="17"/>
      <c r="E239" s="17"/>
      <c r="F239" s="17"/>
      <c r="G239" s="17"/>
    </row>
    <row r="240" spans="1:7" ht="15.75" customHeight="1" x14ac:dyDescent="0.2">
      <c r="A240" s="17"/>
      <c r="B240" s="17"/>
      <c r="C240" s="17"/>
      <c r="D240" s="17"/>
      <c r="E240" s="17"/>
      <c r="F240" s="17"/>
      <c r="G240" s="17"/>
    </row>
    <row r="241" spans="1:7" ht="15.75" customHeight="1" x14ac:dyDescent="0.2">
      <c r="A241" s="17"/>
      <c r="B241" s="17"/>
      <c r="C241" s="17"/>
      <c r="D241" s="17"/>
      <c r="E241" s="17"/>
      <c r="F241" s="17"/>
      <c r="G241" s="17"/>
    </row>
    <row r="242" spans="1:7" ht="15.75" customHeight="1" x14ac:dyDescent="0.2">
      <c r="A242" s="17"/>
      <c r="B242" s="17"/>
      <c r="C242" s="17"/>
      <c r="D242" s="17"/>
      <c r="E242" s="17"/>
      <c r="F242" s="17"/>
      <c r="G242" s="17"/>
    </row>
    <row r="243" spans="1:7" ht="15.75" customHeight="1" x14ac:dyDescent="0.2">
      <c r="A243" s="17"/>
      <c r="B243" s="17"/>
      <c r="C243" s="17"/>
      <c r="D243" s="17"/>
      <c r="E243" s="17"/>
      <c r="F243" s="17"/>
      <c r="G243" s="17"/>
    </row>
    <row r="244" spans="1:7" ht="15.75" customHeight="1" x14ac:dyDescent="0.2">
      <c r="A244" s="17"/>
      <c r="B244" s="17"/>
      <c r="C244" s="17"/>
      <c r="D244" s="17"/>
      <c r="E244" s="17"/>
      <c r="F244" s="17"/>
      <c r="G244" s="17"/>
    </row>
    <row r="245" spans="1:7" ht="15.75" customHeight="1" x14ac:dyDescent="0.2">
      <c r="A245" s="17"/>
      <c r="B245" s="17"/>
      <c r="C245" s="17"/>
      <c r="D245" s="17"/>
      <c r="E245" s="17"/>
      <c r="F245" s="17"/>
      <c r="G245" s="17"/>
    </row>
    <row r="246" spans="1:7" ht="15.75" customHeight="1" x14ac:dyDescent="0.2">
      <c r="A246" s="17"/>
      <c r="B246" s="17"/>
      <c r="C246" s="17"/>
      <c r="D246" s="17"/>
      <c r="E246" s="17"/>
      <c r="F246" s="17"/>
      <c r="G246" s="17"/>
    </row>
    <row r="247" spans="1:7" ht="15.75" customHeight="1" x14ac:dyDescent="0.2">
      <c r="A247" s="17"/>
      <c r="B247" s="17"/>
      <c r="C247" s="17"/>
      <c r="D247" s="17"/>
      <c r="E247" s="17"/>
      <c r="F247" s="17"/>
      <c r="G247" s="17"/>
    </row>
    <row r="248" spans="1:7" ht="15.75" customHeight="1" x14ac:dyDescent="0.2">
      <c r="A248" s="17"/>
      <c r="B248" s="17"/>
      <c r="C248" s="17"/>
      <c r="D248" s="17"/>
      <c r="E248" s="17"/>
      <c r="F248" s="17"/>
      <c r="G248" s="17"/>
    </row>
    <row r="249" spans="1:7" ht="15.75" customHeight="1" x14ac:dyDescent="0.2">
      <c r="A249" s="17"/>
      <c r="B249" s="17"/>
      <c r="C249" s="17"/>
      <c r="D249" s="17"/>
      <c r="E249" s="17"/>
      <c r="F249" s="17"/>
      <c r="G249" s="17"/>
    </row>
    <row r="250" spans="1:7" ht="15.75" customHeight="1" x14ac:dyDescent="0.2">
      <c r="A250" s="17"/>
      <c r="B250" s="17"/>
      <c r="C250" s="17"/>
      <c r="D250" s="17"/>
      <c r="E250" s="17"/>
      <c r="F250" s="17"/>
      <c r="G250" s="17"/>
    </row>
    <row r="251" spans="1:7" ht="15.75" customHeight="1" x14ac:dyDescent="0.2">
      <c r="A251" s="17"/>
      <c r="B251" s="17"/>
      <c r="C251" s="17"/>
      <c r="D251" s="17"/>
      <c r="E251" s="17"/>
      <c r="F251" s="17"/>
      <c r="G251" s="17"/>
    </row>
    <row r="252" spans="1:7" ht="15.75" customHeight="1" x14ac:dyDescent="0.2">
      <c r="A252" s="17"/>
      <c r="B252" s="17"/>
      <c r="C252" s="17"/>
      <c r="D252" s="17"/>
      <c r="E252" s="17"/>
      <c r="F252" s="17"/>
      <c r="G252" s="17"/>
    </row>
    <row r="253" spans="1:7" ht="15.75" customHeight="1" x14ac:dyDescent="0.2">
      <c r="A253" s="17"/>
      <c r="B253" s="17"/>
      <c r="C253" s="17"/>
      <c r="D253" s="17"/>
      <c r="E253" s="17"/>
      <c r="F253" s="17"/>
      <c r="G253" s="17"/>
    </row>
    <row r="254" spans="1:7" ht="15.75" customHeight="1" x14ac:dyDescent="0.2">
      <c r="A254" s="17"/>
      <c r="B254" s="17"/>
      <c r="C254" s="17"/>
      <c r="D254" s="17"/>
      <c r="E254" s="17"/>
      <c r="F254" s="17"/>
      <c r="G254" s="17"/>
    </row>
    <row r="255" spans="1:7" ht="15.75" customHeight="1" x14ac:dyDescent="0.2">
      <c r="A255" s="17"/>
      <c r="B255" s="17"/>
      <c r="C255" s="17"/>
      <c r="D255" s="17"/>
      <c r="E255" s="17"/>
      <c r="F255" s="17"/>
      <c r="G255" s="17"/>
    </row>
    <row r="256" spans="1:7" ht="15.75" customHeight="1" x14ac:dyDescent="0.2">
      <c r="A256" s="17"/>
      <c r="B256" s="17"/>
      <c r="C256" s="17"/>
      <c r="D256" s="17"/>
      <c r="E256" s="17"/>
      <c r="F256" s="17"/>
      <c r="G256" s="17"/>
    </row>
    <row r="257" spans="1:7" ht="15.75" customHeight="1" x14ac:dyDescent="0.2">
      <c r="A257" s="17"/>
      <c r="B257" s="17"/>
      <c r="C257" s="17"/>
      <c r="D257" s="17"/>
      <c r="E257" s="17"/>
      <c r="F257" s="17"/>
      <c r="G257" s="17"/>
    </row>
    <row r="258" spans="1:7" ht="15.75" customHeight="1" x14ac:dyDescent="0.2">
      <c r="A258" s="17"/>
      <c r="B258" s="17"/>
      <c r="C258" s="17"/>
      <c r="D258" s="17"/>
      <c r="E258" s="17"/>
      <c r="F258" s="17"/>
      <c r="G258" s="17"/>
    </row>
    <row r="259" spans="1:7" ht="15.75" customHeight="1" x14ac:dyDescent="0.2">
      <c r="A259" s="17"/>
      <c r="B259" s="17"/>
      <c r="C259" s="17"/>
      <c r="D259" s="17"/>
      <c r="E259" s="17"/>
      <c r="F259" s="17"/>
      <c r="G259" s="17"/>
    </row>
    <row r="260" spans="1:7" ht="15.75" customHeight="1" x14ac:dyDescent="0.2">
      <c r="A260" s="17"/>
      <c r="B260" s="17"/>
      <c r="C260" s="17"/>
      <c r="D260" s="17"/>
      <c r="E260" s="17"/>
      <c r="F260" s="17"/>
      <c r="G260" s="17"/>
    </row>
    <row r="261" spans="1:7" ht="15.75" customHeight="1" x14ac:dyDescent="0.2">
      <c r="A261" s="17"/>
      <c r="B261" s="17"/>
      <c r="C261" s="17"/>
      <c r="D261" s="17"/>
      <c r="E261" s="17"/>
      <c r="F261" s="17"/>
      <c r="G261" s="17"/>
    </row>
    <row r="262" spans="1:7" ht="15.75" customHeight="1" x14ac:dyDescent="0.2">
      <c r="A262" s="17"/>
      <c r="B262" s="17"/>
      <c r="C262" s="17"/>
      <c r="D262" s="17"/>
      <c r="E262" s="17"/>
      <c r="F262" s="17"/>
      <c r="G262" s="17"/>
    </row>
    <row r="263" spans="1:7" ht="15.75" customHeight="1" x14ac:dyDescent="0.2">
      <c r="A263" s="17"/>
      <c r="B263" s="17"/>
      <c r="C263" s="17"/>
      <c r="D263" s="17"/>
      <c r="E263" s="17"/>
      <c r="F263" s="17"/>
      <c r="G263" s="17"/>
    </row>
    <row r="264" spans="1:7" ht="15.75" customHeight="1" x14ac:dyDescent="0.2">
      <c r="A264" s="17"/>
      <c r="B264" s="17"/>
      <c r="C264" s="17"/>
      <c r="D264" s="17"/>
      <c r="E264" s="17"/>
      <c r="F264" s="17"/>
      <c r="G264" s="17"/>
    </row>
    <row r="265" spans="1:7" ht="15.75" customHeight="1" x14ac:dyDescent="0.2">
      <c r="A265" s="17"/>
      <c r="B265" s="17"/>
      <c r="C265" s="17"/>
      <c r="D265" s="17"/>
      <c r="E265" s="17"/>
      <c r="F265" s="17"/>
      <c r="G265" s="17"/>
    </row>
    <row r="266" spans="1:7" ht="15.75" customHeight="1" x14ac:dyDescent="0.2">
      <c r="A266" s="17"/>
      <c r="B266" s="17"/>
      <c r="C266" s="17"/>
      <c r="D266" s="17"/>
      <c r="E266" s="17"/>
      <c r="F266" s="17"/>
      <c r="G266" s="17"/>
    </row>
    <row r="267" spans="1:7" ht="15.75" customHeight="1" x14ac:dyDescent="0.2">
      <c r="A267" s="17"/>
      <c r="B267" s="17"/>
      <c r="C267" s="17"/>
      <c r="D267" s="17"/>
      <c r="E267" s="17"/>
      <c r="F267" s="17"/>
      <c r="G267" s="17"/>
    </row>
    <row r="268" spans="1:7" ht="15.75" customHeight="1" x14ac:dyDescent="0.2">
      <c r="A268" s="17"/>
      <c r="B268" s="17"/>
      <c r="C268" s="17"/>
      <c r="D268" s="17"/>
      <c r="E268" s="17"/>
      <c r="F268" s="17"/>
      <c r="G268" s="17"/>
    </row>
    <row r="269" spans="1:7" ht="15.75" customHeight="1" x14ac:dyDescent="0.2">
      <c r="A269" s="17"/>
      <c r="B269" s="17"/>
      <c r="C269" s="17"/>
      <c r="D269" s="17"/>
      <c r="E269" s="17"/>
      <c r="F269" s="17"/>
      <c r="G269" s="17"/>
    </row>
    <row r="270" spans="1:7" ht="15.75" customHeight="1" x14ac:dyDescent="0.2">
      <c r="A270" s="17"/>
      <c r="B270" s="17"/>
      <c r="C270" s="17"/>
      <c r="D270" s="17"/>
      <c r="E270" s="17"/>
      <c r="F270" s="17"/>
      <c r="G270" s="17"/>
    </row>
    <row r="271" spans="1:7" ht="15.75" customHeight="1" x14ac:dyDescent="0.2">
      <c r="A271" s="17"/>
      <c r="B271" s="17"/>
      <c r="C271" s="17"/>
      <c r="D271" s="17"/>
      <c r="E271" s="17"/>
      <c r="F271" s="17"/>
      <c r="G271" s="17"/>
    </row>
    <row r="272" spans="1:7" ht="15.75" customHeight="1" x14ac:dyDescent="0.2">
      <c r="A272" s="17"/>
      <c r="B272" s="17"/>
      <c r="C272" s="17"/>
      <c r="D272" s="17"/>
      <c r="E272" s="17"/>
      <c r="F272" s="17"/>
      <c r="G272" s="17"/>
    </row>
    <row r="273" spans="1:7" ht="15.75" customHeight="1" x14ac:dyDescent="0.2">
      <c r="A273" s="17"/>
      <c r="B273" s="17"/>
      <c r="C273" s="17"/>
      <c r="D273" s="17"/>
      <c r="E273" s="17"/>
      <c r="F273" s="17"/>
      <c r="G273" s="17"/>
    </row>
    <row r="274" spans="1:7" ht="15.75" customHeight="1" x14ac:dyDescent="0.2">
      <c r="A274" s="17"/>
      <c r="B274" s="17"/>
      <c r="C274" s="17"/>
      <c r="D274" s="17"/>
      <c r="E274" s="17"/>
      <c r="F274" s="17"/>
      <c r="G274" s="17"/>
    </row>
    <row r="275" spans="1:7" ht="15.75" customHeight="1" x14ac:dyDescent="0.2">
      <c r="A275" s="17"/>
      <c r="B275" s="17"/>
      <c r="C275" s="17"/>
      <c r="D275" s="17"/>
      <c r="E275" s="17"/>
      <c r="F275" s="17"/>
      <c r="G275" s="17"/>
    </row>
    <row r="276" spans="1:7" ht="15.75" customHeight="1" x14ac:dyDescent="0.2">
      <c r="A276" s="17"/>
      <c r="B276" s="17"/>
      <c r="C276" s="17"/>
      <c r="D276" s="17"/>
      <c r="E276" s="17"/>
      <c r="F276" s="17"/>
      <c r="G276" s="17"/>
    </row>
    <row r="277" spans="1:7" ht="15.75" customHeight="1" x14ac:dyDescent="0.2">
      <c r="A277" s="17"/>
      <c r="B277" s="17"/>
      <c r="C277" s="17"/>
      <c r="D277" s="17"/>
      <c r="E277" s="17"/>
      <c r="F277" s="17"/>
      <c r="G277" s="17"/>
    </row>
    <row r="278" spans="1:7" ht="15.75" customHeight="1" x14ac:dyDescent="0.2">
      <c r="A278" s="17"/>
      <c r="B278" s="17"/>
      <c r="C278" s="17"/>
      <c r="D278" s="17"/>
      <c r="E278" s="17"/>
      <c r="F278" s="17"/>
      <c r="G278" s="17"/>
    </row>
    <row r="279" spans="1:7" ht="15.75" customHeight="1" x14ac:dyDescent="0.2">
      <c r="A279" s="17"/>
      <c r="B279" s="17"/>
      <c r="C279" s="17"/>
      <c r="D279" s="17"/>
      <c r="E279" s="17"/>
      <c r="F279" s="17"/>
      <c r="G279" s="17"/>
    </row>
    <row r="280" spans="1:7" ht="15.75" customHeight="1" x14ac:dyDescent="0.2">
      <c r="A280" s="17"/>
      <c r="B280" s="17"/>
      <c r="C280" s="17"/>
      <c r="D280" s="17"/>
      <c r="E280" s="17"/>
      <c r="F280" s="17"/>
      <c r="G280" s="17"/>
    </row>
    <row r="281" spans="1:7" ht="15.75" customHeight="1" x14ac:dyDescent="0.2">
      <c r="A281" s="17"/>
      <c r="B281" s="17"/>
      <c r="C281" s="17"/>
      <c r="D281" s="17"/>
      <c r="E281" s="17"/>
      <c r="F281" s="17"/>
      <c r="G281" s="17"/>
    </row>
    <row r="282" spans="1:7" ht="15.75" customHeight="1" x14ac:dyDescent="0.2">
      <c r="A282" s="17"/>
      <c r="B282" s="17"/>
      <c r="C282" s="17"/>
      <c r="D282" s="17"/>
      <c r="E282" s="17"/>
      <c r="F282" s="17"/>
      <c r="G282" s="17"/>
    </row>
    <row r="283" spans="1:7" ht="15.75" customHeight="1" x14ac:dyDescent="0.2">
      <c r="A283" s="17"/>
      <c r="B283" s="17"/>
      <c r="C283" s="17"/>
      <c r="D283" s="17"/>
      <c r="E283" s="17"/>
      <c r="F283" s="17"/>
      <c r="G283" s="17"/>
    </row>
    <row r="284" spans="1:7" ht="15.75" customHeight="1" x14ac:dyDescent="0.2">
      <c r="A284" s="17"/>
      <c r="B284" s="17"/>
      <c r="C284" s="17"/>
      <c r="D284" s="17"/>
      <c r="E284" s="17"/>
      <c r="F284" s="17"/>
      <c r="G284" s="17"/>
    </row>
    <row r="285" spans="1:7" ht="15.75" customHeight="1" x14ac:dyDescent="0.2">
      <c r="A285" s="17"/>
      <c r="B285" s="17"/>
      <c r="C285" s="17"/>
      <c r="D285" s="17"/>
      <c r="E285" s="17"/>
      <c r="F285" s="17"/>
      <c r="G285" s="17"/>
    </row>
    <row r="286" spans="1:7" ht="15.75" customHeight="1" x14ac:dyDescent="0.2">
      <c r="A286" s="17"/>
      <c r="B286" s="17"/>
      <c r="C286" s="17"/>
      <c r="D286" s="17"/>
      <c r="E286" s="17"/>
      <c r="F286" s="17"/>
      <c r="G286" s="17"/>
    </row>
    <row r="287" spans="1:7" ht="15.75" customHeight="1" x14ac:dyDescent="0.2">
      <c r="A287" s="17"/>
      <c r="B287" s="17"/>
      <c r="C287" s="17"/>
      <c r="D287" s="17"/>
      <c r="E287" s="17"/>
      <c r="F287" s="17"/>
      <c r="G287" s="17"/>
    </row>
    <row r="288" spans="1:7" ht="15.75" customHeight="1" x14ac:dyDescent="0.2">
      <c r="A288" s="17"/>
      <c r="B288" s="17"/>
      <c r="C288" s="17"/>
      <c r="D288" s="17"/>
      <c r="E288" s="17"/>
      <c r="F288" s="17"/>
      <c r="G288" s="17"/>
    </row>
    <row r="289" spans="1:7" ht="15.75" customHeight="1" x14ac:dyDescent="0.2">
      <c r="A289" s="17"/>
      <c r="B289" s="17"/>
      <c r="C289" s="17"/>
      <c r="D289" s="17"/>
      <c r="E289" s="17"/>
      <c r="F289" s="17"/>
      <c r="G289" s="17"/>
    </row>
    <row r="290" spans="1:7" ht="15.75" customHeight="1" x14ac:dyDescent="0.2">
      <c r="A290" s="17"/>
      <c r="B290" s="17"/>
      <c r="C290" s="17"/>
      <c r="D290" s="17"/>
      <c r="E290" s="17"/>
      <c r="F290" s="17"/>
      <c r="G290" s="17"/>
    </row>
    <row r="291" spans="1:7" ht="15.75" customHeight="1" x14ac:dyDescent="0.2">
      <c r="A291" s="17"/>
      <c r="B291" s="17"/>
      <c r="C291" s="17"/>
      <c r="D291" s="17"/>
      <c r="E291" s="17"/>
      <c r="F291" s="17"/>
      <c r="G291" s="17"/>
    </row>
    <row r="292" spans="1:7" ht="15.75" customHeight="1" x14ac:dyDescent="0.2">
      <c r="A292" s="17"/>
      <c r="B292" s="17"/>
      <c r="C292" s="17"/>
      <c r="D292" s="17"/>
      <c r="E292" s="17"/>
      <c r="F292" s="17"/>
      <c r="G292" s="17"/>
    </row>
    <row r="293" spans="1:7" ht="15.75" customHeight="1" x14ac:dyDescent="0.2">
      <c r="A293" s="17"/>
      <c r="B293" s="17"/>
      <c r="C293" s="17"/>
      <c r="D293" s="17"/>
      <c r="E293" s="17"/>
      <c r="F293" s="17"/>
      <c r="G293" s="17"/>
    </row>
    <row r="294" spans="1:7" ht="15.75" customHeight="1" x14ac:dyDescent="0.2">
      <c r="A294" s="17"/>
      <c r="B294" s="17"/>
      <c r="C294" s="17"/>
      <c r="D294" s="17"/>
      <c r="E294" s="17"/>
      <c r="F294" s="17"/>
      <c r="G294" s="17"/>
    </row>
    <row r="295" spans="1:7" ht="15.75" customHeight="1" x14ac:dyDescent="0.2">
      <c r="A295" s="17"/>
      <c r="B295" s="17"/>
      <c r="C295" s="17"/>
      <c r="D295" s="17"/>
      <c r="E295" s="17"/>
      <c r="F295" s="17"/>
      <c r="G295" s="17"/>
    </row>
    <row r="296" spans="1:7" ht="15.75" customHeight="1" x14ac:dyDescent="0.2">
      <c r="A296" s="17"/>
      <c r="B296" s="17"/>
      <c r="C296" s="17"/>
      <c r="D296" s="17"/>
      <c r="E296" s="17"/>
      <c r="F296" s="17"/>
      <c r="G296" s="17"/>
    </row>
    <row r="297" spans="1:7" ht="15.75" customHeight="1" x14ac:dyDescent="0.2">
      <c r="A297" s="17"/>
      <c r="B297" s="17"/>
      <c r="C297" s="17"/>
      <c r="D297" s="17"/>
      <c r="E297" s="17"/>
      <c r="F297" s="17"/>
      <c r="G297" s="17"/>
    </row>
    <row r="298" spans="1:7" ht="15.75" customHeight="1" x14ac:dyDescent="0.2">
      <c r="A298" s="17"/>
      <c r="B298" s="17"/>
      <c r="C298" s="17"/>
      <c r="D298" s="17"/>
      <c r="E298" s="17"/>
      <c r="F298" s="17"/>
      <c r="G298" s="17"/>
    </row>
    <row r="299" spans="1:7" ht="15.75" customHeight="1" x14ac:dyDescent="0.2">
      <c r="A299" s="17"/>
      <c r="B299" s="17"/>
      <c r="C299" s="17"/>
      <c r="D299" s="17"/>
      <c r="E299" s="17"/>
      <c r="F299" s="17"/>
      <c r="G299" s="17"/>
    </row>
    <row r="300" spans="1:7" ht="15.75" customHeight="1" x14ac:dyDescent="0.2">
      <c r="A300" s="17"/>
      <c r="B300" s="17"/>
      <c r="C300" s="17"/>
      <c r="D300" s="17"/>
      <c r="E300" s="17"/>
      <c r="F300" s="17"/>
      <c r="G300" s="17"/>
    </row>
    <row r="301" spans="1:7" ht="15.75" customHeight="1" x14ac:dyDescent="0.2">
      <c r="A301" s="17"/>
      <c r="B301" s="17"/>
      <c r="C301" s="17"/>
      <c r="D301" s="17"/>
      <c r="E301" s="17"/>
      <c r="F301" s="17"/>
      <c r="G301" s="17"/>
    </row>
    <row r="302" spans="1:7" ht="15.75" customHeight="1" x14ac:dyDescent="0.2">
      <c r="A302" s="17"/>
      <c r="B302" s="17"/>
      <c r="C302" s="17"/>
      <c r="D302" s="17"/>
      <c r="E302" s="17"/>
      <c r="F302" s="17"/>
      <c r="G302" s="17"/>
    </row>
    <row r="303" spans="1:7" ht="15.75" customHeight="1" x14ac:dyDescent="0.2">
      <c r="A303" s="17"/>
      <c r="B303" s="17"/>
      <c r="C303" s="17"/>
      <c r="D303" s="17"/>
      <c r="E303" s="17"/>
      <c r="F303" s="17"/>
      <c r="G303" s="17"/>
    </row>
    <row r="304" spans="1:7" ht="15.75" customHeight="1" x14ac:dyDescent="0.2">
      <c r="A304" s="17"/>
      <c r="B304" s="17"/>
      <c r="C304" s="17"/>
      <c r="D304" s="17"/>
      <c r="E304" s="17"/>
      <c r="F304" s="17"/>
      <c r="G304" s="17"/>
    </row>
    <row r="305" spans="1:7" ht="15.75" customHeight="1" x14ac:dyDescent="0.2">
      <c r="A305" s="17"/>
      <c r="B305" s="17"/>
      <c r="C305" s="17"/>
      <c r="D305" s="17"/>
      <c r="E305" s="17"/>
      <c r="F305" s="17"/>
      <c r="G305" s="17"/>
    </row>
    <row r="306" spans="1:7" ht="15.75" customHeight="1" x14ac:dyDescent="0.2">
      <c r="A306" s="17"/>
      <c r="B306" s="17"/>
      <c r="C306" s="17"/>
      <c r="D306" s="17"/>
      <c r="E306" s="17"/>
      <c r="F306" s="17"/>
      <c r="G306" s="17"/>
    </row>
    <row r="307" spans="1:7" ht="15.75" customHeight="1" x14ac:dyDescent="0.2">
      <c r="A307" s="17"/>
      <c r="B307" s="17"/>
      <c r="C307" s="17"/>
      <c r="D307" s="17"/>
      <c r="E307" s="17"/>
      <c r="F307" s="17"/>
      <c r="G307" s="17"/>
    </row>
    <row r="308" spans="1:7" ht="15.75" customHeight="1" x14ac:dyDescent="0.2">
      <c r="A308" s="17"/>
      <c r="B308" s="17"/>
      <c r="C308" s="17"/>
      <c r="D308" s="17"/>
      <c r="E308" s="17"/>
      <c r="F308" s="17"/>
      <c r="G308" s="17"/>
    </row>
    <row r="309" spans="1:7" ht="15.75" customHeight="1" x14ac:dyDescent="0.2">
      <c r="A309" s="17"/>
      <c r="B309" s="17"/>
      <c r="C309" s="17"/>
      <c r="D309" s="17"/>
      <c r="E309" s="17"/>
      <c r="F309" s="17"/>
      <c r="G309" s="17"/>
    </row>
    <row r="310" spans="1:7" ht="15.75" customHeight="1" x14ac:dyDescent="0.2">
      <c r="A310" s="17"/>
      <c r="B310" s="17"/>
      <c r="C310" s="17"/>
      <c r="D310" s="17"/>
      <c r="E310" s="17"/>
      <c r="F310" s="17"/>
      <c r="G310" s="17"/>
    </row>
    <row r="311" spans="1:7" ht="15.75" customHeight="1" x14ac:dyDescent="0.2">
      <c r="A311" s="17"/>
      <c r="B311" s="17"/>
      <c r="C311" s="17"/>
      <c r="D311" s="17"/>
      <c r="E311" s="17"/>
      <c r="F311" s="17"/>
      <c r="G311" s="17"/>
    </row>
    <row r="312" spans="1:7" ht="15.75" customHeight="1" x14ac:dyDescent="0.2">
      <c r="A312" s="17"/>
      <c r="B312" s="17"/>
      <c r="C312" s="17"/>
      <c r="D312" s="17"/>
      <c r="E312" s="17"/>
      <c r="F312" s="17"/>
      <c r="G312" s="17"/>
    </row>
    <row r="313" spans="1:7" ht="15.75" customHeight="1" x14ac:dyDescent="0.2">
      <c r="A313" s="17"/>
      <c r="B313" s="17"/>
      <c r="C313" s="17"/>
      <c r="D313" s="17"/>
      <c r="E313" s="17"/>
      <c r="F313" s="17"/>
      <c r="G313" s="17"/>
    </row>
    <row r="314" spans="1:7" ht="15.75" customHeight="1" x14ac:dyDescent="0.2">
      <c r="A314" s="17"/>
      <c r="B314" s="17"/>
      <c r="C314" s="17"/>
      <c r="D314" s="17"/>
      <c r="E314" s="17"/>
      <c r="F314" s="17"/>
      <c r="G314" s="17"/>
    </row>
    <row r="315" spans="1:7" ht="15.75" customHeight="1" x14ac:dyDescent="0.2">
      <c r="A315" s="17"/>
      <c r="B315" s="17"/>
      <c r="C315" s="17"/>
      <c r="D315" s="17"/>
      <c r="E315" s="17"/>
      <c r="F315" s="17"/>
      <c r="G315" s="17"/>
    </row>
    <row r="316" spans="1:7" ht="15.75" customHeight="1" x14ac:dyDescent="0.2">
      <c r="A316" s="17"/>
      <c r="B316" s="17"/>
      <c r="C316" s="17"/>
      <c r="D316" s="17"/>
      <c r="E316" s="17"/>
      <c r="F316" s="17"/>
      <c r="G316" s="17"/>
    </row>
    <row r="317" spans="1:7" ht="15.75" customHeight="1" x14ac:dyDescent="0.2">
      <c r="A317" s="17"/>
      <c r="B317" s="17"/>
      <c r="C317" s="17"/>
      <c r="D317" s="17"/>
      <c r="E317" s="17"/>
      <c r="F317" s="17"/>
      <c r="G317" s="17"/>
    </row>
    <row r="318" spans="1:7" ht="15.75" customHeight="1" x14ac:dyDescent="0.2">
      <c r="A318" s="17"/>
      <c r="B318" s="17"/>
      <c r="C318" s="17"/>
      <c r="D318" s="17"/>
      <c r="E318" s="17"/>
      <c r="F318" s="17"/>
      <c r="G318" s="17"/>
    </row>
    <row r="319" spans="1:7" ht="15.75" customHeight="1" x14ac:dyDescent="0.2">
      <c r="A319" s="17"/>
      <c r="B319" s="17"/>
      <c r="C319" s="17"/>
      <c r="D319" s="17"/>
      <c r="E319" s="17"/>
      <c r="F319" s="17"/>
      <c r="G319" s="17"/>
    </row>
    <row r="320" spans="1:7" ht="15.75" customHeight="1" x14ac:dyDescent="0.2">
      <c r="A320" s="17"/>
      <c r="B320" s="17"/>
      <c r="C320" s="17"/>
      <c r="D320" s="17"/>
      <c r="E320" s="17"/>
      <c r="F320" s="17"/>
      <c r="G320" s="17"/>
    </row>
    <row r="321" spans="1:7" ht="15.75" customHeight="1" x14ac:dyDescent="0.2">
      <c r="A321" s="17"/>
      <c r="B321" s="17"/>
      <c r="C321" s="17"/>
      <c r="D321" s="17"/>
      <c r="E321" s="17"/>
      <c r="F321" s="17"/>
      <c r="G321" s="17"/>
    </row>
    <row r="322" spans="1:7" ht="15.75" customHeight="1" x14ac:dyDescent="0.2">
      <c r="A322" s="17"/>
      <c r="B322" s="17"/>
      <c r="C322" s="17"/>
      <c r="D322" s="17"/>
      <c r="E322" s="17"/>
      <c r="F322" s="17"/>
      <c r="G322" s="17"/>
    </row>
    <row r="323" spans="1:7" ht="15.75" customHeight="1" x14ac:dyDescent="0.2">
      <c r="A323" s="17"/>
      <c r="B323" s="17"/>
      <c r="C323" s="17"/>
      <c r="D323" s="17"/>
      <c r="E323" s="17"/>
      <c r="F323" s="17"/>
      <c r="G323" s="17"/>
    </row>
    <row r="324" spans="1:7" ht="15.75" customHeight="1" x14ac:dyDescent="0.2">
      <c r="A324" s="17"/>
      <c r="B324" s="17"/>
      <c r="C324" s="17"/>
      <c r="D324" s="17"/>
      <c r="E324" s="17"/>
      <c r="F324" s="17"/>
      <c r="G324" s="17"/>
    </row>
    <row r="325" spans="1:7" ht="15.75" customHeight="1" x14ac:dyDescent="0.2">
      <c r="A325" s="17"/>
      <c r="B325" s="17"/>
      <c r="C325" s="17"/>
      <c r="D325" s="17"/>
      <c r="E325" s="17"/>
      <c r="F325" s="17"/>
      <c r="G325" s="17"/>
    </row>
    <row r="326" spans="1:7" ht="15.75" customHeight="1" x14ac:dyDescent="0.2">
      <c r="A326" s="17"/>
      <c r="B326" s="17"/>
      <c r="C326" s="17"/>
      <c r="D326" s="17"/>
      <c r="E326" s="17"/>
      <c r="F326" s="17"/>
      <c r="G326" s="17"/>
    </row>
    <row r="327" spans="1:7" ht="15.75" customHeight="1" x14ac:dyDescent="0.2">
      <c r="A327" s="17"/>
      <c r="B327" s="17"/>
      <c r="C327" s="17"/>
      <c r="D327" s="17"/>
      <c r="E327" s="17"/>
      <c r="F327" s="17"/>
      <c r="G327" s="17"/>
    </row>
    <row r="328" spans="1:7" ht="15.75" customHeight="1" x14ac:dyDescent="0.2">
      <c r="A328" s="17"/>
      <c r="B328" s="17"/>
      <c r="C328" s="17"/>
      <c r="D328" s="17"/>
      <c r="E328" s="17"/>
      <c r="F328" s="17"/>
      <c r="G328" s="17"/>
    </row>
    <row r="329" spans="1:7" ht="15.75" customHeight="1" x14ac:dyDescent="0.2">
      <c r="A329" s="17"/>
      <c r="B329" s="17"/>
      <c r="C329" s="17"/>
      <c r="D329" s="17"/>
      <c r="E329" s="17"/>
      <c r="F329" s="17"/>
      <c r="G329" s="17"/>
    </row>
    <row r="330" spans="1:7" ht="15.75" customHeight="1" x14ac:dyDescent="0.2">
      <c r="A330" s="17"/>
      <c r="B330" s="17"/>
      <c r="C330" s="17"/>
      <c r="D330" s="17"/>
      <c r="E330" s="17"/>
      <c r="F330" s="17"/>
      <c r="G330" s="17"/>
    </row>
    <row r="331" spans="1:7" ht="15.75" customHeight="1" x14ac:dyDescent="0.2">
      <c r="A331" s="17"/>
      <c r="B331" s="17"/>
      <c r="C331" s="17"/>
      <c r="D331" s="17"/>
      <c r="E331" s="17"/>
      <c r="F331" s="17"/>
      <c r="G331" s="17"/>
    </row>
    <row r="332" spans="1:7" ht="15.75" customHeight="1" x14ac:dyDescent="0.2">
      <c r="A332" s="17"/>
      <c r="B332" s="17"/>
      <c r="C332" s="17"/>
      <c r="D332" s="17"/>
      <c r="E332" s="17"/>
      <c r="F332" s="17"/>
      <c r="G332" s="17"/>
    </row>
    <row r="333" spans="1:7" ht="15.75" customHeight="1" x14ac:dyDescent="0.2">
      <c r="A333" s="17"/>
      <c r="B333" s="17"/>
      <c r="C333" s="17"/>
      <c r="D333" s="17"/>
      <c r="E333" s="17"/>
      <c r="F333" s="17"/>
      <c r="G333" s="17"/>
    </row>
    <row r="334" spans="1:7" ht="15.75" customHeight="1" x14ac:dyDescent="0.2">
      <c r="A334" s="17"/>
      <c r="B334" s="17"/>
      <c r="C334" s="17"/>
      <c r="D334" s="17"/>
      <c r="E334" s="17"/>
      <c r="F334" s="17"/>
      <c r="G334" s="17"/>
    </row>
    <row r="335" spans="1:7" ht="15.75" customHeight="1" x14ac:dyDescent="0.2">
      <c r="A335" s="17"/>
      <c r="B335" s="17"/>
      <c r="C335" s="17"/>
      <c r="D335" s="17"/>
      <c r="E335" s="17"/>
      <c r="F335" s="17"/>
      <c r="G335" s="17"/>
    </row>
    <row r="336" spans="1:7" ht="15.75" customHeight="1" x14ac:dyDescent="0.2">
      <c r="A336" s="17"/>
      <c r="B336" s="17"/>
      <c r="C336" s="17"/>
      <c r="D336" s="17"/>
      <c r="E336" s="17"/>
      <c r="F336" s="17"/>
      <c r="G336" s="17"/>
    </row>
    <row r="337" spans="1:7" ht="15.75" customHeight="1" x14ac:dyDescent="0.2">
      <c r="A337" s="17"/>
      <c r="B337" s="17"/>
      <c r="C337" s="17"/>
      <c r="D337" s="17"/>
      <c r="E337" s="17"/>
      <c r="F337" s="17"/>
      <c r="G337" s="17"/>
    </row>
    <row r="338" spans="1:7" ht="15.75" customHeight="1" x14ac:dyDescent="0.2">
      <c r="A338" s="17"/>
      <c r="B338" s="17"/>
      <c r="C338" s="17"/>
      <c r="D338" s="17"/>
      <c r="E338" s="17"/>
      <c r="F338" s="17"/>
      <c r="G338" s="17"/>
    </row>
    <row r="339" spans="1:7" ht="15.75" customHeight="1" x14ac:dyDescent="0.2">
      <c r="A339" s="17"/>
      <c r="B339" s="17"/>
      <c r="C339" s="17"/>
      <c r="D339" s="17"/>
      <c r="E339" s="17"/>
      <c r="F339" s="17"/>
      <c r="G339" s="17"/>
    </row>
    <row r="340" spans="1:7" ht="15.75" customHeight="1" x14ac:dyDescent="0.2">
      <c r="A340" s="17"/>
      <c r="B340" s="17"/>
      <c r="C340" s="17"/>
      <c r="D340" s="17"/>
      <c r="E340" s="17"/>
      <c r="F340" s="17"/>
      <c r="G340" s="17"/>
    </row>
    <row r="341" spans="1:7" ht="15.75" customHeight="1" x14ac:dyDescent="0.2">
      <c r="A341" s="17"/>
      <c r="B341" s="17"/>
      <c r="C341" s="17"/>
      <c r="D341" s="17"/>
      <c r="E341" s="17"/>
      <c r="F341" s="17"/>
      <c r="G341" s="17"/>
    </row>
    <row r="342" spans="1:7" ht="15.75" customHeight="1" x14ac:dyDescent="0.2">
      <c r="A342" s="17"/>
      <c r="B342" s="17"/>
      <c r="C342" s="17"/>
      <c r="D342" s="17"/>
      <c r="E342" s="17"/>
      <c r="F342" s="17"/>
      <c r="G342" s="17"/>
    </row>
    <row r="343" spans="1:7" ht="15.75" customHeight="1" x14ac:dyDescent="0.2">
      <c r="A343" s="17"/>
      <c r="B343" s="17"/>
      <c r="C343" s="17"/>
      <c r="D343" s="17"/>
      <c r="E343" s="17"/>
      <c r="F343" s="17"/>
      <c r="G343" s="17"/>
    </row>
    <row r="344" spans="1:7" ht="15.75" customHeight="1" x14ac:dyDescent="0.2">
      <c r="A344" s="17"/>
      <c r="B344" s="17"/>
      <c r="C344" s="17"/>
      <c r="D344" s="17"/>
      <c r="E344" s="17"/>
      <c r="F344" s="17"/>
      <c r="G344" s="17"/>
    </row>
    <row r="345" spans="1:7" ht="15.75" customHeight="1" x14ac:dyDescent="0.2">
      <c r="A345" s="17"/>
      <c r="B345" s="17"/>
      <c r="C345" s="17"/>
      <c r="D345" s="17"/>
      <c r="E345" s="17"/>
      <c r="F345" s="17"/>
      <c r="G345" s="17"/>
    </row>
    <row r="346" spans="1:7" ht="15.75" customHeight="1" x14ac:dyDescent="0.2">
      <c r="A346" s="17"/>
      <c r="B346" s="17"/>
      <c r="C346" s="17"/>
      <c r="D346" s="17"/>
      <c r="E346" s="17"/>
      <c r="F346" s="17"/>
      <c r="G346" s="17"/>
    </row>
    <row r="347" spans="1:7" ht="15.75" customHeight="1" x14ac:dyDescent="0.2">
      <c r="A347" s="17"/>
      <c r="B347" s="17"/>
      <c r="C347" s="17"/>
      <c r="D347" s="17"/>
      <c r="E347" s="17"/>
      <c r="F347" s="17"/>
      <c r="G347" s="17"/>
    </row>
    <row r="348" spans="1:7" ht="15.75" customHeight="1" x14ac:dyDescent="0.2">
      <c r="A348" s="17"/>
      <c r="B348" s="17"/>
      <c r="C348" s="17"/>
      <c r="D348" s="17"/>
      <c r="E348" s="17"/>
      <c r="F348" s="17"/>
      <c r="G348" s="17"/>
    </row>
    <row r="349" spans="1:7" ht="15.75" customHeight="1" x14ac:dyDescent="0.2">
      <c r="A349" s="17"/>
      <c r="B349" s="17"/>
      <c r="C349" s="17"/>
      <c r="D349" s="17"/>
      <c r="E349" s="17"/>
      <c r="F349" s="17"/>
      <c r="G349" s="17"/>
    </row>
    <row r="350" spans="1:7" ht="15.75" customHeight="1" x14ac:dyDescent="0.2">
      <c r="A350" s="17"/>
      <c r="B350" s="17"/>
      <c r="C350" s="17"/>
      <c r="D350" s="17"/>
      <c r="E350" s="17"/>
      <c r="F350" s="17"/>
      <c r="G350" s="17"/>
    </row>
    <row r="351" spans="1:7" ht="15.75" customHeight="1" x14ac:dyDescent="0.2">
      <c r="A351" s="17"/>
      <c r="B351" s="17"/>
      <c r="C351" s="17"/>
      <c r="D351" s="17"/>
      <c r="E351" s="17"/>
      <c r="F351" s="17"/>
      <c r="G351" s="17"/>
    </row>
    <row r="352" spans="1:7" ht="15.75" customHeight="1" x14ac:dyDescent="0.2">
      <c r="A352" s="17"/>
      <c r="B352" s="17"/>
      <c r="C352" s="17"/>
      <c r="D352" s="17"/>
      <c r="E352" s="17"/>
      <c r="F352" s="17"/>
      <c r="G352" s="17"/>
    </row>
    <row r="353" spans="1:7" ht="15.75" customHeight="1" x14ac:dyDescent="0.2">
      <c r="A353" s="17"/>
      <c r="B353" s="17"/>
      <c r="C353" s="17"/>
      <c r="D353" s="17"/>
      <c r="E353" s="17"/>
      <c r="F353" s="17"/>
      <c r="G353" s="17"/>
    </row>
    <row r="354" spans="1:7" ht="15.75" customHeight="1" x14ac:dyDescent="0.2">
      <c r="A354" s="17"/>
      <c r="B354" s="17"/>
      <c r="C354" s="17"/>
      <c r="D354" s="17"/>
      <c r="E354" s="17"/>
      <c r="F354" s="17"/>
      <c r="G354" s="17"/>
    </row>
    <row r="355" spans="1:7" ht="15.75" customHeight="1" x14ac:dyDescent="0.2">
      <c r="A355" s="17"/>
      <c r="B355" s="17"/>
      <c r="C355" s="17"/>
      <c r="D355" s="17"/>
      <c r="E355" s="17"/>
      <c r="F355" s="17"/>
      <c r="G355" s="17"/>
    </row>
    <row r="356" spans="1:7" ht="15.75" customHeight="1" x14ac:dyDescent="0.2">
      <c r="A356" s="17"/>
      <c r="B356" s="17"/>
      <c r="C356" s="17"/>
      <c r="D356" s="17"/>
      <c r="E356" s="17"/>
      <c r="F356" s="17"/>
      <c r="G356" s="17"/>
    </row>
    <row r="357" spans="1:7" ht="15.75" customHeight="1" x14ac:dyDescent="0.2">
      <c r="A357" s="17"/>
      <c r="B357" s="17"/>
      <c r="C357" s="17"/>
      <c r="D357" s="17"/>
      <c r="E357" s="17"/>
      <c r="F357" s="17"/>
      <c r="G357" s="17"/>
    </row>
    <row r="358" spans="1:7" ht="15.75" customHeight="1" x14ac:dyDescent="0.2">
      <c r="A358" s="17"/>
      <c r="B358" s="17"/>
      <c r="C358" s="17"/>
      <c r="D358" s="17"/>
      <c r="E358" s="17"/>
      <c r="F358" s="17"/>
      <c r="G358" s="17"/>
    </row>
    <row r="359" spans="1:7" ht="15.75" customHeight="1" x14ac:dyDescent="0.2">
      <c r="A359" s="17"/>
      <c r="B359" s="17"/>
      <c r="C359" s="17"/>
      <c r="D359" s="17"/>
      <c r="E359" s="17"/>
      <c r="F359" s="17"/>
      <c r="G359" s="17"/>
    </row>
    <row r="360" spans="1:7" ht="15.75" customHeight="1" x14ac:dyDescent="0.2">
      <c r="A360" s="17"/>
      <c r="B360" s="17"/>
      <c r="C360" s="17"/>
      <c r="D360" s="17"/>
      <c r="E360" s="17"/>
      <c r="F360" s="17"/>
      <c r="G360" s="17"/>
    </row>
    <row r="361" spans="1:7" ht="15.75" customHeight="1" x14ac:dyDescent="0.2">
      <c r="A361" s="17"/>
      <c r="B361" s="17"/>
      <c r="C361" s="17"/>
      <c r="D361" s="17"/>
      <c r="E361" s="17"/>
      <c r="F361" s="17"/>
      <c r="G361" s="17"/>
    </row>
    <row r="362" spans="1:7" ht="15.75" customHeight="1" x14ac:dyDescent="0.2">
      <c r="A362" s="17"/>
      <c r="B362" s="17"/>
      <c r="C362" s="17"/>
      <c r="D362" s="17"/>
      <c r="E362" s="17"/>
      <c r="F362" s="17"/>
      <c r="G362" s="17"/>
    </row>
    <row r="363" spans="1:7" ht="15.75" customHeight="1" x14ac:dyDescent="0.2">
      <c r="A363" s="17"/>
      <c r="B363" s="17"/>
      <c r="C363" s="17"/>
      <c r="D363" s="17"/>
      <c r="E363" s="17"/>
      <c r="F363" s="17"/>
      <c r="G363" s="17"/>
    </row>
    <row r="364" spans="1:7" ht="15.75" customHeight="1" x14ac:dyDescent="0.2">
      <c r="A364" s="17"/>
      <c r="B364" s="17"/>
      <c r="C364" s="17"/>
      <c r="D364" s="17"/>
      <c r="E364" s="17"/>
      <c r="F364" s="17"/>
      <c r="G364" s="17"/>
    </row>
    <row r="365" spans="1:7" ht="15.75" customHeight="1" x14ac:dyDescent="0.2">
      <c r="A365" s="17"/>
      <c r="B365" s="17"/>
      <c r="C365" s="17"/>
      <c r="D365" s="17"/>
      <c r="E365" s="17"/>
      <c r="F365" s="17"/>
      <c r="G365" s="17"/>
    </row>
    <row r="366" spans="1:7" ht="15.75" customHeight="1" x14ac:dyDescent="0.2">
      <c r="A366" s="17"/>
      <c r="B366" s="17"/>
      <c r="C366" s="17"/>
      <c r="D366" s="17"/>
      <c r="E366" s="17"/>
      <c r="F366" s="17"/>
      <c r="G366" s="17"/>
    </row>
    <row r="367" spans="1:7" ht="15.75" customHeight="1" x14ac:dyDescent="0.2">
      <c r="A367" s="17"/>
      <c r="B367" s="17"/>
      <c r="C367" s="17"/>
      <c r="D367" s="17"/>
      <c r="E367" s="17"/>
      <c r="F367" s="17"/>
      <c r="G367" s="17"/>
    </row>
    <row r="368" spans="1:7" ht="15.75" customHeight="1" x14ac:dyDescent="0.2">
      <c r="A368" s="17"/>
      <c r="B368" s="17"/>
      <c r="C368" s="17"/>
      <c r="D368" s="17"/>
      <c r="E368" s="17"/>
      <c r="F368" s="17"/>
      <c r="G368" s="17"/>
    </row>
    <row r="369" spans="1:7" ht="15.75" customHeight="1" x14ac:dyDescent="0.2">
      <c r="A369" s="17"/>
      <c r="B369" s="17"/>
      <c r="C369" s="17"/>
      <c r="D369" s="17"/>
      <c r="E369" s="17"/>
      <c r="F369" s="17"/>
      <c r="G369" s="17"/>
    </row>
    <row r="370" spans="1:7" ht="15.75" customHeight="1" x14ac:dyDescent="0.2">
      <c r="A370" s="17"/>
      <c r="B370" s="17"/>
      <c r="C370" s="17"/>
      <c r="D370" s="17"/>
      <c r="E370" s="17"/>
      <c r="F370" s="17"/>
      <c r="G370" s="17"/>
    </row>
    <row r="371" spans="1:7" ht="15.75" customHeight="1" x14ac:dyDescent="0.2">
      <c r="A371" s="17"/>
      <c r="B371" s="17"/>
      <c r="C371" s="17"/>
      <c r="D371" s="17"/>
      <c r="E371" s="17"/>
      <c r="F371" s="17"/>
      <c r="G371" s="17"/>
    </row>
    <row r="372" spans="1:7" ht="15.75" customHeight="1" x14ac:dyDescent="0.2">
      <c r="A372" s="17"/>
      <c r="B372" s="17"/>
      <c r="C372" s="17"/>
      <c r="D372" s="17"/>
      <c r="E372" s="17"/>
      <c r="F372" s="17"/>
      <c r="G372" s="17"/>
    </row>
    <row r="373" spans="1:7" ht="15.75" customHeight="1" x14ac:dyDescent="0.2">
      <c r="A373" s="17"/>
      <c r="B373" s="17"/>
      <c r="C373" s="17"/>
      <c r="D373" s="17"/>
      <c r="E373" s="17"/>
      <c r="F373" s="17"/>
      <c r="G373" s="17"/>
    </row>
    <row r="374" spans="1:7" ht="15.75" customHeight="1" x14ac:dyDescent="0.2">
      <c r="A374" s="17"/>
      <c r="B374" s="17"/>
      <c r="C374" s="17"/>
      <c r="D374" s="17"/>
      <c r="E374" s="17"/>
      <c r="F374" s="17"/>
      <c r="G374" s="17"/>
    </row>
    <row r="375" spans="1:7" ht="15.75" customHeight="1" x14ac:dyDescent="0.2">
      <c r="A375" s="17"/>
      <c r="B375" s="17"/>
      <c r="C375" s="17"/>
      <c r="D375" s="17"/>
      <c r="E375" s="17"/>
      <c r="F375" s="17"/>
      <c r="G375" s="17"/>
    </row>
    <row r="376" spans="1:7" ht="15.75" customHeight="1" x14ac:dyDescent="0.2">
      <c r="A376" s="17"/>
      <c r="B376" s="17"/>
      <c r="C376" s="17"/>
      <c r="D376" s="17"/>
      <c r="E376" s="17"/>
      <c r="F376" s="17"/>
      <c r="G376" s="17"/>
    </row>
    <row r="377" spans="1:7" ht="15.75" customHeight="1" x14ac:dyDescent="0.2">
      <c r="A377" s="17"/>
      <c r="B377" s="17"/>
      <c r="C377" s="17"/>
      <c r="D377" s="17"/>
      <c r="E377" s="17"/>
      <c r="F377" s="17"/>
      <c r="G377" s="17"/>
    </row>
    <row r="378" spans="1:7" ht="15.75" customHeight="1" x14ac:dyDescent="0.2">
      <c r="A378" s="17"/>
      <c r="B378" s="17"/>
      <c r="C378" s="17"/>
      <c r="D378" s="17"/>
      <c r="E378" s="17"/>
      <c r="F378" s="17"/>
      <c r="G378" s="17"/>
    </row>
    <row r="379" spans="1:7" ht="15.75" customHeight="1" x14ac:dyDescent="0.2">
      <c r="A379" s="17"/>
      <c r="B379" s="17"/>
      <c r="C379" s="17"/>
      <c r="D379" s="17"/>
      <c r="E379" s="17"/>
      <c r="F379" s="17"/>
      <c r="G379" s="17"/>
    </row>
    <row r="380" spans="1:7" ht="15.75" customHeight="1" x14ac:dyDescent="0.2">
      <c r="A380" s="17"/>
      <c r="B380" s="17"/>
      <c r="C380" s="17"/>
      <c r="D380" s="17"/>
      <c r="E380" s="17"/>
      <c r="F380" s="17"/>
      <c r="G380" s="17"/>
    </row>
    <row r="381" spans="1:7" ht="15.75" customHeight="1" x14ac:dyDescent="0.2">
      <c r="A381" s="17"/>
      <c r="B381" s="17"/>
      <c r="C381" s="17"/>
      <c r="D381" s="17"/>
      <c r="E381" s="17"/>
      <c r="F381" s="17"/>
      <c r="G381" s="17"/>
    </row>
    <row r="382" spans="1:7" ht="15.75" customHeight="1" x14ac:dyDescent="0.2">
      <c r="A382" s="17"/>
      <c r="B382" s="17"/>
      <c r="C382" s="17"/>
      <c r="D382" s="17"/>
      <c r="E382" s="17"/>
      <c r="F382" s="17"/>
      <c r="G382" s="17"/>
    </row>
    <row r="383" spans="1:7" ht="15.75" customHeight="1" x14ac:dyDescent="0.2">
      <c r="A383" s="17"/>
      <c r="B383" s="17"/>
      <c r="C383" s="17"/>
      <c r="D383" s="17"/>
      <c r="E383" s="17"/>
      <c r="F383" s="17"/>
      <c r="G383" s="17"/>
    </row>
    <row r="384" spans="1:7" ht="15.75" customHeight="1" x14ac:dyDescent="0.2">
      <c r="A384" s="17"/>
      <c r="B384" s="17"/>
      <c r="C384" s="17"/>
      <c r="D384" s="17"/>
      <c r="E384" s="17"/>
      <c r="F384" s="17"/>
      <c r="G384" s="17"/>
    </row>
    <row r="385" spans="1:7" ht="15.75" customHeight="1" x14ac:dyDescent="0.2">
      <c r="A385" s="17"/>
      <c r="B385" s="17"/>
      <c r="C385" s="17"/>
      <c r="D385" s="17"/>
      <c r="E385" s="17"/>
      <c r="F385" s="17"/>
      <c r="G385" s="17"/>
    </row>
    <row r="386" spans="1:7" ht="15.75" customHeight="1" x14ac:dyDescent="0.2">
      <c r="A386" s="17"/>
      <c r="B386" s="17"/>
      <c r="C386" s="17"/>
      <c r="D386" s="17"/>
      <c r="E386" s="17"/>
      <c r="F386" s="17"/>
      <c r="G386" s="17"/>
    </row>
    <row r="387" spans="1:7" ht="15.75" customHeight="1" x14ac:dyDescent="0.2">
      <c r="A387" s="17"/>
      <c r="B387" s="17"/>
      <c r="C387" s="17"/>
      <c r="D387" s="17"/>
      <c r="E387" s="17"/>
      <c r="F387" s="17"/>
      <c r="G387" s="17"/>
    </row>
    <row r="388" spans="1:7" ht="15.75" customHeight="1" x14ac:dyDescent="0.2">
      <c r="A388" s="17"/>
      <c r="B388" s="17"/>
      <c r="C388" s="17"/>
      <c r="D388" s="17"/>
      <c r="E388" s="17"/>
      <c r="F388" s="17"/>
      <c r="G388" s="17"/>
    </row>
    <row r="389" spans="1:7" ht="15.75" customHeight="1" x14ac:dyDescent="0.2">
      <c r="A389" s="17"/>
      <c r="B389" s="17"/>
      <c r="C389" s="17"/>
      <c r="D389" s="17"/>
      <c r="E389" s="17"/>
      <c r="F389" s="17"/>
      <c r="G389" s="17"/>
    </row>
    <row r="390" spans="1:7" ht="15.75" customHeight="1" x14ac:dyDescent="0.2">
      <c r="A390" s="17"/>
      <c r="B390" s="17"/>
      <c r="C390" s="17"/>
      <c r="D390" s="17"/>
      <c r="E390" s="17"/>
      <c r="F390" s="17"/>
      <c r="G390" s="17"/>
    </row>
    <row r="391" spans="1:7" ht="15.75" customHeight="1" x14ac:dyDescent="0.2">
      <c r="A391" s="17"/>
      <c r="B391" s="17"/>
      <c r="C391" s="17"/>
      <c r="D391" s="17"/>
      <c r="E391" s="17"/>
      <c r="F391" s="17"/>
      <c r="G391" s="17"/>
    </row>
    <row r="392" spans="1:7" ht="15.75" customHeight="1" x14ac:dyDescent="0.2">
      <c r="A392" s="17"/>
      <c r="B392" s="17"/>
      <c r="C392" s="17"/>
      <c r="D392" s="17"/>
      <c r="E392" s="17"/>
      <c r="F392" s="17"/>
      <c r="G392" s="17"/>
    </row>
    <row r="393" spans="1:7" ht="15.75" customHeight="1" x14ac:dyDescent="0.2">
      <c r="A393" s="17"/>
      <c r="B393" s="17"/>
      <c r="C393" s="17"/>
      <c r="D393" s="17"/>
      <c r="E393" s="17"/>
      <c r="F393" s="17"/>
      <c r="G393" s="17"/>
    </row>
    <row r="394" spans="1:7" ht="15.75" customHeight="1" x14ac:dyDescent="0.2">
      <c r="A394" s="17"/>
      <c r="B394" s="17"/>
      <c r="C394" s="17"/>
      <c r="D394" s="17"/>
      <c r="E394" s="17"/>
      <c r="F394" s="17"/>
      <c r="G394" s="17"/>
    </row>
    <row r="395" spans="1:7" ht="15.75" customHeight="1" x14ac:dyDescent="0.2">
      <c r="A395" s="17"/>
      <c r="B395" s="17"/>
      <c r="C395" s="17"/>
      <c r="D395" s="17"/>
      <c r="E395" s="17"/>
      <c r="F395" s="17"/>
      <c r="G395" s="17"/>
    </row>
    <row r="396" spans="1:7" ht="15.75" customHeight="1" x14ac:dyDescent="0.2">
      <c r="A396" s="17"/>
      <c r="B396" s="17"/>
      <c r="C396" s="17"/>
      <c r="D396" s="17"/>
      <c r="E396" s="17"/>
      <c r="F396" s="17"/>
      <c r="G396" s="17"/>
    </row>
    <row r="397" spans="1:7" ht="15.75" customHeight="1" x14ac:dyDescent="0.2">
      <c r="A397" s="17"/>
      <c r="B397" s="17"/>
      <c r="C397" s="17"/>
      <c r="D397" s="17"/>
      <c r="E397" s="17"/>
      <c r="F397" s="17"/>
      <c r="G397" s="17"/>
    </row>
    <row r="398" spans="1:7" ht="15.75" customHeight="1" x14ac:dyDescent="0.2">
      <c r="A398" s="17"/>
      <c r="B398" s="17"/>
      <c r="C398" s="17"/>
      <c r="D398" s="17"/>
      <c r="E398" s="17"/>
      <c r="F398" s="17"/>
      <c r="G398" s="17"/>
    </row>
    <row r="399" spans="1:7" ht="15.75" customHeight="1" x14ac:dyDescent="0.2">
      <c r="A399" s="17"/>
      <c r="B399" s="17"/>
      <c r="C399" s="17"/>
      <c r="D399" s="17"/>
      <c r="E399" s="17"/>
      <c r="F399" s="17"/>
      <c r="G399" s="17"/>
    </row>
    <row r="400" spans="1:7" ht="15.75" customHeight="1" x14ac:dyDescent="0.2">
      <c r="A400" s="17"/>
      <c r="B400" s="17"/>
      <c r="C400" s="17"/>
      <c r="D400" s="17"/>
      <c r="E400" s="17"/>
      <c r="F400" s="17"/>
      <c r="G400" s="17"/>
    </row>
    <row r="401" spans="1:7" ht="15.75" customHeight="1" x14ac:dyDescent="0.2">
      <c r="A401" s="17"/>
      <c r="B401" s="17"/>
      <c r="C401" s="17"/>
      <c r="D401" s="17"/>
      <c r="E401" s="17"/>
      <c r="F401" s="17"/>
      <c r="G401" s="17"/>
    </row>
    <row r="402" spans="1:7" ht="15.75" customHeight="1" x14ac:dyDescent="0.2">
      <c r="A402" s="17"/>
      <c r="B402" s="17"/>
      <c r="C402" s="17"/>
      <c r="D402" s="17"/>
      <c r="E402" s="17"/>
      <c r="F402" s="17"/>
      <c r="G402" s="17"/>
    </row>
    <row r="403" spans="1:7" ht="15.75" customHeight="1" x14ac:dyDescent="0.2">
      <c r="A403" s="17"/>
      <c r="B403" s="17"/>
      <c r="C403" s="17"/>
      <c r="D403" s="17"/>
      <c r="E403" s="17"/>
      <c r="F403" s="17"/>
      <c r="G403" s="17"/>
    </row>
    <row r="404" spans="1:7" ht="15.75" customHeight="1" x14ac:dyDescent="0.2">
      <c r="A404" s="17"/>
      <c r="B404" s="17"/>
      <c r="C404" s="17"/>
      <c r="D404" s="17"/>
      <c r="E404" s="17"/>
      <c r="F404" s="17"/>
      <c r="G404" s="17"/>
    </row>
    <row r="405" spans="1:7" ht="15.75" customHeight="1" x14ac:dyDescent="0.2">
      <c r="A405" s="17"/>
      <c r="B405" s="17"/>
      <c r="C405" s="17"/>
      <c r="D405" s="17"/>
      <c r="E405" s="17"/>
      <c r="F405" s="17"/>
      <c r="G405" s="17"/>
    </row>
    <row r="406" spans="1:7" ht="15.75" customHeight="1" x14ac:dyDescent="0.2">
      <c r="A406" s="17"/>
      <c r="B406" s="17"/>
      <c r="C406" s="17"/>
      <c r="D406" s="17"/>
      <c r="E406" s="17"/>
      <c r="F406" s="17"/>
      <c r="G406" s="17"/>
    </row>
    <row r="407" spans="1:7" ht="15.75" customHeight="1" x14ac:dyDescent="0.2">
      <c r="A407" s="17"/>
      <c r="B407" s="17"/>
      <c r="C407" s="17"/>
      <c r="D407" s="17"/>
      <c r="E407" s="17"/>
      <c r="F407" s="17"/>
      <c r="G407" s="17"/>
    </row>
    <row r="408" spans="1:7" ht="15.75" customHeight="1" x14ac:dyDescent="0.2">
      <c r="A408" s="17"/>
      <c r="B408" s="17"/>
      <c r="C408" s="17"/>
      <c r="D408" s="17"/>
      <c r="E408" s="17"/>
      <c r="F408" s="17"/>
      <c r="G408" s="17"/>
    </row>
    <row r="409" spans="1:7" ht="15.75" customHeight="1" x14ac:dyDescent="0.2">
      <c r="A409" s="17"/>
      <c r="B409" s="17"/>
      <c r="C409" s="17"/>
      <c r="D409" s="17"/>
      <c r="E409" s="17"/>
      <c r="F409" s="17"/>
      <c r="G409" s="17"/>
    </row>
    <row r="410" spans="1:7" ht="15.75" customHeight="1" x14ac:dyDescent="0.2">
      <c r="A410" s="17"/>
      <c r="B410" s="17"/>
      <c r="C410" s="17"/>
      <c r="D410" s="17"/>
      <c r="E410" s="17"/>
      <c r="F410" s="17"/>
      <c r="G410" s="17"/>
    </row>
    <row r="411" spans="1:7" ht="15.75" customHeight="1" x14ac:dyDescent="0.2">
      <c r="A411" s="17"/>
      <c r="B411" s="17"/>
      <c r="C411" s="17"/>
      <c r="D411" s="17"/>
      <c r="E411" s="17"/>
      <c r="F411" s="17"/>
      <c r="G411" s="17"/>
    </row>
    <row r="412" spans="1:7" ht="15.75" customHeight="1" x14ac:dyDescent="0.2">
      <c r="A412" s="17"/>
      <c r="B412" s="17"/>
      <c r="C412" s="17"/>
      <c r="D412" s="17"/>
      <c r="E412" s="17"/>
      <c r="F412" s="17"/>
      <c r="G412" s="17"/>
    </row>
    <row r="413" spans="1:7" ht="15.75" customHeight="1" x14ac:dyDescent="0.2">
      <c r="A413" s="17"/>
      <c r="B413" s="17"/>
      <c r="C413" s="17"/>
      <c r="D413" s="17"/>
      <c r="E413" s="17"/>
      <c r="F413" s="17"/>
      <c r="G413" s="17"/>
    </row>
    <row r="414" spans="1:7" ht="15.75" customHeight="1" x14ac:dyDescent="0.2">
      <c r="A414" s="17"/>
      <c r="B414" s="17"/>
      <c r="C414" s="17"/>
      <c r="D414" s="17"/>
      <c r="E414" s="17"/>
      <c r="F414" s="17"/>
      <c r="G414" s="17"/>
    </row>
    <row r="415" spans="1:7" ht="15.75" customHeight="1" x14ac:dyDescent="0.2">
      <c r="A415" s="17"/>
      <c r="B415" s="17"/>
      <c r="C415" s="17"/>
      <c r="D415" s="17"/>
      <c r="E415" s="17"/>
      <c r="F415" s="17"/>
      <c r="G415" s="17"/>
    </row>
    <row r="416" spans="1:7" ht="15.75" customHeight="1" x14ac:dyDescent="0.2">
      <c r="A416" s="17"/>
      <c r="B416" s="17"/>
      <c r="C416" s="17"/>
      <c r="D416" s="17"/>
      <c r="E416" s="17"/>
      <c r="F416" s="17"/>
      <c r="G416" s="17"/>
    </row>
    <row r="417" spans="1:7" ht="15.75" customHeight="1" x14ac:dyDescent="0.2">
      <c r="A417" s="17"/>
      <c r="B417" s="17"/>
      <c r="C417" s="17"/>
      <c r="D417" s="17"/>
      <c r="E417" s="17"/>
      <c r="F417" s="17"/>
      <c r="G417" s="17"/>
    </row>
    <row r="418" spans="1:7" ht="15.75" customHeight="1" x14ac:dyDescent="0.2">
      <c r="A418" s="17"/>
      <c r="B418" s="17"/>
      <c r="C418" s="17"/>
      <c r="D418" s="17"/>
      <c r="E418" s="17"/>
      <c r="F418" s="17"/>
      <c r="G418" s="17"/>
    </row>
    <row r="419" spans="1:7" ht="15.75" customHeight="1" x14ac:dyDescent="0.2">
      <c r="A419" s="17"/>
      <c r="B419" s="17"/>
      <c r="C419" s="17"/>
      <c r="D419" s="17"/>
      <c r="E419" s="17"/>
      <c r="F419" s="17"/>
      <c r="G419" s="17"/>
    </row>
    <row r="420" spans="1:7" ht="15.75" customHeight="1" x14ac:dyDescent="0.2">
      <c r="A420" s="17"/>
      <c r="B420" s="17"/>
      <c r="C420" s="17"/>
      <c r="D420" s="17"/>
      <c r="E420" s="17"/>
      <c r="F420" s="17"/>
      <c r="G420" s="17"/>
    </row>
    <row r="421" spans="1:7" ht="15.75" customHeight="1" x14ac:dyDescent="0.2">
      <c r="A421" s="17"/>
      <c r="B421" s="17"/>
      <c r="C421" s="17"/>
      <c r="D421" s="17"/>
      <c r="E421" s="17"/>
      <c r="F421" s="17"/>
      <c r="G421" s="17"/>
    </row>
    <row r="422" spans="1:7" ht="15.75" customHeight="1" x14ac:dyDescent="0.2">
      <c r="A422" s="17"/>
      <c r="B422" s="17"/>
      <c r="C422" s="17"/>
      <c r="D422" s="17"/>
      <c r="E422" s="17"/>
      <c r="F422" s="17"/>
      <c r="G422" s="17"/>
    </row>
    <row r="423" spans="1:7" ht="15.75" customHeight="1" x14ac:dyDescent="0.2">
      <c r="A423" s="17"/>
      <c r="B423" s="17"/>
      <c r="C423" s="17"/>
      <c r="D423" s="17"/>
      <c r="E423" s="17"/>
      <c r="F423" s="17"/>
      <c r="G423" s="17"/>
    </row>
    <row r="424" spans="1:7" ht="15.75" customHeight="1" x14ac:dyDescent="0.2">
      <c r="A424" s="17"/>
      <c r="B424" s="17"/>
      <c r="C424" s="17"/>
      <c r="D424" s="17"/>
      <c r="E424" s="17"/>
      <c r="F424" s="17"/>
      <c r="G424" s="17"/>
    </row>
    <row r="425" spans="1:7" ht="15.75" customHeight="1" x14ac:dyDescent="0.2">
      <c r="A425" s="17"/>
      <c r="B425" s="17"/>
      <c r="C425" s="17"/>
      <c r="D425" s="17"/>
      <c r="E425" s="17"/>
      <c r="F425" s="17"/>
      <c r="G425" s="17"/>
    </row>
    <row r="426" spans="1:7" ht="15.75" customHeight="1" x14ac:dyDescent="0.2">
      <c r="A426" s="17"/>
      <c r="B426" s="17"/>
      <c r="C426" s="17"/>
      <c r="D426" s="17"/>
      <c r="E426" s="17"/>
      <c r="F426" s="17"/>
      <c r="G426" s="17"/>
    </row>
    <row r="427" spans="1:7" ht="15.75" customHeight="1" x14ac:dyDescent="0.2">
      <c r="A427" s="17"/>
      <c r="B427" s="17"/>
      <c r="C427" s="17"/>
      <c r="D427" s="17"/>
      <c r="E427" s="17"/>
      <c r="F427" s="17"/>
      <c r="G427" s="17"/>
    </row>
    <row r="428" spans="1:7" ht="15.75" customHeight="1" x14ac:dyDescent="0.2">
      <c r="A428" s="17"/>
      <c r="B428" s="17"/>
      <c r="C428" s="17"/>
      <c r="D428" s="17"/>
      <c r="E428" s="17"/>
      <c r="F428" s="17"/>
      <c r="G428" s="17"/>
    </row>
    <row r="429" spans="1:7" ht="15.75" customHeight="1" x14ac:dyDescent="0.2">
      <c r="A429" s="17"/>
      <c r="B429" s="17"/>
      <c r="C429" s="17"/>
      <c r="D429" s="17"/>
      <c r="E429" s="17"/>
      <c r="F429" s="17"/>
      <c r="G429" s="17"/>
    </row>
    <row r="430" spans="1:7" ht="15.75" customHeight="1" x14ac:dyDescent="0.2">
      <c r="A430" s="17"/>
      <c r="B430" s="17"/>
      <c r="C430" s="17"/>
      <c r="D430" s="17"/>
      <c r="E430" s="17"/>
      <c r="F430" s="17"/>
      <c r="G430" s="17"/>
    </row>
    <row r="431" spans="1:7" ht="15.75" customHeight="1" x14ac:dyDescent="0.2">
      <c r="A431" s="17"/>
      <c r="B431" s="17"/>
      <c r="C431" s="17"/>
      <c r="D431" s="17"/>
      <c r="E431" s="17"/>
      <c r="F431" s="17"/>
      <c r="G431" s="17"/>
    </row>
    <row r="432" spans="1:7" ht="15.75" customHeight="1" x14ac:dyDescent="0.2">
      <c r="A432" s="17"/>
      <c r="B432" s="17"/>
      <c r="C432" s="17"/>
      <c r="D432" s="17"/>
      <c r="E432" s="17"/>
      <c r="F432" s="17"/>
      <c r="G432" s="17"/>
    </row>
    <row r="433" spans="1:7" ht="15.75" customHeight="1" x14ac:dyDescent="0.2">
      <c r="A433" s="17"/>
      <c r="B433" s="17"/>
      <c r="C433" s="17"/>
      <c r="D433" s="17"/>
      <c r="E433" s="17"/>
      <c r="F433" s="17"/>
      <c r="G433" s="17"/>
    </row>
    <row r="434" spans="1:7" ht="15.75" customHeight="1" x14ac:dyDescent="0.2">
      <c r="A434" s="17"/>
      <c r="B434" s="17"/>
      <c r="C434" s="17"/>
      <c r="D434" s="17"/>
      <c r="E434" s="17"/>
      <c r="F434" s="17"/>
      <c r="G434" s="17"/>
    </row>
    <row r="435" spans="1:7" ht="15.75" customHeight="1" x14ac:dyDescent="0.2">
      <c r="A435" s="17"/>
      <c r="B435" s="17"/>
      <c r="C435" s="17"/>
      <c r="D435" s="17"/>
      <c r="E435" s="17"/>
      <c r="F435" s="17"/>
      <c r="G435" s="17"/>
    </row>
    <row r="436" spans="1:7" ht="15.75" customHeight="1" x14ac:dyDescent="0.2">
      <c r="A436" s="17"/>
      <c r="B436" s="17"/>
      <c r="C436" s="17"/>
      <c r="D436" s="17"/>
      <c r="E436" s="17"/>
      <c r="F436" s="17"/>
      <c r="G436" s="17"/>
    </row>
    <row r="437" spans="1:7" ht="15.75" customHeight="1" x14ac:dyDescent="0.2">
      <c r="A437" s="17"/>
      <c r="B437" s="17"/>
      <c r="C437" s="17"/>
      <c r="D437" s="17"/>
      <c r="E437" s="17"/>
      <c r="F437" s="17"/>
      <c r="G437" s="17"/>
    </row>
    <row r="438" spans="1:7" ht="15.75" customHeight="1" x14ac:dyDescent="0.2">
      <c r="A438" s="17"/>
      <c r="B438" s="17"/>
      <c r="C438" s="17"/>
      <c r="D438" s="17"/>
      <c r="E438" s="17"/>
      <c r="F438" s="17"/>
      <c r="G438" s="17"/>
    </row>
    <row r="439" spans="1:7" ht="15.75" customHeight="1" x14ac:dyDescent="0.2">
      <c r="A439" s="17"/>
      <c r="B439" s="17"/>
      <c r="C439" s="17"/>
      <c r="D439" s="17"/>
      <c r="E439" s="17"/>
      <c r="F439" s="17"/>
      <c r="G439" s="17"/>
    </row>
    <row r="440" spans="1:7" ht="15.75" customHeight="1" x14ac:dyDescent="0.2">
      <c r="A440" s="17"/>
      <c r="B440" s="17"/>
      <c r="C440" s="17"/>
      <c r="D440" s="17"/>
      <c r="E440" s="17"/>
      <c r="F440" s="17"/>
      <c r="G440" s="17"/>
    </row>
    <row r="441" spans="1:7" ht="15.75" customHeight="1" x14ac:dyDescent="0.2">
      <c r="A441" s="17"/>
      <c r="B441" s="17"/>
      <c r="C441" s="17"/>
      <c r="D441" s="17"/>
      <c r="E441" s="17"/>
      <c r="F441" s="17"/>
      <c r="G441" s="17"/>
    </row>
    <row r="442" spans="1:7" ht="15.75" customHeight="1" x14ac:dyDescent="0.2">
      <c r="A442" s="17"/>
      <c r="B442" s="17"/>
      <c r="C442" s="17"/>
      <c r="D442" s="17"/>
      <c r="E442" s="17"/>
      <c r="F442" s="17"/>
      <c r="G442" s="17"/>
    </row>
    <row r="443" spans="1:7" ht="15.75" customHeight="1" x14ac:dyDescent="0.2">
      <c r="A443" s="17"/>
      <c r="B443" s="17"/>
      <c r="C443" s="17"/>
      <c r="D443" s="17"/>
      <c r="E443" s="17"/>
      <c r="F443" s="17"/>
      <c r="G443" s="17"/>
    </row>
    <row r="444" spans="1:7" ht="15.75" customHeight="1" x14ac:dyDescent="0.2">
      <c r="A444" s="17"/>
      <c r="B444" s="17"/>
      <c r="C444" s="17"/>
      <c r="D444" s="17"/>
      <c r="E444" s="17"/>
      <c r="F444" s="17"/>
      <c r="G444" s="17"/>
    </row>
    <row r="445" spans="1:7" ht="15.75" customHeight="1" x14ac:dyDescent="0.2">
      <c r="A445" s="17"/>
      <c r="B445" s="17"/>
      <c r="C445" s="17"/>
      <c r="D445" s="17"/>
      <c r="E445" s="17"/>
      <c r="F445" s="17"/>
      <c r="G445" s="17"/>
    </row>
    <row r="446" spans="1:7" ht="15.75" customHeight="1" x14ac:dyDescent="0.2">
      <c r="A446" s="17"/>
      <c r="B446" s="17"/>
      <c r="C446" s="17"/>
      <c r="D446" s="17"/>
      <c r="E446" s="17"/>
      <c r="F446" s="17"/>
      <c r="G446" s="17"/>
    </row>
    <row r="447" spans="1:7" ht="15.75" customHeight="1" x14ac:dyDescent="0.2">
      <c r="A447" s="17"/>
      <c r="B447" s="17"/>
      <c r="C447" s="17"/>
      <c r="D447" s="17"/>
      <c r="E447" s="17"/>
      <c r="F447" s="17"/>
      <c r="G447" s="17"/>
    </row>
    <row r="448" spans="1:7" ht="15.75" customHeight="1" x14ac:dyDescent="0.2">
      <c r="A448" s="17"/>
      <c r="B448" s="17"/>
      <c r="C448" s="17"/>
      <c r="D448" s="17"/>
      <c r="E448" s="17"/>
      <c r="F448" s="17"/>
      <c r="G448" s="17"/>
    </row>
    <row r="449" spans="1:7" ht="15.75" customHeight="1" x14ac:dyDescent="0.2">
      <c r="A449" s="17"/>
      <c r="B449" s="17"/>
      <c r="C449" s="17"/>
      <c r="D449" s="17"/>
      <c r="E449" s="17"/>
      <c r="F449" s="17"/>
      <c r="G449" s="17"/>
    </row>
    <row r="450" spans="1:7" ht="15.75" customHeight="1" x14ac:dyDescent="0.2">
      <c r="A450" s="17"/>
      <c r="B450" s="17"/>
      <c r="C450" s="17"/>
      <c r="D450" s="17"/>
      <c r="E450" s="17"/>
      <c r="F450" s="17"/>
      <c r="G450" s="17"/>
    </row>
    <row r="451" spans="1:7" ht="15.75" customHeight="1" x14ac:dyDescent="0.2">
      <c r="A451" s="17"/>
      <c r="B451" s="17"/>
      <c r="C451" s="17"/>
      <c r="D451" s="17"/>
      <c r="E451" s="17"/>
      <c r="F451" s="17"/>
      <c r="G451" s="17"/>
    </row>
    <row r="452" spans="1:7" ht="15.75" customHeight="1" x14ac:dyDescent="0.2">
      <c r="A452" s="17"/>
      <c r="B452" s="17"/>
      <c r="C452" s="17"/>
      <c r="D452" s="17"/>
      <c r="E452" s="17"/>
      <c r="F452" s="17"/>
      <c r="G452" s="17"/>
    </row>
    <row r="453" spans="1:7" ht="15.75" customHeight="1" x14ac:dyDescent="0.2">
      <c r="A453" s="17"/>
      <c r="B453" s="17"/>
      <c r="C453" s="17"/>
      <c r="D453" s="17"/>
      <c r="E453" s="17"/>
      <c r="F453" s="17"/>
      <c r="G453" s="17"/>
    </row>
    <row r="454" spans="1:7" ht="15.75" customHeight="1" x14ac:dyDescent="0.2">
      <c r="A454" s="17"/>
      <c r="B454" s="17"/>
      <c r="C454" s="17"/>
      <c r="D454" s="17"/>
      <c r="E454" s="17"/>
      <c r="F454" s="17"/>
      <c r="G454" s="17"/>
    </row>
    <row r="455" spans="1:7" ht="15.75" customHeight="1" x14ac:dyDescent="0.2">
      <c r="A455" s="17"/>
      <c r="B455" s="17"/>
      <c r="C455" s="17"/>
      <c r="D455" s="17"/>
      <c r="E455" s="17"/>
      <c r="F455" s="17"/>
      <c r="G455" s="17"/>
    </row>
    <row r="456" spans="1:7" ht="15.75" customHeight="1" x14ac:dyDescent="0.2">
      <c r="A456" s="17"/>
      <c r="B456" s="17"/>
      <c r="C456" s="17"/>
      <c r="D456" s="17"/>
      <c r="E456" s="17"/>
      <c r="F456" s="17"/>
      <c r="G456" s="17"/>
    </row>
    <row r="457" spans="1:7" ht="15.75" customHeight="1" x14ac:dyDescent="0.2">
      <c r="A457" s="17"/>
      <c r="B457" s="17"/>
      <c r="C457" s="17"/>
      <c r="D457" s="17"/>
      <c r="E457" s="17"/>
      <c r="F457" s="17"/>
      <c r="G457" s="17"/>
    </row>
    <row r="458" spans="1:7" ht="15.75" customHeight="1" x14ac:dyDescent="0.2">
      <c r="A458" s="17"/>
      <c r="B458" s="17"/>
      <c r="C458" s="17"/>
      <c r="D458" s="17"/>
      <c r="E458" s="17"/>
      <c r="F458" s="17"/>
      <c r="G458" s="17"/>
    </row>
    <row r="459" spans="1:7" ht="15.75" customHeight="1" x14ac:dyDescent="0.2">
      <c r="A459" s="17"/>
      <c r="B459" s="17"/>
      <c r="C459" s="17"/>
      <c r="D459" s="17"/>
      <c r="E459" s="17"/>
      <c r="F459" s="17"/>
      <c r="G459" s="17"/>
    </row>
    <row r="460" spans="1:7" ht="15.75" customHeight="1" x14ac:dyDescent="0.2">
      <c r="A460" s="17"/>
      <c r="B460" s="17"/>
      <c r="C460" s="17"/>
      <c r="D460" s="17"/>
      <c r="E460" s="17"/>
      <c r="F460" s="17"/>
      <c r="G460" s="17"/>
    </row>
    <row r="461" spans="1:7" ht="15.75" customHeight="1" x14ac:dyDescent="0.2">
      <c r="A461" s="17"/>
      <c r="B461" s="17"/>
      <c r="C461" s="17"/>
      <c r="D461" s="17"/>
      <c r="E461" s="17"/>
      <c r="F461" s="17"/>
      <c r="G461" s="17"/>
    </row>
    <row r="462" spans="1:7" ht="15.75" customHeight="1" x14ac:dyDescent="0.2">
      <c r="A462" s="17"/>
      <c r="B462" s="17"/>
      <c r="C462" s="17"/>
      <c r="D462" s="17"/>
      <c r="E462" s="17"/>
      <c r="F462" s="17"/>
      <c r="G462" s="17"/>
    </row>
    <row r="463" spans="1:7" ht="15.75" customHeight="1" x14ac:dyDescent="0.2">
      <c r="A463" s="17"/>
      <c r="B463" s="17"/>
      <c r="C463" s="17"/>
      <c r="D463" s="17"/>
      <c r="E463" s="17"/>
      <c r="F463" s="17"/>
      <c r="G463" s="17"/>
    </row>
    <row r="464" spans="1:7" ht="15.75" customHeight="1" x14ac:dyDescent="0.2">
      <c r="A464" s="17"/>
      <c r="B464" s="17"/>
      <c r="C464" s="17"/>
      <c r="D464" s="17"/>
      <c r="E464" s="17"/>
      <c r="F464" s="17"/>
      <c r="G464" s="17"/>
    </row>
    <row r="465" spans="1:7" ht="15.75" customHeight="1" x14ac:dyDescent="0.2">
      <c r="A465" s="17"/>
      <c r="B465" s="17"/>
      <c r="C465" s="17"/>
      <c r="D465" s="17"/>
      <c r="E465" s="17"/>
      <c r="F465" s="17"/>
      <c r="G465" s="17"/>
    </row>
    <row r="466" spans="1:7" ht="15.75" customHeight="1" x14ac:dyDescent="0.2">
      <c r="A466" s="17"/>
      <c r="B466" s="17"/>
      <c r="C466" s="17"/>
      <c r="D466" s="17"/>
      <c r="E466" s="17"/>
      <c r="F466" s="17"/>
      <c r="G466" s="17"/>
    </row>
    <row r="467" spans="1:7" ht="15.75" customHeight="1" x14ac:dyDescent="0.2">
      <c r="A467" s="17"/>
      <c r="B467" s="17"/>
      <c r="C467" s="17"/>
      <c r="D467" s="17"/>
      <c r="E467" s="17"/>
      <c r="F467" s="17"/>
      <c r="G467" s="17"/>
    </row>
    <row r="468" spans="1:7" ht="15.75" customHeight="1" x14ac:dyDescent="0.2">
      <c r="A468" s="17"/>
      <c r="B468" s="17"/>
      <c r="C468" s="17"/>
      <c r="D468" s="17"/>
      <c r="E468" s="17"/>
      <c r="F468" s="17"/>
      <c r="G468" s="17"/>
    </row>
    <row r="469" spans="1:7" ht="15.75" customHeight="1" x14ac:dyDescent="0.2">
      <c r="A469" s="17"/>
      <c r="B469" s="17"/>
      <c r="C469" s="17"/>
      <c r="D469" s="17"/>
      <c r="E469" s="17"/>
      <c r="F469" s="17"/>
      <c r="G469" s="17"/>
    </row>
    <row r="470" spans="1:7" ht="15.75" customHeight="1" x14ac:dyDescent="0.2">
      <c r="A470" s="17"/>
      <c r="B470" s="17"/>
      <c r="C470" s="17"/>
      <c r="D470" s="17"/>
      <c r="E470" s="17"/>
      <c r="F470" s="17"/>
      <c r="G470" s="17"/>
    </row>
    <row r="471" spans="1:7" ht="15.75" customHeight="1" x14ac:dyDescent="0.2">
      <c r="A471" s="17"/>
      <c r="B471" s="17"/>
      <c r="C471" s="17"/>
      <c r="D471" s="17"/>
      <c r="E471" s="17"/>
      <c r="F471" s="17"/>
      <c r="G471" s="17"/>
    </row>
    <row r="472" spans="1:7" ht="15.75" customHeight="1" x14ac:dyDescent="0.2">
      <c r="A472" s="17"/>
      <c r="B472" s="17"/>
      <c r="C472" s="17"/>
      <c r="D472" s="17"/>
      <c r="E472" s="17"/>
      <c r="F472" s="17"/>
      <c r="G472" s="17"/>
    </row>
    <row r="473" spans="1:7" ht="15.75" customHeight="1" x14ac:dyDescent="0.2">
      <c r="A473" s="17"/>
      <c r="B473" s="17"/>
      <c r="C473" s="17"/>
      <c r="D473" s="17"/>
      <c r="E473" s="17"/>
      <c r="F473" s="17"/>
      <c r="G473" s="17"/>
    </row>
    <row r="474" spans="1:7" ht="15.75" customHeight="1" x14ac:dyDescent="0.2">
      <c r="A474" s="17"/>
      <c r="B474" s="17"/>
      <c r="C474" s="17"/>
      <c r="D474" s="17"/>
      <c r="E474" s="17"/>
      <c r="F474" s="17"/>
      <c r="G474" s="17"/>
    </row>
    <row r="475" spans="1:7" ht="15.75" customHeight="1" x14ac:dyDescent="0.2">
      <c r="A475" s="17"/>
      <c r="B475" s="17"/>
      <c r="C475" s="17"/>
      <c r="D475" s="17"/>
      <c r="E475" s="17"/>
      <c r="F475" s="17"/>
      <c r="G475" s="17"/>
    </row>
    <row r="476" spans="1:7" ht="15.75" customHeight="1" x14ac:dyDescent="0.2">
      <c r="A476" s="17"/>
      <c r="B476" s="17"/>
      <c r="C476" s="17"/>
      <c r="D476" s="17"/>
      <c r="E476" s="17"/>
      <c r="F476" s="17"/>
      <c r="G476" s="17"/>
    </row>
    <row r="477" spans="1:7" ht="15.75" customHeight="1" x14ac:dyDescent="0.2">
      <c r="A477" s="17"/>
      <c r="B477" s="17"/>
      <c r="C477" s="17"/>
      <c r="D477" s="17"/>
      <c r="E477" s="17"/>
      <c r="F477" s="17"/>
      <c r="G477" s="17"/>
    </row>
    <row r="478" spans="1:7" ht="15.75" customHeight="1" x14ac:dyDescent="0.2">
      <c r="A478" s="17"/>
      <c r="B478" s="17"/>
      <c r="C478" s="17"/>
      <c r="D478" s="17"/>
      <c r="E478" s="17"/>
      <c r="F478" s="17"/>
      <c r="G478" s="17"/>
    </row>
    <row r="479" spans="1:7" ht="15.75" customHeight="1" x14ac:dyDescent="0.2">
      <c r="A479" s="17"/>
      <c r="B479" s="17"/>
      <c r="C479" s="17"/>
      <c r="D479" s="17"/>
      <c r="E479" s="17"/>
      <c r="F479" s="17"/>
      <c r="G479" s="17"/>
    </row>
    <row r="480" spans="1:7" ht="15.75" customHeight="1" x14ac:dyDescent="0.2">
      <c r="A480" s="17"/>
      <c r="B480" s="17"/>
      <c r="C480" s="17"/>
      <c r="D480" s="17"/>
      <c r="E480" s="17"/>
      <c r="F480" s="17"/>
      <c r="G480" s="17"/>
    </row>
    <row r="481" spans="1:7" ht="15.75" customHeight="1" x14ac:dyDescent="0.2">
      <c r="A481" s="17"/>
      <c r="B481" s="17"/>
      <c r="C481" s="17"/>
      <c r="D481" s="17"/>
      <c r="E481" s="17"/>
      <c r="F481" s="17"/>
      <c r="G481" s="17"/>
    </row>
    <row r="482" spans="1:7" ht="15.75" customHeight="1" x14ac:dyDescent="0.2">
      <c r="A482" s="17"/>
      <c r="B482" s="17"/>
      <c r="C482" s="17"/>
      <c r="D482" s="17"/>
      <c r="E482" s="17"/>
      <c r="F482" s="17"/>
      <c r="G482" s="17"/>
    </row>
    <row r="483" spans="1:7" ht="15.75" customHeight="1" x14ac:dyDescent="0.2">
      <c r="A483" s="17"/>
      <c r="B483" s="17"/>
      <c r="C483" s="17"/>
      <c r="D483" s="17"/>
      <c r="E483" s="17"/>
      <c r="F483" s="17"/>
      <c r="G483" s="17"/>
    </row>
    <row r="484" spans="1:7" ht="15.75" customHeight="1" x14ac:dyDescent="0.2">
      <c r="A484" s="17"/>
      <c r="B484" s="17"/>
      <c r="C484" s="17"/>
      <c r="D484" s="17"/>
      <c r="E484" s="17"/>
      <c r="F484" s="17"/>
      <c r="G484" s="17"/>
    </row>
    <row r="485" spans="1:7" ht="15.75" customHeight="1" x14ac:dyDescent="0.2">
      <c r="A485" s="17"/>
      <c r="B485" s="17"/>
      <c r="C485" s="17"/>
      <c r="D485" s="17"/>
      <c r="E485" s="17"/>
      <c r="F485" s="17"/>
      <c r="G485" s="17"/>
    </row>
    <row r="486" spans="1:7" ht="15.75" customHeight="1" x14ac:dyDescent="0.2">
      <c r="A486" s="17"/>
      <c r="B486" s="17"/>
      <c r="C486" s="17"/>
      <c r="D486" s="17"/>
      <c r="E486" s="17"/>
      <c r="F486" s="17"/>
      <c r="G486" s="17"/>
    </row>
    <row r="487" spans="1:7" ht="15.75" customHeight="1" x14ac:dyDescent="0.2">
      <c r="A487" s="17"/>
      <c r="B487" s="17"/>
      <c r="C487" s="17"/>
      <c r="D487" s="17"/>
      <c r="E487" s="17"/>
      <c r="F487" s="17"/>
      <c r="G487" s="17"/>
    </row>
    <row r="488" spans="1:7" ht="15.75" customHeight="1" x14ac:dyDescent="0.2">
      <c r="A488" s="17"/>
      <c r="B488" s="17"/>
      <c r="C488" s="17"/>
      <c r="D488" s="17"/>
      <c r="E488" s="17"/>
      <c r="F488" s="17"/>
      <c r="G488" s="17"/>
    </row>
    <row r="489" spans="1:7" ht="15.75" customHeight="1" x14ac:dyDescent="0.2">
      <c r="A489" s="17"/>
      <c r="B489" s="17"/>
      <c r="C489" s="17"/>
      <c r="D489" s="17"/>
      <c r="E489" s="17"/>
      <c r="F489" s="17"/>
      <c r="G489" s="17"/>
    </row>
    <row r="490" spans="1:7" ht="15.75" customHeight="1" x14ac:dyDescent="0.2">
      <c r="A490" s="17"/>
      <c r="B490" s="17"/>
      <c r="C490" s="17"/>
      <c r="D490" s="17"/>
      <c r="E490" s="17"/>
      <c r="F490" s="17"/>
      <c r="G490" s="17"/>
    </row>
    <row r="491" spans="1:7" ht="15.75" customHeight="1" x14ac:dyDescent="0.2">
      <c r="A491" s="17"/>
      <c r="B491" s="17"/>
      <c r="C491" s="17"/>
      <c r="D491" s="17"/>
      <c r="E491" s="17"/>
      <c r="F491" s="17"/>
      <c r="G491" s="17"/>
    </row>
    <row r="492" spans="1:7" ht="15.75" customHeight="1" x14ac:dyDescent="0.2">
      <c r="A492" s="17"/>
      <c r="B492" s="17"/>
      <c r="C492" s="17"/>
      <c r="D492" s="17"/>
      <c r="E492" s="17"/>
      <c r="F492" s="17"/>
      <c r="G492" s="17"/>
    </row>
    <row r="493" spans="1:7" ht="15.75" customHeight="1" x14ac:dyDescent="0.2">
      <c r="A493" s="17"/>
      <c r="B493" s="17"/>
      <c r="C493" s="17"/>
      <c r="D493" s="17"/>
      <c r="E493" s="17"/>
      <c r="F493" s="17"/>
      <c r="G493" s="17"/>
    </row>
    <row r="494" spans="1:7" ht="15.75" customHeight="1" x14ac:dyDescent="0.2">
      <c r="A494" s="17"/>
      <c r="B494" s="17"/>
      <c r="C494" s="17"/>
      <c r="D494" s="17"/>
      <c r="E494" s="17"/>
      <c r="F494" s="17"/>
      <c r="G494" s="17"/>
    </row>
    <row r="495" spans="1:7" ht="15.75" customHeight="1" x14ac:dyDescent="0.2">
      <c r="A495" s="17"/>
      <c r="B495" s="17"/>
      <c r="C495" s="17"/>
      <c r="D495" s="17"/>
      <c r="E495" s="17"/>
      <c r="F495" s="17"/>
      <c r="G495" s="17"/>
    </row>
    <row r="496" spans="1:7" ht="15.75" customHeight="1" x14ac:dyDescent="0.2">
      <c r="A496" s="17"/>
      <c r="B496" s="17"/>
      <c r="C496" s="17"/>
      <c r="D496" s="17"/>
      <c r="E496" s="17"/>
      <c r="F496" s="17"/>
      <c r="G496" s="17"/>
    </row>
    <row r="497" spans="1:7" ht="15.75" customHeight="1" x14ac:dyDescent="0.2">
      <c r="A497" s="17"/>
      <c r="B497" s="17"/>
      <c r="C497" s="17"/>
      <c r="D497" s="17"/>
      <c r="E497" s="17"/>
      <c r="F497" s="17"/>
      <c r="G497" s="17"/>
    </row>
    <row r="498" spans="1:7" ht="15.75" customHeight="1" x14ac:dyDescent="0.2">
      <c r="A498" s="17"/>
      <c r="B498" s="17"/>
      <c r="C498" s="17"/>
      <c r="D498" s="17"/>
      <c r="E498" s="17"/>
      <c r="F498" s="17"/>
      <c r="G498" s="17"/>
    </row>
    <row r="499" spans="1:7" ht="15.75" customHeight="1" x14ac:dyDescent="0.2">
      <c r="A499" s="17"/>
      <c r="B499" s="17"/>
      <c r="C499" s="17"/>
      <c r="D499" s="17"/>
      <c r="E499" s="17"/>
      <c r="F499" s="17"/>
      <c r="G499" s="17"/>
    </row>
    <row r="500" spans="1:7" ht="15.75" customHeight="1" x14ac:dyDescent="0.2">
      <c r="A500" s="17"/>
      <c r="B500" s="17"/>
      <c r="C500" s="17"/>
      <c r="D500" s="17"/>
      <c r="E500" s="17"/>
      <c r="F500" s="17"/>
      <c r="G500" s="17"/>
    </row>
    <row r="501" spans="1:7" ht="15.75" customHeight="1" x14ac:dyDescent="0.2">
      <c r="A501" s="17"/>
      <c r="B501" s="17"/>
      <c r="C501" s="17"/>
      <c r="D501" s="17"/>
      <c r="E501" s="17"/>
      <c r="F501" s="17"/>
      <c r="G501" s="17"/>
    </row>
    <row r="502" spans="1:7" ht="15.75" customHeight="1" x14ac:dyDescent="0.2">
      <c r="A502" s="17"/>
      <c r="B502" s="17"/>
      <c r="C502" s="17"/>
      <c r="D502" s="17"/>
      <c r="E502" s="17"/>
      <c r="F502" s="17"/>
      <c r="G502" s="17"/>
    </row>
    <row r="503" spans="1:7" ht="15.75" customHeight="1" x14ac:dyDescent="0.2">
      <c r="A503" s="17"/>
      <c r="B503" s="17"/>
      <c r="C503" s="17"/>
      <c r="D503" s="17"/>
      <c r="E503" s="17"/>
      <c r="F503" s="17"/>
      <c r="G503" s="17"/>
    </row>
    <row r="504" spans="1:7" ht="15.75" customHeight="1" x14ac:dyDescent="0.2">
      <c r="A504" s="17"/>
      <c r="B504" s="17"/>
      <c r="C504" s="17"/>
      <c r="D504" s="17"/>
      <c r="E504" s="17"/>
      <c r="F504" s="17"/>
      <c r="G504" s="17"/>
    </row>
    <row r="505" spans="1:7" ht="15.75" customHeight="1" x14ac:dyDescent="0.2">
      <c r="A505" s="17"/>
      <c r="B505" s="17"/>
      <c r="C505" s="17"/>
      <c r="D505" s="17"/>
      <c r="E505" s="17"/>
      <c r="F505" s="17"/>
      <c r="G505" s="17"/>
    </row>
    <row r="506" spans="1:7" ht="15.75" customHeight="1" x14ac:dyDescent="0.2">
      <c r="A506" s="17"/>
      <c r="B506" s="17"/>
      <c r="C506" s="17"/>
      <c r="D506" s="17"/>
      <c r="E506" s="17"/>
      <c r="F506" s="17"/>
      <c r="G506" s="17"/>
    </row>
    <row r="507" spans="1:7" ht="15.75" customHeight="1" x14ac:dyDescent="0.2">
      <c r="A507" s="17"/>
      <c r="B507" s="17"/>
      <c r="C507" s="17"/>
      <c r="D507" s="17"/>
      <c r="E507" s="17"/>
      <c r="F507" s="17"/>
      <c r="G507" s="17"/>
    </row>
    <row r="508" spans="1:7" ht="15.75" customHeight="1" x14ac:dyDescent="0.2">
      <c r="A508" s="17"/>
      <c r="B508" s="17"/>
      <c r="C508" s="17"/>
      <c r="D508" s="17"/>
      <c r="E508" s="17"/>
      <c r="F508" s="17"/>
      <c r="G508" s="17"/>
    </row>
    <row r="509" spans="1:7" ht="15.75" customHeight="1" x14ac:dyDescent="0.2">
      <c r="A509" s="17"/>
      <c r="B509" s="17"/>
      <c r="C509" s="17"/>
      <c r="D509" s="17"/>
      <c r="E509" s="17"/>
      <c r="F509" s="17"/>
      <c r="G509" s="17"/>
    </row>
    <row r="510" spans="1:7" ht="15.75" customHeight="1" x14ac:dyDescent="0.2">
      <c r="A510" s="17"/>
      <c r="B510" s="17"/>
      <c r="C510" s="17"/>
      <c r="D510" s="17"/>
      <c r="E510" s="17"/>
      <c r="F510" s="17"/>
      <c r="G510" s="17"/>
    </row>
    <row r="511" spans="1:7" ht="15.75" customHeight="1" x14ac:dyDescent="0.2">
      <c r="A511" s="17"/>
      <c r="B511" s="17"/>
      <c r="C511" s="17"/>
      <c r="D511" s="17"/>
      <c r="E511" s="17"/>
      <c r="F511" s="17"/>
      <c r="G511" s="17"/>
    </row>
    <row r="512" spans="1:7" ht="15.75" customHeight="1" x14ac:dyDescent="0.2">
      <c r="A512" s="17"/>
      <c r="B512" s="17"/>
      <c r="C512" s="17"/>
      <c r="D512" s="17"/>
      <c r="E512" s="17"/>
      <c r="F512" s="17"/>
      <c r="G512" s="17"/>
    </row>
    <row r="513" spans="1:7" ht="15.75" customHeight="1" x14ac:dyDescent="0.2">
      <c r="A513" s="17"/>
      <c r="B513" s="17"/>
      <c r="C513" s="17"/>
      <c r="D513" s="17"/>
      <c r="E513" s="17"/>
      <c r="F513" s="17"/>
      <c r="G513" s="17"/>
    </row>
    <row r="514" spans="1:7" ht="15.75" customHeight="1" x14ac:dyDescent="0.2">
      <c r="A514" s="17"/>
      <c r="B514" s="17"/>
      <c r="C514" s="17"/>
      <c r="D514" s="17"/>
      <c r="E514" s="17"/>
      <c r="F514" s="17"/>
      <c r="G514" s="17"/>
    </row>
    <row r="515" spans="1:7" ht="15.75" customHeight="1" x14ac:dyDescent="0.2">
      <c r="A515" s="17"/>
      <c r="B515" s="17"/>
      <c r="C515" s="17"/>
      <c r="D515" s="17"/>
      <c r="E515" s="17"/>
      <c r="F515" s="17"/>
      <c r="G515" s="17"/>
    </row>
    <row r="516" spans="1:7" ht="15.75" customHeight="1" x14ac:dyDescent="0.2">
      <c r="A516" s="17"/>
      <c r="B516" s="17"/>
      <c r="C516" s="17"/>
      <c r="D516" s="17"/>
      <c r="E516" s="17"/>
      <c r="F516" s="17"/>
      <c r="G516" s="17"/>
    </row>
    <row r="517" spans="1:7" ht="15.75" customHeight="1" x14ac:dyDescent="0.2">
      <c r="A517" s="17"/>
      <c r="B517" s="17"/>
      <c r="C517" s="17"/>
      <c r="D517" s="17"/>
      <c r="E517" s="17"/>
      <c r="F517" s="17"/>
      <c r="G517" s="17"/>
    </row>
    <row r="518" spans="1:7" ht="15.75" customHeight="1" x14ac:dyDescent="0.2">
      <c r="A518" s="17"/>
      <c r="B518" s="17"/>
      <c r="C518" s="17"/>
      <c r="D518" s="17"/>
      <c r="E518" s="17"/>
      <c r="F518" s="17"/>
      <c r="G518" s="17"/>
    </row>
    <row r="519" spans="1:7" ht="15.75" customHeight="1" x14ac:dyDescent="0.2">
      <c r="A519" s="17"/>
      <c r="B519" s="17"/>
      <c r="C519" s="17"/>
      <c r="D519" s="17"/>
      <c r="E519" s="17"/>
      <c r="F519" s="17"/>
      <c r="G519" s="17"/>
    </row>
    <row r="520" spans="1:7" ht="15.75" customHeight="1" x14ac:dyDescent="0.2">
      <c r="A520" s="17"/>
      <c r="B520" s="17"/>
      <c r="C520" s="17"/>
      <c r="D520" s="17"/>
      <c r="E520" s="17"/>
      <c r="F520" s="17"/>
      <c r="G520" s="17"/>
    </row>
    <row r="521" spans="1:7" ht="15.75" customHeight="1" x14ac:dyDescent="0.2">
      <c r="A521" s="17"/>
      <c r="B521" s="17"/>
      <c r="C521" s="17"/>
      <c r="D521" s="17"/>
      <c r="E521" s="17"/>
      <c r="F521" s="17"/>
      <c r="G521" s="17"/>
    </row>
    <row r="522" spans="1:7" ht="15.75" customHeight="1" x14ac:dyDescent="0.2">
      <c r="A522" s="17"/>
      <c r="B522" s="17"/>
      <c r="C522" s="17"/>
      <c r="D522" s="17"/>
      <c r="E522" s="17"/>
      <c r="F522" s="17"/>
      <c r="G522" s="17"/>
    </row>
    <row r="523" spans="1:7" ht="15.75" customHeight="1" x14ac:dyDescent="0.2">
      <c r="A523" s="17"/>
      <c r="B523" s="17"/>
      <c r="C523" s="17"/>
      <c r="D523" s="17"/>
      <c r="E523" s="17"/>
      <c r="F523" s="17"/>
      <c r="G523" s="17"/>
    </row>
    <row r="524" spans="1:7" ht="15.75" customHeight="1" x14ac:dyDescent="0.2">
      <c r="A524" s="17"/>
      <c r="B524" s="17"/>
      <c r="C524" s="17"/>
      <c r="D524" s="17"/>
      <c r="E524" s="17"/>
      <c r="F524" s="17"/>
      <c r="G524" s="17"/>
    </row>
    <row r="525" spans="1:7" ht="15.75" customHeight="1" x14ac:dyDescent="0.2">
      <c r="A525" s="17"/>
      <c r="B525" s="17"/>
      <c r="C525" s="17"/>
      <c r="D525" s="17"/>
      <c r="E525" s="17"/>
      <c r="F525" s="17"/>
      <c r="G525" s="17"/>
    </row>
    <row r="526" spans="1:7" ht="15.75" customHeight="1" x14ac:dyDescent="0.2">
      <c r="A526" s="17"/>
      <c r="B526" s="17"/>
      <c r="C526" s="17"/>
      <c r="D526" s="17"/>
      <c r="E526" s="17"/>
      <c r="F526" s="17"/>
      <c r="G526" s="17"/>
    </row>
    <row r="527" spans="1:7" ht="15.75" customHeight="1" x14ac:dyDescent="0.2">
      <c r="A527" s="17"/>
      <c r="B527" s="17"/>
      <c r="C527" s="17"/>
      <c r="D527" s="17"/>
      <c r="E527" s="17"/>
      <c r="F527" s="17"/>
      <c r="G527" s="17"/>
    </row>
    <row r="528" spans="1:7" ht="15.75" customHeight="1" x14ac:dyDescent="0.2">
      <c r="A528" s="17"/>
      <c r="B528" s="17"/>
      <c r="C528" s="17"/>
      <c r="D528" s="17"/>
      <c r="E528" s="17"/>
      <c r="F528" s="17"/>
      <c r="G528" s="17"/>
    </row>
    <row r="529" spans="1:7" ht="15.75" customHeight="1" x14ac:dyDescent="0.2">
      <c r="A529" s="17"/>
      <c r="B529" s="17"/>
      <c r="C529" s="17"/>
      <c r="D529" s="17"/>
      <c r="E529" s="17"/>
      <c r="F529" s="17"/>
      <c r="G529" s="17"/>
    </row>
    <row r="530" spans="1:7" ht="15.75" customHeight="1" x14ac:dyDescent="0.2">
      <c r="A530" s="17"/>
      <c r="B530" s="17"/>
      <c r="C530" s="17"/>
      <c r="D530" s="17"/>
      <c r="E530" s="17"/>
      <c r="F530" s="17"/>
      <c r="G530" s="17"/>
    </row>
    <row r="531" spans="1:7" ht="15.75" customHeight="1" x14ac:dyDescent="0.2">
      <c r="A531" s="17"/>
      <c r="B531" s="17"/>
      <c r="C531" s="17"/>
      <c r="D531" s="17"/>
      <c r="E531" s="17"/>
      <c r="F531" s="17"/>
      <c r="G531" s="17"/>
    </row>
    <row r="532" spans="1:7" ht="15.75" customHeight="1" x14ac:dyDescent="0.2">
      <c r="A532" s="17"/>
      <c r="B532" s="17"/>
      <c r="C532" s="17"/>
      <c r="D532" s="17"/>
      <c r="E532" s="17"/>
      <c r="F532" s="17"/>
      <c r="G532" s="17"/>
    </row>
    <row r="533" spans="1:7" ht="15.75" customHeight="1" x14ac:dyDescent="0.2">
      <c r="A533" s="17"/>
      <c r="B533" s="17"/>
      <c r="C533" s="17"/>
      <c r="D533" s="17"/>
      <c r="E533" s="17"/>
      <c r="F533" s="17"/>
      <c r="G533" s="17"/>
    </row>
    <row r="534" spans="1:7" ht="15.75" customHeight="1" x14ac:dyDescent="0.2">
      <c r="A534" s="17"/>
      <c r="B534" s="17"/>
      <c r="C534" s="17"/>
      <c r="D534" s="17"/>
      <c r="E534" s="17"/>
      <c r="F534" s="17"/>
      <c r="G534" s="17"/>
    </row>
    <row r="535" spans="1:7" ht="15.75" customHeight="1" x14ac:dyDescent="0.2">
      <c r="A535" s="17"/>
      <c r="B535" s="17"/>
      <c r="C535" s="17"/>
      <c r="D535" s="17"/>
      <c r="E535" s="17"/>
      <c r="F535" s="17"/>
      <c r="G535" s="17"/>
    </row>
    <row r="536" spans="1:7" ht="15.75" customHeight="1" x14ac:dyDescent="0.2">
      <c r="A536" s="17"/>
      <c r="B536" s="17"/>
      <c r="C536" s="17"/>
      <c r="D536" s="17"/>
      <c r="E536" s="17"/>
      <c r="F536" s="17"/>
      <c r="G536" s="17"/>
    </row>
    <row r="537" spans="1:7" ht="15.75" customHeight="1" x14ac:dyDescent="0.2">
      <c r="A537" s="17"/>
      <c r="B537" s="17"/>
      <c r="C537" s="17"/>
      <c r="D537" s="17"/>
      <c r="E537" s="17"/>
      <c r="F537" s="17"/>
      <c r="G537" s="17"/>
    </row>
    <row r="538" spans="1:7" ht="15.75" customHeight="1" x14ac:dyDescent="0.2">
      <c r="A538" s="17"/>
      <c r="B538" s="17"/>
      <c r="C538" s="17"/>
      <c r="D538" s="17"/>
      <c r="E538" s="17"/>
      <c r="F538" s="17"/>
      <c r="G538" s="17"/>
    </row>
    <row r="539" spans="1:7" ht="15.75" customHeight="1" x14ac:dyDescent="0.2">
      <c r="A539" s="17"/>
      <c r="B539" s="17"/>
      <c r="C539" s="17"/>
      <c r="D539" s="17"/>
      <c r="E539" s="17"/>
      <c r="F539" s="17"/>
      <c r="G539" s="17"/>
    </row>
    <row r="540" spans="1:7" ht="15.75" customHeight="1" x14ac:dyDescent="0.2">
      <c r="A540" s="17"/>
      <c r="B540" s="17"/>
      <c r="C540" s="17"/>
      <c r="D540" s="17"/>
      <c r="E540" s="17"/>
      <c r="F540" s="17"/>
      <c r="G540" s="17"/>
    </row>
    <row r="541" spans="1:7" ht="15.75" customHeight="1" x14ac:dyDescent="0.2">
      <c r="A541" s="17"/>
      <c r="B541" s="17"/>
      <c r="C541" s="17"/>
      <c r="D541" s="17"/>
      <c r="E541" s="17"/>
      <c r="F541" s="17"/>
      <c r="G541" s="17"/>
    </row>
    <row r="542" spans="1:7" ht="15.75" customHeight="1" x14ac:dyDescent="0.2">
      <c r="A542" s="17"/>
      <c r="B542" s="17"/>
      <c r="C542" s="17"/>
      <c r="D542" s="17"/>
      <c r="E542" s="17"/>
      <c r="F542" s="17"/>
      <c r="G542" s="17"/>
    </row>
    <row r="543" spans="1:7" ht="15.75" customHeight="1" x14ac:dyDescent="0.2">
      <c r="A543" s="17"/>
      <c r="B543" s="17"/>
      <c r="C543" s="17"/>
      <c r="D543" s="17"/>
      <c r="E543" s="17"/>
      <c r="F543" s="17"/>
      <c r="G543" s="17"/>
    </row>
    <row r="544" spans="1:7" ht="15.75" customHeight="1" x14ac:dyDescent="0.2">
      <c r="A544" s="17"/>
      <c r="B544" s="17"/>
      <c r="C544" s="17"/>
      <c r="D544" s="17"/>
      <c r="E544" s="17"/>
      <c r="F544" s="17"/>
      <c r="G544" s="17"/>
    </row>
    <row r="545" spans="1:7" ht="15.75" customHeight="1" x14ac:dyDescent="0.2">
      <c r="A545" s="17"/>
      <c r="B545" s="17"/>
      <c r="C545" s="17"/>
      <c r="D545" s="17"/>
      <c r="E545" s="17"/>
      <c r="F545" s="17"/>
      <c r="G545" s="17"/>
    </row>
    <row r="546" spans="1:7" ht="15.75" customHeight="1" x14ac:dyDescent="0.2">
      <c r="A546" s="17"/>
      <c r="B546" s="17"/>
      <c r="C546" s="17"/>
      <c r="D546" s="17"/>
      <c r="E546" s="17"/>
      <c r="F546" s="17"/>
      <c r="G546" s="17"/>
    </row>
    <row r="547" spans="1:7" ht="15.75" customHeight="1" x14ac:dyDescent="0.2">
      <c r="A547" s="17"/>
      <c r="B547" s="17"/>
      <c r="C547" s="17"/>
      <c r="D547" s="17"/>
      <c r="E547" s="17"/>
      <c r="F547" s="17"/>
      <c r="G547" s="17"/>
    </row>
    <row r="548" spans="1:7" ht="15.75" customHeight="1" x14ac:dyDescent="0.2">
      <c r="A548" s="17"/>
      <c r="B548" s="17"/>
      <c r="C548" s="17"/>
      <c r="D548" s="17"/>
      <c r="E548" s="17"/>
      <c r="F548" s="17"/>
      <c r="G548" s="17"/>
    </row>
    <row r="549" spans="1:7" ht="15.75" customHeight="1" x14ac:dyDescent="0.2">
      <c r="A549" s="17"/>
      <c r="B549" s="17"/>
      <c r="C549" s="17"/>
      <c r="D549" s="17"/>
      <c r="E549" s="17"/>
      <c r="F549" s="17"/>
      <c r="G549" s="17"/>
    </row>
    <row r="550" spans="1:7" ht="15.75" customHeight="1" x14ac:dyDescent="0.2">
      <c r="A550" s="17"/>
      <c r="B550" s="17"/>
      <c r="C550" s="17"/>
      <c r="D550" s="17"/>
      <c r="E550" s="17"/>
      <c r="F550" s="17"/>
      <c r="G550" s="17"/>
    </row>
    <row r="551" spans="1:7" ht="15.75" customHeight="1" x14ac:dyDescent="0.2">
      <c r="A551" s="17"/>
      <c r="B551" s="17"/>
      <c r="C551" s="17"/>
      <c r="D551" s="17"/>
      <c r="E551" s="17"/>
      <c r="F551" s="17"/>
      <c r="G551" s="17"/>
    </row>
    <row r="552" spans="1:7" ht="15.75" customHeight="1" x14ac:dyDescent="0.2">
      <c r="A552" s="17"/>
      <c r="B552" s="17"/>
      <c r="C552" s="17"/>
      <c r="D552" s="17"/>
      <c r="E552" s="17"/>
      <c r="F552" s="17"/>
      <c r="G552" s="17"/>
    </row>
    <row r="553" spans="1:7" ht="15.75" customHeight="1" x14ac:dyDescent="0.2">
      <c r="A553" s="17"/>
      <c r="B553" s="17"/>
      <c r="C553" s="17"/>
      <c r="D553" s="17"/>
      <c r="E553" s="17"/>
      <c r="F553" s="17"/>
      <c r="G553" s="17"/>
    </row>
    <row r="554" spans="1:7" ht="15.75" customHeight="1" x14ac:dyDescent="0.2">
      <c r="A554" s="17"/>
      <c r="B554" s="17"/>
      <c r="C554" s="17"/>
      <c r="D554" s="17"/>
      <c r="E554" s="17"/>
      <c r="F554" s="17"/>
      <c r="G554" s="17"/>
    </row>
    <row r="555" spans="1:7" ht="15.75" customHeight="1" x14ac:dyDescent="0.2">
      <c r="A555" s="17"/>
      <c r="B555" s="17"/>
      <c r="C555" s="17"/>
      <c r="D555" s="17"/>
      <c r="E555" s="17"/>
      <c r="F555" s="17"/>
      <c r="G555" s="17"/>
    </row>
    <row r="556" spans="1:7" ht="15.75" customHeight="1" x14ac:dyDescent="0.2">
      <c r="A556" s="17"/>
      <c r="B556" s="17"/>
      <c r="C556" s="17"/>
      <c r="D556" s="17"/>
      <c r="E556" s="17"/>
      <c r="F556" s="17"/>
      <c r="G556" s="17"/>
    </row>
    <row r="557" spans="1:7" ht="15.75" customHeight="1" x14ac:dyDescent="0.2">
      <c r="A557" s="17"/>
      <c r="B557" s="17"/>
      <c r="C557" s="17"/>
      <c r="D557" s="17"/>
      <c r="E557" s="17"/>
      <c r="F557" s="17"/>
      <c r="G557" s="17"/>
    </row>
    <row r="558" spans="1:7" ht="15.75" customHeight="1" x14ac:dyDescent="0.2">
      <c r="A558" s="17"/>
      <c r="B558" s="17"/>
      <c r="C558" s="17"/>
      <c r="D558" s="17"/>
      <c r="E558" s="17"/>
      <c r="F558" s="17"/>
      <c r="G558" s="17"/>
    </row>
    <row r="559" spans="1:7" ht="15.75" customHeight="1" x14ac:dyDescent="0.2">
      <c r="A559" s="17"/>
      <c r="B559" s="17"/>
      <c r="C559" s="17"/>
      <c r="D559" s="17"/>
      <c r="E559" s="17"/>
      <c r="F559" s="17"/>
      <c r="G559" s="17"/>
    </row>
    <row r="560" spans="1:7" ht="15.75" customHeight="1" x14ac:dyDescent="0.2">
      <c r="A560" s="17"/>
      <c r="B560" s="17"/>
      <c r="C560" s="17"/>
      <c r="D560" s="17"/>
      <c r="E560" s="17"/>
      <c r="F560" s="17"/>
      <c r="G560" s="17"/>
    </row>
    <row r="561" spans="1:7" ht="15.75" customHeight="1" x14ac:dyDescent="0.2">
      <c r="A561" s="17"/>
      <c r="B561" s="17"/>
      <c r="C561" s="17"/>
      <c r="D561" s="17"/>
      <c r="E561" s="17"/>
      <c r="F561" s="17"/>
      <c r="G561" s="17"/>
    </row>
    <row r="562" spans="1:7" ht="15.75" customHeight="1" x14ac:dyDescent="0.2">
      <c r="A562" s="17"/>
      <c r="B562" s="17"/>
      <c r="C562" s="17"/>
      <c r="D562" s="17"/>
      <c r="E562" s="17"/>
      <c r="F562" s="17"/>
      <c r="G562" s="17"/>
    </row>
    <row r="563" spans="1:7" ht="15.75" customHeight="1" x14ac:dyDescent="0.2">
      <c r="A563" s="17"/>
      <c r="B563" s="17"/>
      <c r="C563" s="17"/>
      <c r="D563" s="17"/>
      <c r="E563" s="17"/>
      <c r="F563" s="17"/>
      <c r="G563" s="17"/>
    </row>
    <row r="564" spans="1:7" ht="15.75" customHeight="1" x14ac:dyDescent="0.2">
      <c r="A564" s="17"/>
      <c r="B564" s="17"/>
      <c r="C564" s="17"/>
      <c r="D564" s="17"/>
      <c r="E564" s="17"/>
      <c r="F564" s="17"/>
      <c r="G564" s="17"/>
    </row>
    <row r="565" spans="1:7" ht="15.75" customHeight="1" x14ac:dyDescent="0.2">
      <c r="A565" s="17"/>
      <c r="B565" s="17"/>
      <c r="C565" s="17"/>
      <c r="D565" s="17"/>
      <c r="E565" s="17"/>
      <c r="F565" s="17"/>
      <c r="G565" s="17"/>
    </row>
    <row r="566" spans="1:7" ht="15.75" customHeight="1" x14ac:dyDescent="0.2">
      <c r="A566" s="17"/>
      <c r="B566" s="17"/>
      <c r="C566" s="17"/>
      <c r="D566" s="17"/>
      <c r="E566" s="17"/>
      <c r="F566" s="17"/>
      <c r="G566" s="17"/>
    </row>
    <row r="567" spans="1:7" ht="15.75" customHeight="1" x14ac:dyDescent="0.2">
      <c r="A567" s="17"/>
      <c r="B567" s="17"/>
      <c r="C567" s="17"/>
      <c r="D567" s="17"/>
      <c r="E567" s="17"/>
      <c r="F567" s="17"/>
      <c r="G567" s="17"/>
    </row>
    <row r="568" spans="1:7" ht="15.75" customHeight="1" x14ac:dyDescent="0.2">
      <c r="A568" s="17"/>
      <c r="B568" s="17"/>
      <c r="C568" s="17"/>
      <c r="D568" s="17"/>
      <c r="E568" s="17"/>
      <c r="F568" s="17"/>
      <c r="G568" s="17"/>
    </row>
    <row r="569" spans="1:7" ht="15.75" customHeight="1" x14ac:dyDescent="0.2">
      <c r="A569" s="17"/>
      <c r="B569" s="17"/>
      <c r="C569" s="17"/>
      <c r="D569" s="17"/>
      <c r="E569" s="17"/>
      <c r="F569" s="17"/>
      <c r="G569" s="17"/>
    </row>
    <row r="570" spans="1:7" ht="15.75" customHeight="1" x14ac:dyDescent="0.2">
      <c r="A570" s="17"/>
      <c r="B570" s="17"/>
      <c r="C570" s="17"/>
      <c r="D570" s="17"/>
      <c r="E570" s="17"/>
      <c r="F570" s="17"/>
      <c r="G570" s="17"/>
    </row>
    <row r="571" spans="1:7" ht="15.75" customHeight="1" x14ac:dyDescent="0.2">
      <c r="A571" s="17"/>
      <c r="B571" s="17"/>
      <c r="C571" s="17"/>
      <c r="D571" s="17"/>
      <c r="E571" s="17"/>
      <c r="F571" s="17"/>
      <c r="G571" s="17"/>
    </row>
    <row r="572" spans="1:7" ht="15.75" customHeight="1" x14ac:dyDescent="0.2">
      <c r="A572" s="17"/>
      <c r="B572" s="17"/>
      <c r="C572" s="17"/>
      <c r="D572" s="17"/>
      <c r="E572" s="17"/>
      <c r="F572" s="17"/>
      <c r="G572" s="17"/>
    </row>
    <row r="573" spans="1:7" ht="15.75" customHeight="1" x14ac:dyDescent="0.2">
      <c r="A573" s="17"/>
      <c r="B573" s="17"/>
      <c r="C573" s="17"/>
      <c r="D573" s="17"/>
      <c r="E573" s="17"/>
      <c r="F573" s="17"/>
      <c r="G573" s="17"/>
    </row>
    <row r="574" spans="1:7" ht="15.75" customHeight="1" x14ac:dyDescent="0.2">
      <c r="A574" s="17"/>
      <c r="B574" s="17"/>
      <c r="C574" s="17"/>
      <c r="D574" s="17"/>
      <c r="E574" s="17"/>
      <c r="F574" s="17"/>
      <c r="G574" s="17"/>
    </row>
    <row r="575" spans="1:7" ht="15.75" customHeight="1" x14ac:dyDescent="0.2">
      <c r="A575" s="17"/>
      <c r="B575" s="17"/>
      <c r="C575" s="17"/>
      <c r="D575" s="17"/>
      <c r="E575" s="17"/>
      <c r="F575" s="17"/>
      <c r="G575" s="17"/>
    </row>
    <row r="576" spans="1:7" ht="15.75" customHeight="1" x14ac:dyDescent="0.2">
      <c r="A576" s="17"/>
      <c r="B576" s="17"/>
      <c r="C576" s="17"/>
      <c r="D576" s="17"/>
      <c r="E576" s="17"/>
      <c r="F576" s="17"/>
      <c r="G576" s="17"/>
    </row>
    <row r="577" spans="1:7" ht="15.75" customHeight="1" x14ac:dyDescent="0.2">
      <c r="A577" s="17"/>
      <c r="B577" s="17"/>
      <c r="C577" s="17"/>
      <c r="D577" s="17"/>
      <c r="E577" s="17"/>
      <c r="F577" s="17"/>
      <c r="G577" s="17"/>
    </row>
    <row r="578" spans="1:7" ht="15.75" customHeight="1" x14ac:dyDescent="0.2">
      <c r="A578" s="17"/>
      <c r="B578" s="17"/>
      <c r="C578" s="17"/>
      <c r="D578" s="17"/>
      <c r="E578" s="17"/>
      <c r="F578" s="17"/>
      <c r="G578" s="17"/>
    </row>
    <row r="579" spans="1:7" ht="15.75" customHeight="1" x14ac:dyDescent="0.2">
      <c r="A579" s="17"/>
      <c r="B579" s="17"/>
      <c r="C579" s="17"/>
      <c r="D579" s="17"/>
      <c r="E579" s="17"/>
      <c r="F579" s="17"/>
      <c r="G579" s="17"/>
    </row>
    <row r="580" spans="1:7" ht="15.75" customHeight="1" x14ac:dyDescent="0.2">
      <c r="A580" s="17"/>
      <c r="B580" s="17"/>
      <c r="C580" s="17"/>
      <c r="D580" s="17"/>
      <c r="E580" s="17"/>
      <c r="F580" s="17"/>
      <c r="G580" s="17"/>
    </row>
    <row r="581" spans="1:7" ht="15.75" customHeight="1" x14ac:dyDescent="0.2">
      <c r="A581" s="17"/>
      <c r="B581" s="17"/>
      <c r="C581" s="17"/>
      <c r="D581" s="17"/>
      <c r="E581" s="17"/>
      <c r="F581" s="17"/>
      <c r="G581" s="17"/>
    </row>
    <row r="582" spans="1:7" ht="15.75" customHeight="1" x14ac:dyDescent="0.2">
      <c r="A582" s="17"/>
      <c r="B582" s="17"/>
      <c r="C582" s="17"/>
      <c r="D582" s="17"/>
      <c r="E582" s="17"/>
      <c r="F582" s="17"/>
      <c r="G582" s="17"/>
    </row>
    <row r="583" spans="1:7" ht="15.75" customHeight="1" x14ac:dyDescent="0.2">
      <c r="A583" s="17"/>
      <c r="B583" s="17"/>
      <c r="C583" s="17"/>
      <c r="D583" s="17"/>
      <c r="E583" s="17"/>
      <c r="F583" s="17"/>
      <c r="G583" s="17"/>
    </row>
    <row r="584" spans="1:7" ht="15.75" customHeight="1" x14ac:dyDescent="0.2">
      <c r="A584" s="17"/>
      <c r="B584" s="17"/>
      <c r="C584" s="17"/>
      <c r="D584" s="17"/>
      <c r="E584" s="17"/>
      <c r="F584" s="17"/>
      <c r="G584" s="17"/>
    </row>
    <row r="585" spans="1:7" ht="15.75" customHeight="1" x14ac:dyDescent="0.2">
      <c r="A585" s="17"/>
      <c r="B585" s="17"/>
      <c r="C585" s="17"/>
      <c r="D585" s="17"/>
      <c r="E585" s="17"/>
      <c r="F585" s="17"/>
      <c r="G585" s="17"/>
    </row>
    <row r="586" spans="1:7" ht="15.75" customHeight="1" x14ac:dyDescent="0.2">
      <c r="A586" s="17"/>
      <c r="B586" s="17"/>
      <c r="C586" s="17"/>
      <c r="D586" s="17"/>
      <c r="E586" s="17"/>
      <c r="F586" s="17"/>
      <c r="G586" s="17"/>
    </row>
    <row r="587" spans="1:7" ht="15.75" customHeight="1" x14ac:dyDescent="0.2">
      <c r="A587" s="17"/>
      <c r="B587" s="17"/>
      <c r="C587" s="17"/>
      <c r="D587" s="17"/>
      <c r="E587" s="17"/>
      <c r="F587" s="17"/>
      <c r="G587" s="17"/>
    </row>
    <row r="588" spans="1:7" ht="15.75" customHeight="1" x14ac:dyDescent="0.2">
      <c r="A588" s="17"/>
      <c r="B588" s="17"/>
      <c r="C588" s="17"/>
      <c r="D588" s="17"/>
      <c r="E588" s="17"/>
      <c r="F588" s="17"/>
      <c r="G588" s="17"/>
    </row>
    <row r="589" spans="1:7" ht="15.75" customHeight="1" x14ac:dyDescent="0.2">
      <c r="A589" s="17"/>
      <c r="B589" s="17"/>
      <c r="C589" s="17"/>
      <c r="D589" s="17"/>
      <c r="E589" s="17"/>
      <c r="F589" s="17"/>
      <c r="G589" s="17"/>
    </row>
    <row r="590" spans="1:7" ht="15.75" customHeight="1" x14ac:dyDescent="0.2">
      <c r="A590" s="17"/>
      <c r="B590" s="17"/>
      <c r="C590" s="17"/>
      <c r="D590" s="17"/>
      <c r="E590" s="17"/>
      <c r="F590" s="17"/>
      <c r="G590" s="17"/>
    </row>
    <row r="591" spans="1:7" ht="15.75" customHeight="1" x14ac:dyDescent="0.2">
      <c r="A591" s="17"/>
      <c r="B591" s="17"/>
      <c r="C591" s="17"/>
      <c r="D591" s="17"/>
      <c r="E591" s="17"/>
      <c r="F591" s="17"/>
      <c r="G591" s="17"/>
    </row>
    <row r="592" spans="1:7" ht="15.75" customHeight="1" x14ac:dyDescent="0.2">
      <c r="A592" s="17"/>
      <c r="B592" s="17"/>
      <c r="C592" s="17"/>
      <c r="D592" s="17"/>
      <c r="E592" s="17"/>
      <c r="F592" s="17"/>
      <c r="G592" s="17"/>
    </row>
    <row r="593" spans="1:7" ht="15.75" customHeight="1" x14ac:dyDescent="0.2">
      <c r="A593" s="17"/>
      <c r="B593" s="17"/>
      <c r="C593" s="17"/>
      <c r="D593" s="17"/>
      <c r="E593" s="17"/>
      <c r="F593" s="17"/>
      <c r="G593" s="17"/>
    </row>
    <row r="594" spans="1:7" ht="15.75" customHeight="1" x14ac:dyDescent="0.2">
      <c r="A594" s="17"/>
      <c r="B594" s="17"/>
      <c r="C594" s="17"/>
      <c r="D594" s="17"/>
      <c r="E594" s="17"/>
      <c r="F594" s="17"/>
      <c r="G594" s="17"/>
    </row>
    <row r="595" spans="1:7" ht="15.75" customHeight="1" x14ac:dyDescent="0.2">
      <c r="A595" s="17"/>
      <c r="B595" s="17"/>
      <c r="C595" s="17"/>
      <c r="D595" s="17"/>
      <c r="E595" s="17"/>
      <c r="F595" s="17"/>
      <c r="G595" s="17"/>
    </row>
    <row r="596" spans="1:7" ht="15.75" customHeight="1" x14ac:dyDescent="0.2">
      <c r="A596" s="17"/>
      <c r="B596" s="17"/>
      <c r="C596" s="17"/>
      <c r="D596" s="17"/>
      <c r="E596" s="17"/>
      <c r="F596" s="17"/>
      <c r="G596" s="17"/>
    </row>
    <row r="597" spans="1:7" ht="15.75" customHeight="1" x14ac:dyDescent="0.2">
      <c r="A597" s="17"/>
      <c r="B597" s="17"/>
      <c r="C597" s="17"/>
      <c r="D597" s="17"/>
      <c r="E597" s="17"/>
      <c r="F597" s="17"/>
      <c r="G597" s="17"/>
    </row>
    <row r="598" spans="1:7" ht="15.75" customHeight="1" x14ac:dyDescent="0.2">
      <c r="A598" s="17"/>
      <c r="B598" s="17"/>
      <c r="C598" s="17"/>
      <c r="D598" s="17"/>
      <c r="E598" s="17"/>
      <c r="F598" s="17"/>
      <c r="G598" s="17"/>
    </row>
    <row r="599" spans="1:7" ht="15.75" customHeight="1" x14ac:dyDescent="0.2">
      <c r="A599" s="17"/>
      <c r="B599" s="17"/>
      <c r="C599" s="17"/>
      <c r="D599" s="17"/>
      <c r="E599" s="17"/>
      <c r="F599" s="17"/>
      <c r="G599" s="17"/>
    </row>
    <row r="600" spans="1:7" ht="15.75" customHeight="1" x14ac:dyDescent="0.2">
      <c r="A600" s="17"/>
      <c r="B600" s="17"/>
      <c r="C600" s="17"/>
      <c r="D600" s="17"/>
      <c r="E600" s="17"/>
      <c r="F600" s="17"/>
      <c r="G600" s="17"/>
    </row>
    <row r="601" spans="1:7" ht="15.75" customHeight="1" x14ac:dyDescent="0.2">
      <c r="A601" s="17"/>
      <c r="B601" s="17"/>
      <c r="C601" s="17"/>
      <c r="D601" s="17"/>
      <c r="E601" s="17"/>
      <c r="F601" s="17"/>
      <c r="G601" s="17"/>
    </row>
    <row r="602" spans="1:7" ht="15.75" customHeight="1" x14ac:dyDescent="0.2">
      <c r="A602" s="17"/>
      <c r="B602" s="17"/>
      <c r="C602" s="17"/>
      <c r="D602" s="17"/>
      <c r="E602" s="17"/>
      <c r="F602" s="17"/>
      <c r="G602" s="17"/>
    </row>
    <row r="603" spans="1:7" ht="15.75" customHeight="1" x14ac:dyDescent="0.2">
      <c r="A603" s="17"/>
      <c r="B603" s="17"/>
      <c r="C603" s="17"/>
      <c r="D603" s="17"/>
      <c r="E603" s="17"/>
      <c r="F603" s="17"/>
      <c r="G603" s="17"/>
    </row>
    <row r="604" spans="1:7" ht="15.75" customHeight="1" x14ac:dyDescent="0.2">
      <c r="A604" s="17"/>
      <c r="B604" s="17"/>
      <c r="C604" s="17"/>
      <c r="D604" s="17"/>
      <c r="E604" s="17"/>
      <c r="F604" s="17"/>
      <c r="G604" s="17"/>
    </row>
    <row r="605" spans="1:7" ht="15.75" customHeight="1" x14ac:dyDescent="0.2">
      <c r="A605" s="17"/>
      <c r="B605" s="17"/>
      <c r="C605" s="17"/>
      <c r="D605" s="17"/>
      <c r="E605" s="17"/>
      <c r="F605" s="17"/>
      <c r="G605" s="17"/>
    </row>
    <row r="606" spans="1:7" ht="15.75" customHeight="1" x14ac:dyDescent="0.2">
      <c r="A606" s="17"/>
      <c r="B606" s="17"/>
      <c r="C606" s="17"/>
      <c r="D606" s="17"/>
      <c r="E606" s="17"/>
      <c r="F606" s="17"/>
      <c r="G606" s="17"/>
    </row>
    <row r="607" spans="1:7" ht="15.75" customHeight="1" x14ac:dyDescent="0.2">
      <c r="A607" s="17"/>
      <c r="B607" s="17"/>
      <c r="C607" s="17"/>
      <c r="D607" s="17"/>
      <c r="E607" s="17"/>
      <c r="F607" s="17"/>
      <c r="G607" s="17"/>
    </row>
    <row r="608" spans="1:7" ht="15.75" customHeight="1" x14ac:dyDescent="0.2">
      <c r="A608" s="17"/>
      <c r="B608" s="17"/>
      <c r="C608" s="17"/>
      <c r="D608" s="17"/>
      <c r="E608" s="17"/>
      <c r="F608" s="17"/>
      <c r="G608" s="17"/>
    </row>
    <row r="609" spans="1:7" ht="15.75" customHeight="1" x14ac:dyDescent="0.2">
      <c r="A609" s="17"/>
      <c r="B609" s="17"/>
      <c r="C609" s="17"/>
      <c r="D609" s="17"/>
      <c r="E609" s="17"/>
      <c r="F609" s="17"/>
      <c r="G609" s="17"/>
    </row>
    <row r="610" spans="1:7" ht="15.75" customHeight="1" x14ac:dyDescent="0.2">
      <c r="A610" s="17"/>
      <c r="B610" s="17"/>
      <c r="C610" s="17"/>
      <c r="D610" s="17"/>
      <c r="E610" s="17"/>
      <c r="F610" s="17"/>
      <c r="G610" s="17"/>
    </row>
    <row r="611" spans="1:7" ht="15.75" customHeight="1" x14ac:dyDescent="0.2">
      <c r="A611" s="17"/>
      <c r="B611" s="17"/>
      <c r="C611" s="17"/>
      <c r="D611" s="17"/>
      <c r="E611" s="17"/>
      <c r="F611" s="17"/>
      <c r="G611" s="17"/>
    </row>
    <row r="612" spans="1:7" ht="15.75" customHeight="1" x14ac:dyDescent="0.2">
      <c r="A612" s="17"/>
      <c r="B612" s="17"/>
      <c r="C612" s="17"/>
      <c r="D612" s="17"/>
      <c r="E612" s="17"/>
      <c r="F612" s="17"/>
      <c r="G612" s="17"/>
    </row>
    <row r="613" spans="1:7" ht="15.75" customHeight="1" x14ac:dyDescent="0.2">
      <c r="A613" s="17"/>
      <c r="B613" s="17"/>
      <c r="C613" s="17"/>
      <c r="D613" s="17"/>
      <c r="E613" s="17"/>
      <c r="F613" s="17"/>
      <c r="G613" s="17"/>
    </row>
    <row r="614" spans="1:7" ht="15.75" customHeight="1" x14ac:dyDescent="0.2">
      <c r="A614" s="17"/>
      <c r="B614" s="17"/>
      <c r="C614" s="17"/>
      <c r="D614" s="17"/>
      <c r="E614" s="17"/>
      <c r="F614" s="17"/>
      <c r="G614" s="17"/>
    </row>
    <row r="615" spans="1:7" ht="15.75" customHeight="1" x14ac:dyDescent="0.2">
      <c r="A615" s="17"/>
      <c r="B615" s="17"/>
      <c r="C615" s="17"/>
      <c r="D615" s="17"/>
      <c r="E615" s="17"/>
      <c r="F615" s="17"/>
      <c r="G615" s="17"/>
    </row>
    <row r="616" spans="1:7" ht="15.75" customHeight="1" x14ac:dyDescent="0.2">
      <c r="A616" s="17"/>
      <c r="B616" s="17"/>
      <c r="C616" s="17"/>
      <c r="D616" s="17"/>
      <c r="E616" s="17"/>
      <c r="F616" s="17"/>
      <c r="G616" s="17"/>
    </row>
    <row r="617" spans="1:7" ht="15.75" customHeight="1" x14ac:dyDescent="0.2">
      <c r="A617" s="17"/>
      <c r="B617" s="17"/>
      <c r="C617" s="17"/>
      <c r="D617" s="17"/>
      <c r="E617" s="17"/>
      <c r="F617" s="17"/>
      <c r="G617" s="17"/>
    </row>
    <row r="618" spans="1:7" ht="15.75" customHeight="1" x14ac:dyDescent="0.2">
      <c r="A618" s="17"/>
      <c r="B618" s="17"/>
      <c r="C618" s="17"/>
      <c r="D618" s="17"/>
      <c r="E618" s="17"/>
      <c r="F618" s="17"/>
      <c r="G618" s="17"/>
    </row>
    <row r="619" spans="1:7" ht="15.75" customHeight="1" x14ac:dyDescent="0.2">
      <c r="A619" s="17"/>
      <c r="B619" s="17"/>
      <c r="C619" s="17"/>
      <c r="D619" s="17"/>
      <c r="E619" s="17"/>
      <c r="F619" s="17"/>
      <c r="G619" s="17"/>
    </row>
    <row r="620" spans="1:7" ht="15.75" customHeight="1" x14ac:dyDescent="0.2">
      <c r="A620" s="17"/>
      <c r="B620" s="17"/>
      <c r="C620" s="17"/>
      <c r="D620" s="17"/>
      <c r="E620" s="17"/>
      <c r="F620" s="17"/>
      <c r="G620" s="17"/>
    </row>
    <row r="621" spans="1:7" ht="15.75" customHeight="1" x14ac:dyDescent="0.2">
      <c r="A621" s="17"/>
      <c r="B621" s="17"/>
      <c r="C621" s="17"/>
      <c r="D621" s="17"/>
      <c r="E621" s="17"/>
      <c r="F621" s="17"/>
      <c r="G621" s="17"/>
    </row>
    <row r="622" spans="1:7" ht="15.75" customHeight="1" x14ac:dyDescent="0.2">
      <c r="A622" s="17"/>
      <c r="B622" s="17"/>
      <c r="C622" s="17"/>
      <c r="D622" s="17"/>
      <c r="E622" s="17"/>
      <c r="F622" s="17"/>
      <c r="G622" s="17"/>
    </row>
    <row r="623" spans="1:7" ht="15.75" customHeight="1" x14ac:dyDescent="0.2">
      <c r="A623" s="17"/>
      <c r="B623" s="17"/>
      <c r="C623" s="17"/>
      <c r="D623" s="17"/>
      <c r="E623" s="17"/>
      <c r="F623" s="17"/>
      <c r="G623" s="17"/>
    </row>
    <row r="624" spans="1:7" ht="15.75" customHeight="1" x14ac:dyDescent="0.2">
      <c r="A624" s="17"/>
      <c r="B624" s="17"/>
      <c r="C624" s="17"/>
      <c r="D624" s="17"/>
      <c r="E624" s="17"/>
      <c r="F624" s="17"/>
      <c r="G624" s="17"/>
    </row>
    <row r="625" spans="1:7" ht="15.75" customHeight="1" x14ac:dyDescent="0.2">
      <c r="A625" s="17"/>
      <c r="B625" s="17"/>
      <c r="C625" s="17"/>
      <c r="D625" s="17"/>
      <c r="E625" s="17"/>
      <c r="F625" s="17"/>
      <c r="G625" s="17"/>
    </row>
    <row r="626" spans="1:7" ht="15.75" customHeight="1" x14ac:dyDescent="0.2">
      <c r="A626" s="17"/>
      <c r="B626" s="17"/>
      <c r="C626" s="17"/>
      <c r="D626" s="17"/>
      <c r="E626" s="17"/>
      <c r="F626" s="17"/>
      <c r="G626" s="17"/>
    </row>
    <row r="627" spans="1:7" ht="15.75" customHeight="1" x14ac:dyDescent="0.2">
      <c r="A627" s="17"/>
      <c r="B627" s="17"/>
      <c r="C627" s="17"/>
      <c r="D627" s="17"/>
      <c r="E627" s="17"/>
      <c r="F627" s="17"/>
      <c r="G627" s="17"/>
    </row>
    <row r="628" spans="1:7" ht="15.75" customHeight="1" x14ac:dyDescent="0.2">
      <c r="A628" s="17"/>
      <c r="B628" s="17"/>
      <c r="C628" s="17"/>
      <c r="D628" s="17"/>
      <c r="E628" s="17"/>
      <c r="F628" s="17"/>
      <c r="G628" s="17"/>
    </row>
    <row r="629" spans="1:7" ht="15.75" customHeight="1" x14ac:dyDescent="0.2">
      <c r="A629" s="17"/>
      <c r="B629" s="17"/>
      <c r="C629" s="17"/>
      <c r="D629" s="17"/>
      <c r="E629" s="17"/>
      <c r="F629" s="17"/>
      <c r="G629" s="17"/>
    </row>
    <row r="630" spans="1:7" ht="15.75" customHeight="1" x14ac:dyDescent="0.2">
      <c r="A630" s="17"/>
      <c r="B630" s="17"/>
      <c r="C630" s="17"/>
      <c r="D630" s="17"/>
      <c r="E630" s="17"/>
      <c r="F630" s="17"/>
      <c r="G630" s="17"/>
    </row>
    <row r="631" spans="1:7" ht="15.75" customHeight="1" x14ac:dyDescent="0.2">
      <c r="A631" s="17"/>
      <c r="B631" s="17"/>
      <c r="C631" s="17"/>
      <c r="D631" s="17"/>
      <c r="E631" s="17"/>
      <c r="F631" s="17"/>
      <c r="G631" s="17"/>
    </row>
    <row r="632" spans="1:7" ht="15.75" customHeight="1" x14ac:dyDescent="0.2">
      <c r="A632" s="17"/>
      <c r="B632" s="17"/>
      <c r="C632" s="17"/>
      <c r="D632" s="17"/>
      <c r="E632" s="17"/>
      <c r="F632" s="17"/>
      <c r="G632" s="17"/>
    </row>
    <row r="633" spans="1:7" ht="15.75" customHeight="1" x14ac:dyDescent="0.2">
      <c r="A633" s="17"/>
      <c r="B633" s="17"/>
      <c r="C633" s="17"/>
      <c r="D633" s="17"/>
      <c r="E633" s="17"/>
      <c r="F633" s="17"/>
      <c r="G633" s="17"/>
    </row>
    <row r="634" spans="1:7" ht="15.75" customHeight="1" x14ac:dyDescent="0.2">
      <c r="A634" s="17"/>
      <c r="B634" s="17"/>
      <c r="C634" s="17"/>
      <c r="D634" s="17"/>
      <c r="E634" s="17"/>
      <c r="F634" s="17"/>
      <c r="G634" s="17"/>
    </row>
    <row r="635" spans="1:7" ht="15.75" customHeight="1" x14ac:dyDescent="0.2">
      <c r="A635" s="17"/>
      <c r="B635" s="17"/>
      <c r="C635" s="17"/>
      <c r="D635" s="17"/>
      <c r="E635" s="17"/>
      <c r="F635" s="17"/>
      <c r="G635" s="17"/>
    </row>
    <row r="636" spans="1:7" ht="15.75" customHeight="1" x14ac:dyDescent="0.2">
      <c r="A636" s="17"/>
      <c r="B636" s="17"/>
      <c r="C636" s="17"/>
      <c r="D636" s="17"/>
      <c r="E636" s="17"/>
      <c r="F636" s="17"/>
      <c r="G636" s="17"/>
    </row>
    <row r="637" spans="1:7" ht="15.75" customHeight="1" x14ac:dyDescent="0.2">
      <c r="A637" s="17"/>
      <c r="B637" s="17"/>
      <c r="C637" s="17"/>
      <c r="D637" s="17"/>
      <c r="E637" s="17"/>
      <c r="F637" s="17"/>
      <c r="G637" s="17"/>
    </row>
    <row r="638" spans="1:7" ht="15.75" customHeight="1" x14ac:dyDescent="0.2">
      <c r="A638" s="17"/>
      <c r="B638" s="17"/>
      <c r="C638" s="17"/>
      <c r="D638" s="17"/>
      <c r="E638" s="17"/>
      <c r="F638" s="17"/>
      <c r="G638" s="17"/>
    </row>
    <row r="639" spans="1:7" ht="15.75" customHeight="1" x14ac:dyDescent="0.2">
      <c r="A639" s="17"/>
      <c r="B639" s="17"/>
      <c r="C639" s="17"/>
      <c r="D639" s="17"/>
      <c r="E639" s="17"/>
      <c r="F639" s="17"/>
      <c r="G639" s="17"/>
    </row>
    <row r="640" spans="1:7" ht="15.75" customHeight="1" x14ac:dyDescent="0.2">
      <c r="A640" s="17"/>
      <c r="B640" s="17"/>
      <c r="C640" s="17"/>
      <c r="D640" s="17"/>
      <c r="E640" s="17"/>
      <c r="F640" s="17"/>
      <c r="G640" s="17"/>
    </row>
    <row r="641" spans="1:7" ht="15.75" customHeight="1" x14ac:dyDescent="0.2">
      <c r="A641" s="17"/>
      <c r="B641" s="17"/>
      <c r="C641" s="17"/>
      <c r="D641" s="17"/>
      <c r="E641" s="17"/>
      <c r="F641" s="17"/>
      <c r="G641" s="17"/>
    </row>
    <row r="642" spans="1:7" ht="15.75" customHeight="1" x14ac:dyDescent="0.2">
      <c r="A642" s="17"/>
      <c r="B642" s="17"/>
      <c r="C642" s="17"/>
      <c r="D642" s="17"/>
      <c r="E642" s="17"/>
      <c r="F642" s="17"/>
      <c r="G642" s="17"/>
    </row>
    <row r="643" spans="1:7" ht="15.75" customHeight="1" x14ac:dyDescent="0.2">
      <c r="A643" s="17"/>
      <c r="B643" s="17"/>
      <c r="C643" s="17"/>
      <c r="D643" s="17"/>
      <c r="E643" s="17"/>
      <c r="F643" s="17"/>
      <c r="G643" s="17"/>
    </row>
    <row r="644" spans="1:7" ht="15.75" customHeight="1" x14ac:dyDescent="0.2">
      <c r="A644" s="17"/>
      <c r="B644" s="17"/>
      <c r="C644" s="17"/>
      <c r="D644" s="17"/>
      <c r="E644" s="17"/>
      <c r="F644" s="17"/>
      <c r="G644" s="17"/>
    </row>
    <row r="645" spans="1:7" ht="15.75" customHeight="1" x14ac:dyDescent="0.2">
      <c r="A645" s="17"/>
      <c r="B645" s="17"/>
      <c r="C645" s="17"/>
      <c r="D645" s="17"/>
      <c r="E645" s="17"/>
      <c r="F645" s="17"/>
      <c r="G645" s="17"/>
    </row>
    <row r="646" spans="1:7" ht="15.75" customHeight="1" x14ac:dyDescent="0.2">
      <c r="A646" s="17"/>
      <c r="B646" s="17"/>
      <c r="C646" s="17"/>
      <c r="D646" s="17"/>
      <c r="E646" s="17"/>
      <c r="F646" s="17"/>
      <c r="G646" s="17"/>
    </row>
    <row r="647" spans="1:7" ht="15.75" customHeight="1" x14ac:dyDescent="0.2">
      <c r="A647" s="17"/>
      <c r="B647" s="17"/>
      <c r="C647" s="17"/>
      <c r="D647" s="17"/>
      <c r="E647" s="17"/>
      <c r="F647" s="17"/>
      <c r="G647" s="17"/>
    </row>
    <row r="648" spans="1:7" ht="15.75" customHeight="1" x14ac:dyDescent="0.2">
      <c r="A648" s="17"/>
      <c r="B648" s="17"/>
      <c r="C648" s="17"/>
      <c r="D648" s="17"/>
      <c r="E648" s="17"/>
      <c r="F648" s="17"/>
      <c r="G648" s="17"/>
    </row>
    <row r="649" spans="1:7" ht="15.75" customHeight="1" x14ac:dyDescent="0.2">
      <c r="A649" s="17"/>
      <c r="B649" s="17"/>
      <c r="C649" s="17"/>
      <c r="D649" s="17"/>
      <c r="E649" s="17"/>
      <c r="F649" s="17"/>
      <c r="G649" s="17"/>
    </row>
    <row r="650" spans="1:7" ht="15.75" customHeight="1" x14ac:dyDescent="0.2">
      <c r="A650" s="17"/>
      <c r="B650" s="17"/>
      <c r="C650" s="17"/>
      <c r="D650" s="17"/>
      <c r="E650" s="17"/>
      <c r="F650" s="17"/>
      <c r="G650" s="17"/>
    </row>
    <row r="651" spans="1:7" ht="15.75" customHeight="1" x14ac:dyDescent="0.2">
      <c r="A651" s="17"/>
      <c r="B651" s="17"/>
      <c r="C651" s="17"/>
      <c r="D651" s="17"/>
      <c r="E651" s="17"/>
      <c r="F651" s="17"/>
      <c r="G651" s="17"/>
    </row>
    <row r="652" spans="1:7" ht="15.75" customHeight="1" x14ac:dyDescent="0.2">
      <c r="A652" s="17"/>
      <c r="B652" s="17"/>
      <c r="C652" s="17"/>
      <c r="D652" s="17"/>
      <c r="E652" s="17"/>
      <c r="F652" s="17"/>
      <c r="G652" s="17"/>
    </row>
    <row r="653" spans="1:7" ht="15.75" customHeight="1" x14ac:dyDescent="0.2">
      <c r="A653" s="17"/>
      <c r="B653" s="17"/>
      <c r="C653" s="17"/>
      <c r="D653" s="17"/>
      <c r="E653" s="17"/>
      <c r="F653" s="17"/>
      <c r="G653" s="17"/>
    </row>
    <row r="654" spans="1:7" ht="15.75" customHeight="1" x14ac:dyDescent="0.2">
      <c r="A654" s="17"/>
      <c r="B654" s="17"/>
      <c r="C654" s="17"/>
      <c r="D654" s="17"/>
      <c r="E654" s="17"/>
      <c r="F654" s="17"/>
      <c r="G654" s="17"/>
    </row>
    <row r="655" spans="1:7" ht="15.75" customHeight="1" x14ac:dyDescent="0.2">
      <c r="A655" s="17"/>
      <c r="B655" s="17"/>
      <c r="C655" s="17"/>
      <c r="D655" s="17"/>
      <c r="E655" s="17"/>
      <c r="F655" s="17"/>
      <c r="G655" s="17"/>
    </row>
    <row r="656" spans="1:7" ht="15.75" customHeight="1" x14ac:dyDescent="0.2">
      <c r="A656" s="17"/>
      <c r="B656" s="17"/>
      <c r="C656" s="17"/>
      <c r="D656" s="17"/>
      <c r="E656" s="17"/>
      <c r="F656" s="17"/>
      <c r="G656" s="17"/>
    </row>
    <row r="657" spans="1:7" ht="15.75" customHeight="1" x14ac:dyDescent="0.2">
      <c r="A657" s="17"/>
      <c r="B657" s="17"/>
      <c r="C657" s="17"/>
      <c r="D657" s="17"/>
      <c r="E657" s="17"/>
      <c r="F657" s="17"/>
      <c r="G657" s="17"/>
    </row>
    <row r="658" spans="1:7" ht="15.75" customHeight="1" x14ac:dyDescent="0.2">
      <c r="A658" s="17"/>
      <c r="B658" s="17"/>
      <c r="C658" s="17"/>
      <c r="D658" s="17"/>
      <c r="E658" s="17"/>
      <c r="F658" s="17"/>
      <c r="G658" s="17"/>
    </row>
    <row r="659" spans="1:7" ht="15.75" customHeight="1" x14ac:dyDescent="0.2">
      <c r="A659" s="17"/>
      <c r="B659" s="17"/>
      <c r="C659" s="17"/>
      <c r="D659" s="17"/>
      <c r="E659" s="17"/>
      <c r="F659" s="17"/>
      <c r="G659" s="17"/>
    </row>
    <row r="660" spans="1:7" ht="15.75" customHeight="1" x14ac:dyDescent="0.2">
      <c r="A660" s="17"/>
      <c r="B660" s="17"/>
      <c r="C660" s="17"/>
      <c r="D660" s="17"/>
      <c r="E660" s="17"/>
      <c r="F660" s="17"/>
      <c r="G660" s="17"/>
    </row>
    <row r="661" spans="1:7" ht="15.75" customHeight="1" x14ac:dyDescent="0.2">
      <c r="A661" s="17"/>
      <c r="B661" s="17"/>
      <c r="C661" s="17"/>
      <c r="D661" s="17"/>
      <c r="E661" s="17"/>
      <c r="F661" s="17"/>
      <c r="G661" s="17"/>
    </row>
    <row r="662" spans="1:7" ht="15.75" customHeight="1" x14ac:dyDescent="0.2">
      <c r="A662" s="17"/>
      <c r="B662" s="17"/>
      <c r="C662" s="17"/>
      <c r="D662" s="17"/>
      <c r="E662" s="17"/>
      <c r="F662" s="17"/>
      <c r="G662" s="17"/>
    </row>
    <row r="663" spans="1:7" ht="15.75" customHeight="1" x14ac:dyDescent="0.2">
      <c r="A663" s="17"/>
      <c r="B663" s="17"/>
      <c r="C663" s="17"/>
      <c r="D663" s="17"/>
      <c r="E663" s="17"/>
      <c r="F663" s="17"/>
      <c r="G663" s="17"/>
    </row>
    <row r="664" spans="1:7" ht="15.75" customHeight="1" x14ac:dyDescent="0.2">
      <c r="A664" s="17"/>
      <c r="B664" s="17"/>
      <c r="C664" s="17"/>
      <c r="D664" s="17"/>
      <c r="E664" s="17"/>
      <c r="F664" s="17"/>
      <c r="G664" s="17"/>
    </row>
    <row r="665" spans="1:7" ht="15.75" customHeight="1" x14ac:dyDescent="0.2">
      <c r="A665" s="17"/>
      <c r="B665" s="17"/>
      <c r="C665" s="17"/>
      <c r="D665" s="17"/>
      <c r="E665" s="17"/>
      <c r="F665" s="17"/>
      <c r="G665" s="17"/>
    </row>
    <row r="666" spans="1:7" ht="15.75" customHeight="1" x14ac:dyDescent="0.2">
      <c r="A666" s="17"/>
      <c r="B666" s="17"/>
      <c r="C666" s="17"/>
      <c r="D666" s="17"/>
      <c r="E666" s="17"/>
      <c r="F666" s="17"/>
      <c r="G666" s="17"/>
    </row>
    <row r="667" spans="1:7" ht="15.75" customHeight="1" x14ac:dyDescent="0.2">
      <c r="A667" s="17"/>
      <c r="B667" s="17"/>
      <c r="C667" s="17"/>
      <c r="D667" s="17"/>
      <c r="E667" s="17"/>
      <c r="F667" s="17"/>
      <c r="G667" s="17"/>
    </row>
    <row r="668" spans="1:7" ht="15.75" customHeight="1" x14ac:dyDescent="0.2">
      <c r="A668" s="17"/>
      <c r="B668" s="17"/>
      <c r="C668" s="17"/>
      <c r="D668" s="17"/>
      <c r="E668" s="17"/>
      <c r="F668" s="17"/>
      <c r="G668" s="17"/>
    </row>
    <row r="669" spans="1:7" ht="15.75" customHeight="1" x14ac:dyDescent="0.2">
      <c r="A669" s="17"/>
      <c r="B669" s="17"/>
      <c r="C669" s="17"/>
      <c r="D669" s="17"/>
      <c r="E669" s="17"/>
      <c r="F669" s="17"/>
      <c r="G669" s="17"/>
    </row>
    <row r="670" spans="1:7" ht="15.75" customHeight="1" x14ac:dyDescent="0.2">
      <c r="A670" s="17"/>
      <c r="B670" s="17"/>
      <c r="C670" s="17"/>
      <c r="D670" s="17"/>
      <c r="E670" s="17"/>
      <c r="F670" s="17"/>
      <c r="G670" s="17"/>
    </row>
    <row r="671" spans="1:7" ht="15.75" customHeight="1" x14ac:dyDescent="0.2">
      <c r="A671" s="17"/>
      <c r="B671" s="17"/>
      <c r="C671" s="17"/>
      <c r="D671" s="17"/>
      <c r="E671" s="17"/>
      <c r="F671" s="17"/>
      <c r="G671" s="17"/>
    </row>
    <row r="672" spans="1:7" ht="15.75" customHeight="1" x14ac:dyDescent="0.2">
      <c r="A672" s="17"/>
      <c r="B672" s="17"/>
      <c r="C672" s="17"/>
      <c r="D672" s="17"/>
      <c r="E672" s="17"/>
      <c r="F672" s="17"/>
      <c r="G672" s="17"/>
    </row>
    <row r="673" spans="1:7" ht="15.75" customHeight="1" x14ac:dyDescent="0.2">
      <c r="A673" s="17"/>
      <c r="B673" s="17"/>
      <c r="C673" s="17"/>
      <c r="D673" s="17"/>
      <c r="E673" s="17"/>
      <c r="F673" s="17"/>
      <c r="G673" s="17"/>
    </row>
    <row r="674" spans="1:7" ht="15.75" customHeight="1" x14ac:dyDescent="0.2">
      <c r="A674" s="17"/>
      <c r="B674" s="17"/>
      <c r="C674" s="17"/>
      <c r="D674" s="17"/>
      <c r="E674" s="17"/>
      <c r="F674" s="17"/>
      <c r="G674" s="17"/>
    </row>
    <row r="675" spans="1:7" ht="15.75" customHeight="1" x14ac:dyDescent="0.2">
      <c r="A675" s="17"/>
      <c r="B675" s="17"/>
      <c r="C675" s="17"/>
      <c r="D675" s="17"/>
      <c r="E675" s="17"/>
      <c r="F675" s="17"/>
      <c r="G675" s="17"/>
    </row>
    <row r="676" spans="1:7" ht="15.75" customHeight="1" x14ac:dyDescent="0.2">
      <c r="A676" s="17"/>
      <c r="B676" s="17"/>
      <c r="C676" s="17"/>
      <c r="D676" s="17"/>
      <c r="E676" s="17"/>
      <c r="F676" s="17"/>
      <c r="G676" s="17"/>
    </row>
    <row r="677" spans="1:7" ht="15.75" customHeight="1" x14ac:dyDescent="0.2">
      <c r="A677" s="17"/>
      <c r="B677" s="17"/>
      <c r="C677" s="17"/>
      <c r="D677" s="17"/>
      <c r="E677" s="17"/>
      <c r="F677" s="17"/>
      <c r="G677" s="17"/>
    </row>
    <row r="678" spans="1:7" ht="15.75" customHeight="1" x14ac:dyDescent="0.2">
      <c r="A678" s="17"/>
      <c r="B678" s="17"/>
      <c r="C678" s="17"/>
      <c r="D678" s="17"/>
      <c r="E678" s="17"/>
      <c r="F678" s="17"/>
      <c r="G678" s="17"/>
    </row>
    <row r="679" spans="1:7" ht="15.75" customHeight="1" x14ac:dyDescent="0.2">
      <c r="A679" s="17"/>
      <c r="B679" s="17"/>
      <c r="C679" s="17"/>
      <c r="D679" s="17"/>
      <c r="E679" s="17"/>
      <c r="F679" s="17"/>
      <c r="G679" s="17"/>
    </row>
    <row r="680" spans="1:7" ht="15.75" customHeight="1" x14ac:dyDescent="0.2">
      <c r="A680" s="17"/>
      <c r="B680" s="17"/>
      <c r="C680" s="17"/>
      <c r="D680" s="17"/>
      <c r="E680" s="17"/>
      <c r="F680" s="17"/>
      <c r="G680" s="17"/>
    </row>
    <row r="681" spans="1:7" ht="15.75" customHeight="1" x14ac:dyDescent="0.2">
      <c r="A681" s="17"/>
      <c r="B681" s="17"/>
      <c r="C681" s="17"/>
      <c r="D681" s="17"/>
      <c r="E681" s="17"/>
      <c r="F681" s="17"/>
      <c r="G681" s="17"/>
    </row>
    <row r="682" spans="1:7" ht="15.75" customHeight="1" x14ac:dyDescent="0.2">
      <c r="A682" s="17"/>
      <c r="B682" s="17"/>
      <c r="C682" s="17"/>
      <c r="D682" s="17"/>
      <c r="E682" s="17"/>
      <c r="F682" s="17"/>
      <c r="G682" s="17"/>
    </row>
    <row r="683" spans="1:7" ht="15.75" customHeight="1" x14ac:dyDescent="0.2">
      <c r="A683" s="17"/>
      <c r="B683" s="17"/>
      <c r="C683" s="17"/>
      <c r="D683" s="17"/>
      <c r="E683" s="17"/>
      <c r="F683" s="17"/>
      <c r="G683" s="17"/>
    </row>
    <row r="684" spans="1:7" ht="15.75" customHeight="1" x14ac:dyDescent="0.2">
      <c r="A684" s="17"/>
      <c r="B684" s="17"/>
      <c r="C684" s="17"/>
      <c r="D684" s="17"/>
      <c r="E684" s="17"/>
      <c r="F684" s="17"/>
      <c r="G684" s="17"/>
    </row>
    <row r="685" spans="1:7" ht="15.75" customHeight="1" x14ac:dyDescent="0.2">
      <c r="A685" s="17"/>
      <c r="B685" s="17"/>
      <c r="C685" s="17"/>
      <c r="D685" s="17"/>
      <c r="E685" s="17"/>
      <c r="F685" s="17"/>
      <c r="G685" s="17"/>
    </row>
    <row r="686" spans="1:7" ht="15.75" customHeight="1" x14ac:dyDescent="0.2">
      <c r="A686" s="17"/>
      <c r="B686" s="17"/>
      <c r="C686" s="17"/>
      <c r="D686" s="17"/>
      <c r="E686" s="17"/>
      <c r="F686" s="17"/>
      <c r="G686" s="17"/>
    </row>
    <row r="687" spans="1:7" ht="15.75" customHeight="1" x14ac:dyDescent="0.2">
      <c r="A687" s="17"/>
      <c r="B687" s="17"/>
      <c r="C687" s="17"/>
      <c r="D687" s="17"/>
      <c r="E687" s="17"/>
      <c r="F687" s="17"/>
      <c r="G687" s="17"/>
    </row>
    <row r="688" spans="1:7" ht="15.75" customHeight="1" x14ac:dyDescent="0.2">
      <c r="A688" s="17"/>
      <c r="B688" s="17"/>
      <c r="C688" s="17"/>
      <c r="D688" s="17"/>
      <c r="E688" s="17"/>
      <c r="F688" s="17"/>
      <c r="G688" s="17"/>
    </row>
    <row r="689" spans="1:7" ht="15.75" customHeight="1" x14ac:dyDescent="0.2">
      <c r="A689" s="17"/>
      <c r="B689" s="17"/>
      <c r="C689" s="17"/>
      <c r="D689" s="17"/>
      <c r="E689" s="17"/>
      <c r="F689" s="17"/>
      <c r="G689" s="17"/>
    </row>
    <row r="690" spans="1:7" ht="15.75" customHeight="1" x14ac:dyDescent="0.2">
      <c r="A690" s="17"/>
      <c r="B690" s="17"/>
      <c r="C690" s="17"/>
      <c r="D690" s="17"/>
      <c r="E690" s="17"/>
      <c r="F690" s="17"/>
      <c r="G690" s="17"/>
    </row>
    <row r="691" spans="1:7" ht="15.75" customHeight="1" x14ac:dyDescent="0.2">
      <c r="A691" s="17"/>
      <c r="B691" s="17"/>
      <c r="C691" s="17"/>
      <c r="D691" s="17"/>
      <c r="E691" s="17"/>
      <c r="F691" s="17"/>
      <c r="G691" s="17"/>
    </row>
    <row r="692" spans="1:7" ht="15.75" customHeight="1" x14ac:dyDescent="0.2">
      <c r="A692" s="17"/>
      <c r="B692" s="17"/>
      <c r="C692" s="17"/>
      <c r="D692" s="17"/>
      <c r="E692" s="17"/>
      <c r="F692" s="17"/>
      <c r="G692" s="17"/>
    </row>
    <row r="693" spans="1:7" ht="15.75" customHeight="1" x14ac:dyDescent="0.2">
      <c r="A693" s="17"/>
      <c r="B693" s="17"/>
      <c r="C693" s="17"/>
      <c r="D693" s="17"/>
      <c r="E693" s="17"/>
      <c r="F693" s="17"/>
      <c r="G693" s="17"/>
    </row>
    <row r="694" spans="1:7" ht="15.75" customHeight="1" x14ac:dyDescent="0.2">
      <c r="A694" s="17"/>
      <c r="B694" s="17"/>
      <c r="C694" s="17"/>
      <c r="D694" s="17"/>
      <c r="E694" s="17"/>
      <c r="F694" s="17"/>
      <c r="G694" s="17"/>
    </row>
    <row r="695" spans="1:7" ht="15.75" customHeight="1" x14ac:dyDescent="0.2">
      <c r="A695" s="17"/>
      <c r="B695" s="17"/>
      <c r="C695" s="17"/>
      <c r="D695" s="17"/>
      <c r="E695" s="17"/>
      <c r="F695" s="17"/>
      <c r="G695" s="17"/>
    </row>
    <row r="696" spans="1:7" ht="15.75" customHeight="1" x14ac:dyDescent="0.2">
      <c r="A696" s="17"/>
      <c r="B696" s="17"/>
      <c r="C696" s="17"/>
      <c r="D696" s="17"/>
      <c r="E696" s="17"/>
      <c r="F696" s="17"/>
      <c r="G696" s="17"/>
    </row>
    <row r="697" spans="1:7" ht="15.75" customHeight="1" x14ac:dyDescent="0.2">
      <c r="A697" s="17"/>
      <c r="B697" s="17"/>
      <c r="C697" s="17"/>
      <c r="D697" s="17"/>
      <c r="E697" s="17"/>
      <c r="F697" s="17"/>
      <c r="G697" s="17"/>
    </row>
    <row r="698" spans="1:7" ht="15.75" customHeight="1" x14ac:dyDescent="0.2">
      <c r="A698" s="17"/>
      <c r="B698" s="17"/>
      <c r="C698" s="17"/>
      <c r="D698" s="17"/>
      <c r="E698" s="17"/>
      <c r="F698" s="17"/>
      <c r="G698" s="17"/>
    </row>
    <row r="699" spans="1:7" ht="15.75" customHeight="1" x14ac:dyDescent="0.2">
      <c r="A699" s="17"/>
      <c r="B699" s="17"/>
      <c r="C699" s="17"/>
      <c r="D699" s="17"/>
      <c r="E699" s="17"/>
      <c r="F699" s="17"/>
      <c r="G699" s="17"/>
    </row>
    <row r="700" spans="1:7" ht="15.75" customHeight="1" x14ac:dyDescent="0.2">
      <c r="A700" s="17"/>
      <c r="B700" s="17"/>
      <c r="C700" s="17"/>
      <c r="D700" s="17"/>
      <c r="E700" s="17"/>
      <c r="F700" s="17"/>
      <c r="G700" s="17"/>
    </row>
    <row r="701" spans="1:7" ht="15.75" customHeight="1" x14ac:dyDescent="0.2">
      <c r="A701" s="17"/>
      <c r="B701" s="17"/>
      <c r="C701" s="17"/>
      <c r="D701" s="17"/>
      <c r="E701" s="17"/>
      <c r="F701" s="17"/>
      <c r="G701" s="17"/>
    </row>
    <row r="702" spans="1:7" ht="15.75" customHeight="1" x14ac:dyDescent="0.2">
      <c r="A702" s="17"/>
      <c r="B702" s="17"/>
      <c r="C702" s="17"/>
      <c r="D702" s="17"/>
      <c r="E702" s="17"/>
      <c r="F702" s="17"/>
      <c r="G702" s="17"/>
    </row>
    <row r="703" spans="1:7" ht="15.75" customHeight="1" x14ac:dyDescent="0.2">
      <c r="A703" s="17"/>
      <c r="B703" s="17"/>
      <c r="C703" s="17"/>
      <c r="D703" s="17"/>
      <c r="E703" s="17"/>
      <c r="F703" s="17"/>
      <c r="G703" s="17"/>
    </row>
    <row r="704" spans="1:7" ht="15.75" customHeight="1" x14ac:dyDescent="0.2">
      <c r="A704" s="17"/>
      <c r="B704" s="17"/>
      <c r="C704" s="17"/>
      <c r="D704" s="17"/>
      <c r="E704" s="17"/>
      <c r="F704" s="17"/>
      <c r="G704" s="17"/>
    </row>
    <row r="705" spans="1:7" ht="15.75" customHeight="1" x14ac:dyDescent="0.2">
      <c r="A705" s="17"/>
      <c r="B705" s="17"/>
      <c r="C705" s="17"/>
      <c r="D705" s="17"/>
      <c r="E705" s="17"/>
      <c r="F705" s="17"/>
      <c r="G705" s="17"/>
    </row>
    <row r="706" spans="1:7" ht="15.75" customHeight="1" x14ac:dyDescent="0.2">
      <c r="A706" s="17"/>
      <c r="B706" s="17"/>
      <c r="C706" s="17"/>
      <c r="D706" s="17"/>
      <c r="E706" s="17"/>
      <c r="F706" s="17"/>
      <c r="G706" s="17"/>
    </row>
    <row r="707" spans="1:7" ht="15.75" customHeight="1" x14ac:dyDescent="0.2">
      <c r="A707" s="17"/>
      <c r="B707" s="17"/>
      <c r="C707" s="17"/>
      <c r="D707" s="17"/>
      <c r="E707" s="17"/>
      <c r="F707" s="17"/>
      <c r="G707" s="17"/>
    </row>
    <row r="708" spans="1:7" ht="15.75" customHeight="1" x14ac:dyDescent="0.2">
      <c r="A708" s="17"/>
      <c r="B708" s="17"/>
      <c r="C708" s="17"/>
      <c r="D708" s="17"/>
      <c r="E708" s="17"/>
      <c r="F708" s="17"/>
      <c r="G708" s="17"/>
    </row>
    <row r="709" spans="1:7" ht="15.75" customHeight="1" x14ac:dyDescent="0.2">
      <c r="A709" s="17"/>
      <c r="B709" s="17"/>
      <c r="C709" s="17"/>
      <c r="D709" s="17"/>
      <c r="E709" s="17"/>
      <c r="F709" s="17"/>
      <c r="G709" s="17"/>
    </row>
    <row r="710" spans="1:7" ht="15.75" customHeight="1" x14ac:dyDescent="0.2">
      <c r="A710" s="17"/>
      <c r="B710" s="17"/>
      <c r="C710" s="17"/>
      <c r="D710" s="17"/>
      <c r="E710" s="17"/>
      <c r="F710" s="17"/>
      <c r="G710" s="17"/>
    </row>
    <row r="711" spans="1:7" ht="15.75" customHeight="1" x14ac:dyDescent="0.2">
      <c r="A711" s="17"/>
      <c r="B711" s="17"/>
      <c r="C711" s="17"/>
      <c r="D711" s="17"/>
      <c r="E711" s="17"/>
      <c r="F711" s="17"/>
      <c r="G711" s="17"/>
    </row>
    <row r="712" spans="1:7" ht="15.75" customHeight="1" x14ac:dyDescent="0.2">
      <c r="A712" s="17"/>
      <c r="B712" s="17"/>
      <c r="C712" s="17"/>
      <c r="D712" s="17"/>
      <c r="E712" s="17"/>
      <c r="F712" s="17"/>
      <c r="G712" s="17"/>
    </row>
    <row r="713" spans="1:7" ht="15.75" customHeight="1" x14ac:dyDescent="0.2">
      <c r="A713" s="17"/>
      <c r="B713" s="17"/>
      <c r="C713" s="17"/>
      <c r="D713" s="17"/>
      <c r="E713" s="17"/>
      <c r="F713" s="17"/>
      <c r="G713" s="17"/>
    </row>
    <row r="714" spans="1:7" ht="15.75" customHeight="1" x14ac:dyDescent="0.2">
      <c r="A714" s="17"/>
      <c r="B714" s="17"/>
      <c r="C714" s="17"/>
      <c r="D714" s="17"/>
      <c r="E714" s="17"/>
      <c r="F714" s="17"/>
      <c r="G714" s="17"/>
    </row>
    <row r="715" spans="1:7" ht="15.75" customHeight="1" x14ac:dyDescent="0.2">
      <c r="A715" s="17"/>
      <c r="B715" s="17"/>
      <c r="C715" s="17"/>
      <c r="D715" s="17"/>
      <c r="E715" s="17"/>
      <c r="F715" s="17"/>
      <c r="G715" s="17"/>
    </row>
    <row r="716" spans="1:7" ht="15.75" customHeight="1" x14ac:dyDescent="0.2">
      <c r="A716" s="17"/>
      <c r="B716" s="17"/>
      <c r="C716" s="17"/>
      <c r="D716" s="17"/>
      <c r="E716" s="17"/>
      <c r="F716" s="17"/>
      <c r="G716" s="17"/>
    </row>
    <row r="717" spans="1:7" ht="15.75" customHeight="1" x14ac:dyDescent="0.2">
      <c r="A717" s="17"/>
      <c r="B717" s="17"/>
      <c r="C717" s="17"/>
      <c r="D717" s="17"/>
      <c r="E717" s="17"/>
      <c r="F717" s="17"/>
      <c r="G717" s="17"/>
    </row>
    <row r="718" spans="1:7" ht="15.75" customHeight="1" x14ac:dyDescent="0.2">
      <c r="A718" s="17"/>
      <c r="B718" s="17"/>
      <c r="C718" s="17"/>
      <c r="D718" s="17"/>
      <c r="E718" s="17"/>
      <c r="F718" s="17"/>
      <c r="G718" s="17"/>
    </row>
    <row r="719" spans="1:7" ht="15.75" customHeight="1" x14ac:dyDescent="0.2">
      <c r="A719" s="17"/>
      <c r="B719" s="17"/>
      <c r="C719" s="17"/>
      <c r="D719" s="17"/>
      <c r="E719" s="17"/>
      <c r="F719" s="17"/>
      <c r="G719" s="17"/>
    </row>
    <row r="720" spans="1:7" ht="15.75" customHeight="1" x14ac:dyDescent="0.2">
      <c r="A720" s="17"/>
      <c r="B720" s="17"/>
      <c r="C720" s="17"/>
      <c r="D720" s="17"/>
      <c r="E720" s="17"/>
      <c r="F720" s="17"/>
      <c r="G720" s="17"/>
    </row>
    <row r="721" spans="1:7" ht="15.75" customHeight="1" x14ac:dyDescent="0.2">
      <c r="A721" s="17"/>
      <c r="B721" s="17"/>
      <c r="C721" s="17"/>
      <c r="D721" s="17"/>
      <c r="E721" s="17"/>
      <c r="F721" s="17"/>
      <c r="G721" s="17"/>
    </row>
    <row r="722" spans="1:7" ht="15.75" customHeight="1" x14ac:dyDescent="0.2">
      <c r="A722" s="17"/>
      <c r="B722" s="17"/>
      <c r="C722" s="17"/>
      <c r="D722" s="17"/>
      <c r="E722" s="17"/>
      <c r="F722" s="17"/>
      <c r="G722" s="17"/>
    </row>
    <row r="723" spans="1:7" ht="15.75" customHeight="1" x14ac:dyDescent="0.2">
      <c r="A723" s="17"/>
      <c r="B723" s="17"/>
      <c r="C723" s="17"/>
      <c r="D723" s="17"/>
      <c r="E723" s="17"/>
      <c r="F723" s="17"/>
      <c r="G723" s="17"/>
    </row>
    <row r="724" spans="1:7" ht="15.75" customHeight="1" x14ac:dyDescent="0.2">
      <c r="A724" s="17"/>
      <c r="B724" s="17"/>
      <c r="C724" s="17"/>
      <c r="D724" s="17"/>
      <c r="E724" s="17"/>
      <c r="F724" s="17"/>
      <c r="G724" s="17"/>
    </row>
    <row r="725" spans="1:7" ht="15.75" customHeight="1" x14ac:dyDescent="0.2">
      <c r="A725" s="17"/>
      <c r="B725" s="17"/>
      <c r="C725" s="17"/>
      <c r="D725" s="17"/>
      <c r="E725" s="17"/>
      <c r="F725" s="17"/>
      <c r="G725" s="17"/>
    </row>
    <row r="726" spans="1:7" ht="15.75" customHeight="1" x14ac:dyDescent="0.2">
      <c r="A726" s="17"/>
      <c r="B726" s="17"/>
      <c r="C726" s="17"/>
      <c r="D726" s="17"/>
      <c r="E726" s="17"/>
      <c r="F726" s="17"/>
      <c r="G726" s="17"/>
    </row>
    <row r="727" spans="1:7" ht="15.75" customHeight="1" x14ac:dyDescent="0.2">
      <c r="A727" s="17"/>
      <c r="B727" s="17"/>
      <c r="C727" s="17"/>
      <c r="D727" s="17"/>
      <c r="E727" s="17"/>
      <c r="F727" s="17"/>
      <c r="G727" s="17"/>
    </row>
    <row r="728" spans="1:7" ht="15.75" customHeight="1" x14ac:dyDescent="0.2">
      <c r="A728" s="17"/>
      <c r="B728" s="17"/>
      <c r="C728" s="17"/>
      <c r="D728" s="17"/>
      <c r="E728" s="17"/>
      <c r="F728" s="17"/>
      <c r="G728" s="17"/>
    </row>
    <row r="729" spans="1:7" ht="15.75" customHeight="1" x14ac:dyDescent="0.2">
      <c r="A729" s="17"/>
      <c r="B729" s="17"/>
      <c r="C729" s="17"/>
      <c r="D729" s="17"/>
      <c r="E729" s="17"/>
      <c r="F729" s="17"/>
      <c r="G729" s="17"/>
    </row>
    <row r="730" spans="1:7" ht="15.75" customHeight="1" x14ac:dyDescent="0.2">
      <c r="A730" s="17"/>
      <c r="B730" s="17"/>
      <c r="C730" s="17"/>
      <c r="D730" s="17"/>
      <c r="E730" s="17"/>
      <c r="F730" s="17"/>
      <c r="G730" s="17"/>
    </row>
    <row r="731" spans="1:7" ht="15.75" customHeight="1" x14ac:dyDescent="0.2">
      <c r="A731" s="17"/>
      <c r="B731" s="17"/>
      <c r="C731" s="17"/>
      <c r="D731" s="17"/>
      <c r="E731" s="17"/>
      <c r="F731" s="17"/>
      <c r="G731" s="17"/>
    </row>
    <row r="732" spans="1:7" ht="15.75" customHeight="1" x14ac:dyDescent="0.2">
      <c r="A732" s="17"/>
      <c r="B732" s="17"/>
      <c r="C732" s="17"/>
      <c r="D732" s="17"/>
      <c r="E732" s="17"/>
      <c r="F732" s="17"/>
      <c r="G732" s="17"/>
    </row>
    <row r="733" spans="1:7" ht="15.75" customHeight="1" x14ac:dyDescent="0.2">
      <c r="A733" s="17"/>
      <c r="B733" s="17"/>
      <c r="C733" s="17"/>
      <c r="D733" s="17"/>
      <c r="E733" s="17"/>
      <c r="F733" s="17"/>
      <c r="G733" s="17"/>
    </row>
    <row r="734" spans="1:7" ht="15.75" customHeight="1" x14ac:dyDescent="0.2">
      <c r="A734" s="17"/>
      <c r="B734" s="17"/>
      <c r="C734" s="17"/>
      <c r="D734" s="17"/>
      <c r="E734" s="17"/>
      <c r="F734" s="17"/>
      <c r="G734" s="17"/>
    </row>
    <row r="735" spans="1:7" ht="15.75" customHeight="1" x14ac:dyDescent="0.2">
      <c r="A735" s="17"/>
      <c r="B735" s="17"/>
      <c r="C735" s="17"/>
      <c r="D735" s="17"/>
      <c r="E735" s="17"/>
      <c r="F735" s="17"/>
      <c r="G735" s="17"/>
    </row>
    <row r="736" spans="1:7" ht="15.75" customHeight="1" x14ac:dyDescent="0.2">
      <c r="A736" s="17"/>
      <c r="B736" s="17"/>
      <c r="C736" s="17"/>
      <c r="D736" s="17"/>
      <c r="E736" s="17"/>
      <c r="F736" s="17"/>
      <c r="G736" s="17"/>
    </row>
    <row r="737" spans="1:7" ht="15.75" customHeight="1" x14ac:dyDescent="0.2">
      <c r="A737" s="17"/>
      <c r="B737" s="17"/>
      <c r="C737" s="17"/>
      <c r="D737" s="17"/>
      <c r="E737" s="17"/>
      <c r="F737" s="17"/>
      <c r="G737" s="17"/>
    </row>
    <row r="738" spans="1:7" ht="15.75" customHeight="1" x14ac:dyDescent="0.2">
      <c r="A738" s="17"/>
      <c r="B738" s="17"/>
      <c r="C738" s="17"/>
      <c r="D738" s="17"/>
      <c r="E738" s="17"/>
      <c r="F738" s="17"/>
      <c r="G738" s="17"/>
    </row>
    <row r="739" spans="1:7" ht="15.75" customHeight="1" x14ac:dyDescent="0.2">
      <c r="A739" s="17"/>
      <c r="B739" s="17"/>
      <c r="C739" s="17"/>
      <c r="D739" s="17"/>
      <c r="E739" s="17"/>
      <c r="F739" s="17"/>
      <c r="G739" s="17"/>
    </row>
    <row r="740" spans="1:7" ht="15.75" customHeight="1" x14ac:dyDescent="0.2">
      <c r="A740" s="17"/>
      <c r="B740" s="17"/>
      <c r="C740" s="17"/>
      <c r="D740" s="17"/>
      <c r="E740" s="17"/>
      <c r="F740" s="17"/>
      <c r="G740" s="17"/>
    </row>
    <row r="741" spans="1:7" ht="15.75" customHeight="1" x14ac:dyDescent="0.2">
      <c r="A741" s="17"/>
      <c r="B741" s="17"/>
      <c r="C741" s="17"/>
      <c r="D741" s="17"/>
      <c r="E741" s="17"/>
      <c r="F741" s="17"/>
      <c r="G741" s="17"/>
    </row>
    <row r="742" spans="1:7" ht="15.75" customHeight="1" x14ac:dyDescent="0.2">
      <c r="A742" s="17"/>
      <c r="B742" s="17"/>
      <c r="C742" s="17"/>
      <c r="D742" s="17"/>
      <c r="E742" s="17"/>
      <c r="F742" s="17"/>
      <c r="G742" s="17"/>
    </row>
    <row r="743" spans="1:7" ht="15.75" customHeight="1" x14ac:dyDescent="0.2">
      <c r="A743" s="17"/>
      <c r="B743" s="17"/>
      <c r="C743" s="17"/>
      <c r="D743" s="17"/>
      <c r="E743" s="17"/>
      <c r="F743" s="17"/>
      <c r="G743" s="17"/>
    </row>
    <row r="744" spans="1:7" ht="15.75" customHeight="1" x14ac:dyDescent="0.2">
      <c r="A744" s="17"/>
      <c r="B744" s="17"/>
      <c r="C744" s="17"/>
      <c r="D744" s="17"/>
      <c r="E744" s="17"/>
      <c r="F744" s="17"/>
      <c r="G744" s="17"/>
    </row>
    <row r="745" spans="1:7" ht="15.75" customHeight="1" x14ac:dyDescent="0.2">
      <c r="A745" s="17"/>
      <c r="B745" s="17"/>
      <c r="C745" s="17"/>
      <c r="D745" s="17"/>
      <c r="E745" s="17"/>
      <c r="F745" s="17"/>
      <c r="G745" s="17"/>
    </row>
    <row r="746" spans="1:7" ht="15.75" customHeight="1" x14ac:dyDescent="0.2">
      <c r="A746" s="17"/>
      <c r="B746" s="17"/>
      <c r="C746" s="17"/>
      <c r="D746" s="17"/>
      <c r="E746" s="17"/>
      <c r="F746" s="17"/>
      <c r="G746" s="17"/>
    </row>
    <row r="747" spans="1:7" ht="15.75" customHeight="1" x14ac:dyDescent="0.2">
      <c r="A747" s="17"/>
      <c r="B747" s="17"/>
      <c r="C747" s="17"/>
      <c r="D747" s="17"/>
      <c r="E747" s="17"/>
      <c r="F747" s="17"/>
      <c r="G747" s="17"/>
    </row>
    <row r="748" spans="1:7" ht="15.75" customHeight="1" x14ac:dyDescent="0.2">
      <c r="A748" s="17"/>
      <c r="B748" s="17"/>
      <c r="C748" s="17"/>
      <c r="D748" s="17"/>
      <c r="E748" s="17"/>
      <c r="F748" s="17"/>
      <c r="G748" s="17"/>
    </row>
    <row r="749" spans="1:7" ht="15.75" customHeight="1" x14ac:dyDescent="0.2">
      <c r="A749" s="17"/>
      <c r="B749" s="17"/>
      <c r="C749" s="17"/>
      <c r="D749" s="17"/>
      <c r="E749" s="17"/>
      <c r="F749" s="17"/>
      <c r="G749" s="17"/>
    </row>
    <row r="750" spans="1:7" ht="15.75" customHeight="1" x14ac:dyDescent="0.2">
      <c r="A750" s="17"/>
      <c r="B750" s="17"/>
      <c r="C750" s="17"/>
      <c r="D750" s="17"/>
      <c r="E750" s="17"/>
      <c r="F750" s="17"/>
      <c r="G750" s="17"/>
    </row>
    <row r="751" spans="1:7" ht="15.75" customHeight="1" x14ac:dyDescent="0.2">
      <c r="A751" s="17"/>
      <c r="B751" s="17"/>
      <c r="C751" s="17"/>
      <c r="D751" s="17"/>
      <c r="E751" s="17"/>
      <c r="F751" s="17"/>
      <c r="G751" s="17"/>
    </row>
    <row r="752" spans="1:7" ht="15.75" customHeight="1" x14ac:dyDescent="0.2">
      <c r="A752" s="17"/>
      <c r="B752" s="17"/>
      <c r="C752" s="17"/>
      <c r="D752" s="17"/>
      <c r="E752" s="17"/>
      <c r="F752" s="17"/>
      <c r="G752" s="17"/>
    </row>
    <row r="753" spans="1:7" ht="15.75" customHeight="1" x14ac:dyDescent="0.2">
      <c r="A753" s="17"/>
      <c r="B753" s="17"/>
      <c r="C753" s="17"/>
      <c r="D753" s="17"/>
      <c r="E753" s="17"/>
      <c r="F753" s="17"/>
      <c r="G753" s="17"/>
    </row>
    <row r="754" spans="1:7" ht="15.75" customHeight="1" x14ac:dyDescent="0.2">
      <c r="A754" s="17"/>
      <c r="B754" s="17"/>
      <c r="C754" s="17"/>
      <c r="D754" s="17"/>
      <c r="E754" s="17"/>
      <c r="F754" s="17"/>
      <c r="G754" s="17"/>
    </row>
    <row r="755" spans="1:7" ht="15.75" customHeight="1" x14ac:dyDescent="0.2">
      <c r="A755" s="17"/>
      <c r="B755" s="17"/>
      <c r="C755" s="17"/>
      <c r="D755" s="17"/>
      <c r="E755" s="17"/>
      <c r="F755" s="17"/>
      <c r="G755" s="17"/>
    </row>
    <row r="756" spans="1:7" ht="15.75" customHeight="1" x14ac:dyDescent="0.2">
      <c r="A756" s="17"/>
      <c r="B756" s="17"/>
      <c r="C756" s="17"/>
      <c r="D756" s="17"/>
      <c r="E756" s="17"/>
      <c r="F756" s="17"/>
      <c r="G756" s="17"/>
    </row>
    <row r="757" spans="1:7" ht="15.75" customHeight="1" x14ac:dyDescent="0.2">
      <c r="A757" s="17"/>
      <c r="B757" s="17"/>
      <c r="C757" s="17"/>
      <c r="D757" s="17"/>
      <c r="E757" s="17"/>
      <c r="F757" s="17"/>
      <c r="G757" s="17"/>
    </row>
    <row r="758" spans="1:7" ht="15.75" customHeight="1" x14ac:dyDescent="0.2">
      <c r="A758" s="17"/>
      <c r="B758" s="17"/>
      <c r="C758" s="17"/>
      <c r="D758" s="17"/>
      <c r="E758" s="17"/>
      <c r="F758" s="17"/>
      <c r="G758" s="17"/>
    </row>
    <row r="759" spans="1:7" ht="15.75" customHeight="1" x14ac:dyDescent="0.2">
      <c r="A759" s="17"/>
      <c r="B759" s="17"/>
      <c r="C759" s="17"/>
      <c r="D759" s="17"/>
      <c r="E759" s="17"/>
      <c r="F759" s="17"/>
      <c r="G759" s="17"/>
    </row>
    <row r="760" spans="1:7" ht="15.75" customHeight="1" x14ac:dyDescent="0.2">
      <c r="A760" s="17"/>
      <c r="B760" s="17"/>
      <c r="C760" s="17"/>
      <c r="D760" s="17"/>
      <c r="E760" s="17"/>
      <c r="F760" s="17"/>
      <c r="G760" s="17"/>
    </row>
    <row r="761" spans="1:7" ht="15.75" customHeight="1" x14ac:dyDescent="0.2">
      <c r="A761" s="17"/>
      <c r="B761" s="17"/>
      <c r="C761" s="17"/>
      <c r="D761" s="17"/>
      <c r="E761" s="17"/>
      <c r="F761" s="17"/>
      <c r="G761" s="17"/>
    </row>
    <row r="762" spans="1:7" ht="15.75" customHeight="1" x14ac:dyDescent="0.2">
      <c r="A762" s="17"/>
      <c r="B762" s="17"/>
      <c r="C762" s="17"/>
      <c r="D762" s="17"/>
      <c r="E762" s="17"/>
      <c r="F762" s="17"/>
      <c r="G762" s="17"/>
    </row>
    <row r="763" spans="1:7" ht="15.75" customHeight="1" x14ac:dyDescent="0.2">
      <c r="A763" s="17"/>
      <c r="B763" s="17"/>
      <c r="C763" s="17"/>
      <c r="D763" s="17"/>
      <c r="E763" s="17"/>
      <c r="F763" s="17"/>
      <c r="G763" s="17"/>
    </row>
    <row r="764" spans="1:7" ht="15.75" customHeight="1" x14ac:dyDescent="0.2">
      <c r="A764" s="17"/>
      <c r="B764" s="17"/>
      <c r="C764" s="17"/>
      <c r="D764" s="17"/>
      <c r="E764" s="17"/>
      <c r="F764" s="17"/>
      <c r="G764" s="17"/>
    </row>
    <row r="765" spans="1:7" ht="15.75" customHeight="1" x14ac:dyDescent="0.2">
      <c r="A765" s="17"/>
      <c r="B765" s="17"/>
      <c r="C765" s="17"/>
      <c r="D765" s="17"/>
      <c r="E765" s="17"/>
      <c r="F765" s="17"/>
      <c r="G765" s="17"/>
    </row>
    <row r="766" spans="1:7" ht="15.75" customHeight="1" x14ac:dyDescent="0.2">
      <c r="A766" s="17"/>
      <c r="B766" s="17"/>
      <c r="C766" s="17"/>
      <c r="D766" s="17"/>
      <c r="E766" s="17"/>
      <c r="F766" s="17"/>
      <c r="G766" s="17"/>
    </row>
    <row r="767" spans="1:7" ht="15.75" customHeight="1" x14ac:dyDescent="0.2">
      <c r="A767" s="17"/>
      <c r="B767" s="17"/>
      <c r="C767" s="17"/>
      <c r="D767" s="17"/>
      <c r="E767" s="17"/>
      <c r="F767" s="17"/>
      <c r="G767" s="17"/>
    </row>
    <row r="768" spans="1:7" ht="15.75" customHeight="1" x14ac:dyDescent="0.2">
      <c r="A768" s="17"/>
      <c r="B768" s="17"/>
      <c r="C768" s="17"/>
      <c r="D768" s="17"/>
      <c r="E768" s="17"/>
      <c r="F768" s="17"/>
      <c r="G768" s="17"/>
    </row>
    <row r="769" spans="1:7" ht="15.75" customHeight="1" x14ac:dyDescent="0.2">
      <c r="A769" s="17"/>
      <c r="B769" s="17"/>
      <c r="C769" s="17"/>
      <c r="D769" s="17"/>
      <c r="E769" s="17"/>
      <c r="F769" s="17"/>
      <c r="G769" s="17"/>
    </row>
    <row r="770" spans="1:7" ht="15.75" customHeight="1" x14ac:dyDescent="0.2">
      <c r="A770" s="17"/>
      <c r="B770" s="17"/>
      <c r="C770" s="17"/>
      <c r="D770" s="17"/>
      <c r="E770" s="17"/>
      <c r="F770" s="17"/>
      <c r="G770" s="17"/>
    </row>
    <row r="771" spans="1:7" ht="15.75" customHeight="1" x14ac:dyDescent="0.2">
      <c r="A771" s="17"/>
      <c r="B771" s="17"/>
      <c r="C771" s="17"/>
      <c r="D771" s="17"/>
      <c r="E771" s="17"/>
      <c r="F771" s="17"/>
      <c r="G771" s="17"/>
    </row>
    <row r="772" spans="1:7" ht="15.75" customHeight="1" x14ac:dyDescent="0.2">
      <c r="A772" s="17"/>
      <c r="B772" s="17"/>
      <c r="C772" s="17"/>
      <c r="D772" s="17"/>
      <c r="E772" s="17"/>
      <c r="F772" s="17"/>
      <c r="G772" s="17"/>
    </row>
    <row r="773" spans="1:7" ht="15.75" customHeight="1" x14ac:dyDescent="0.2">
      <c r="A773" s="17"/>
      <c r="B773" s="17"/>
      <c r="C773" s="17"/>
      <c r="D773" s="17"/>
      <c r="E773" s="17"/>
      <c r="F773" s="17"/>
      <c r="G773" s="17"/>
    </row>
    <row r="774" spans="1:7" ht="15.75" customHeight="1" x14ac:dyDescent="0.2">
      <c r="A774" s="17"/>
      <c r="B774" s="17"/>
      <c r="C774" s="17"/>
      <c r="D774" s="17"/>
      <c r="E774" s="17"/>
      <c r="F774" s="17"/>
      <c r="G774" s="17"/>
    </row>
    <row r="775" spans="1:7" ht="15.75" customHeight="1" x14ac:dyDescent="0.2">
      <c r="A775" s="17"/>
      <c r="B775" s="17"/>
      <c r="C775" s="17"/>
      <c r="D775" s="17"/>
      <c r="E775" s="17"/>
      <c r="F775" s="17"/>
      <c r="G775" s="17"/>
    </row>
    <row r="776" spans="1:7" ht="15.75" customHeight="1" x14ac:dyDescent="0.2">
      <c r="A776" s="17"/>
      <c r="B776" s="17"/>
      <c r="C776" s="17"/>
      <c r="D776" s="17"/>
      <c r="E776" s="17"/>
      <c r="F776" s="17"/>
      <c r="G776" s="17"/>
    </row>
    <row r="777" spans="1:7" ht="15.75" customHeight="1" x14ac:dyDescent="0.2">
      <c r="A777" s="17"/>
      <c r="B777" s="17"/>
      <c r="C777" s="17"/>
      <c r="D777" s="17"/>
      <c r="E777" s="17"/>
      <c r="F777" s="17"/>
      <c r="G777" s="17"/>
    </row>
    <row r="778" spans="1:7" ht="15.75" customHeight="1" x14ac:dyDescent="0.2">
      <c r="A778" s="17"/>
      <c r="B778" s="17"/>
      <c r="C778" s="17"/>
      <c r="D778" s="17"/>
      <c r="E778" s="17"/>
      <c r="F778" s="17"/>
      <c r="G778" s="17"/>
    </row>
    <row r="779" spans="1:7" ht="15.75" customHeight="1" x14ac:dyDescent="0.2">
      <c r="A779" s="17"/>
      <c r="B779" s="17"/>
      <c r="C779" s="17"/>
      <c r="D779" s="17"/>
      <c r="E779" s="17"/>
      <c r="F779" s="17"/>
      <c r="G779" s="17"/>
    </row>
    <row r="780" spans="1:7" ht="15.75" customHeight="1" x14ac:dyDescent="0.2">
      <c r="A780" s="17"/>
      <c r="B780" s="17"/>
      <c r="C780" s="17"/>
      <c r="D780" s="17"/>
      <c r="E780" s="17"/>
      <c r="F780" s="17"/>
      <c r="G780" s="17"/>
    </row>
    <row r="781" spans="1:7" ht="15.75" customHeight="1" x14ac:dyDescent="0.2">
      <c r="A781" s="17"/>
      <c r="B781" s="17"/>
      <c r="C781" s="17"/>
      <c r="D781" s="17"/>
      <c r="E781" s="17"/>
      <c r="F781" s="17"/>
      <c r="G781" s="17"/>
    </row>
    <row r="782" spans="1:7" ht="15.75" customHeight="1" x14ac:dyDescent="0.2">
      <c r="A782" s="17"/>
      <c r="B782" s="17"/>
      <c r="C782" s="17"/>
      <c r="D782" s="17"/>
      <c r="E782" s="17"/>
      <c r="F782" s="17"/>
      <c r="G782" s="17"/>
    </row>
    <row r="783" spans="1:7" ht="15.75" customHeight="1" x14ac:dyDescent="0.2">
      <c r="A783" s="17"/>
      <c r="B783" s="17"/>
      <c r="C783" s="17"/>
      <c r="D783" s="17"/>
      <c r="E783" s="17"/>
      <c r="F783" s="17"/>
      <c r="G783" s="17"/>
    </row>
    <row r="784" spans="1:7" ht="15.75" customHeight="1" x14ac:dyDescent="0.2">
      <c r="A784" s="17"/>
      <c r="B784" s="17"/>
      <c r="C784" s="17"/>
      <c r="D784" s="17"/>
      <c r="E784" s="17"/>
      <c r="F784" s="17"/>
      <c r="G784" s="17"/>
    </row>
    <row r="785" spans="1:7" ht="15.75" customHeight="1" x14ac:dyDescent="0.2">
      <c r="A785" s="17"/>
      <c r="B785" s="17"/>
      <c r="C785" s="17"/>
      <c r="D785" s="17"/>
      <c r="E785" s="17"/>
      <c r="F785" s="17"/>
      <c r="G785" s="17"/>
    </row>
    <row r="786" spans="1:7" ht="15.75" customHeight="1" x14ac:dyDescent="0.2">
      <c r="A786" s="17"/>
      <c r="B786" s="17"/>
      <c r="C786" s="17"/>
      <c r="D786" s="17"/>
      <c r="E786" s="17"/>
      <c r="F786" s="17"/>
      <c r="G786" s="17"/>
    </row>
    <row r="787" spans="1:7" ht="15.75" customHeight="1" x14ac:dyDescent="0.2">
      <c r="A787" s="17"/>
      <c r="B787" s="17"/>
      <c r="C787" s="17"/>
      <c r="D787" s="17"/>
      <c r="E787" s="17"/>
      <c r="F787" s="17"/>
      <c r="G787" s="17"/>
    </row>
    <row r="788" spans="1:7" ht="15.75" customHeight="1" x14ac:dyDescent="0.2">
      <c r="A788" s="17"/>
      <c r="B788" s="17"/>
      <c r="C788" s="17"/>
      <c r="D788" s="17"/>
      <c r="E788" s="17"/>
      <c r="F788" s="17"/>
      <c r="G788" s="17"/>
    </row>
    <row r="789" spans="1:7" ht="15.75" customHeight="1" x14ac:dyDescent="0.2">
      <c r="A789" s="17"/>
      <c r="B789" s="17"/>
      <c r="C789" s="17"/>
      <c r="D789" s="17"/>
      <c r="E789" s="17"/>
      <c r="F789" s="17"/>
      <c r="G789" s="17"/>
    </row>
    <row r="790" spans="1:7" ht="15.75" customHeight="1" x14ac:dyDescent="0.2">
      <c r="A790" s="17"/>
      <c r="B790" s="17"/>
      <c r="C790" s="17"/>
      <c r="D790" s="17"/>
      <c r="E790" s="17"/>
      <c r="F790" s="17"/>
      <c r="G790" s="17"/>
    </row>
    <row r="791" spans="1:7" ht="15.75" customHeight="1" x14ac:dyDescent="0.2">
      <c r="A791" s="17"/>
      <c r="B791" s="17"/>
      <c r="C791" s="17"/>
      <c r="D791" s="17"/>
      <c r="E791" s="17"/>
      <c r="F791" s="17"/>
      <c r="G791" s="17"/>
    </row>
    <row r="792" spans="1:7" ht="15.75" customHeight="1" x14ac:dyDescent="0.2">
      <c r="A792" s="17"/>
      <c r="B792" s="17"/>
      <c r="C792" s="17"/>
      <c r="D792" s="17"/>
      <c r="E792" s="17"/>
      <c r="F792" s="17"/>
      <c r="G792" s="17"/>
    </row>
    <row r="793" spans="1:7" ht="15.75" customHeight="1" x14ac:dyDescent="0.2">
      <c r="A793" s="17"/>
      <c r="B793" s="17"/>
      <c r="C793" s="17"/>
      <c r="D793" s="17"/>
      <c r="E793" s="17"/>
      <c r="F793" s="17"/>
      <c r="G793" s="17"/>
    </row>
    <row r="794" spans="1:7" ht="15.75" customHeight="1" x14ac:dyDescent="0.2">
      <c r="A794" s="17"/>
      <c r="B794" s="17"/>
      <c r="C794" s="17"/>
      <c r="D794" s="17"/>
      <c r="E794" s="17"/>
      <c r="F794" s="17"/>
      <c r="G794" s="17"/>
    </row>
    <row r="795" spans="1:7" ht="15.75" customHeight="1" x14ac:dyDescent="0.2">
      <c r="A795" s="17"/>
      <c r="B795" s="17"/>
      <c r="C795" s="17"/>
      <c r="D795" s="17"/>
      <c r="E795" s="17"/>
      <c r="F795" s="17"/>
      <c r="G795" s="17"/>
    </row>
    <row r="796" spans="1:7" ht="15.75" customHeight="1" x14ac:dyDescent="0.2">
      <c r="A796" s="17"/>
      <c r="B796" s="17"/>
      <c r="C796" s="17"/>
      <c r="D796" s="17"/>
      <c r="E796" s="17"/>
      <c r="F796" s="17"/>
      <c r="G796" s="17"/>
    </row>
    <row r="797" spans="1:7" ht="15.75" customHeight="1" x14ac:dyDescent="0.2">
      <c r="A797" s="17"/>
      <c r="B797" s="17"/>
      <c r="C797" s="17"/>
      <c r="D797" s="17"/>
      <c r="E797" s="17"/>
      <c r="F797" s="17"/>
      <c r="G797" s="17"/>
    </row>
    <row r="798" spans="1:7" ht="15.75" customHeight="1" x14ac:dyDescent="0.2">
      <c r="A798" s="17"/>
      <c r="B798" s="17"/>
      <c r="C798" s="17"/>
      <c r="D798" s="17"/>
      <c r="E798" s="17"/>
      <c r="F798" s="17"/>
      <c r="G798" s="17"/>
    </row>
    <row r="799" spans="1:7" ht="15.75" customHeight="1" x14ac:dyDescent="0.2">
      <c r="A799" s="17"/>
      <c r="B799" s="17"/>
      <c r="C799" s="17"/>
      <c r="D799" s="17"/>
      <c r="E799" s="17"/>
      <c r="F799" s="17"/>
      <c r="G799" s="17"/>
    </row>
    <row r="800" spans="1:7" ht="15.75" customHeight="1" x14ac:dyDescent="0.2">
      <c r="A800" s="17"/>
      <c r="B800" s="17"/>
      <c r="C800" s="17"/>
      <c r="D800" s="17"/>
      <c r="E800" s="17"/>
      <c r="F800" s="17"/>
      <c r="G800" s="17"/>
    </row>
    <row r="801" spans="1:7" ht="15.75" customHeight="1" x14ac:dyDescent="0.2">
      <c r="A801" s="17"/>
      <c r="B801" s="17"/>
      <c r="C801" s="17"/>
      <c r="D801" s="17"/>
      <c r="E801" s="17"/>
      <c r="F801" s="17"/>
      <c r="G801" s="17"/>
    </row>
    <row r="802" spans="1:7" ht="15.75" customHeight="1" x14ac:dyDescent="0.2">
      <c r="A802" s="17"/>
      <c r="B802" s="17"/>
      <c r="C802" s="17"/>
      <c r="D802" s="17"/>
      <c r="E802" s="17"/>
      <c r="F802" s="17"/>
      <c r="G802" s="17"/>
    </row>
    <row r="803" spans="1:7" ht="15.75" customHeight="1" x14ac:dyDescent="0.2">
      <c r="A803" s="17"/>
      <c r="B803" s="17"/>
      <c r="C803" s="17"/>
      <c r="D803" s="17"/>
      <c r="E803" s="17"/>
      <c r="F803" s="17"/>
      <c r="G803" s="17"/>
    </row>
    <row r="804" spans="1:7" ht="15.75" customHeight="1" x14ac:dyDescent="0.2">
      <c r="A804" s="17"/>
      <c r="B804" s="17"/>
      <c r="C804" s="17"/>
      <c r="D804" s="17"/>
      <c r="E804" s="17"/>
      <c r="F804" s="17"/>
      <c r="G804" s="17"/>
    </row>
    <row r="805" spans="1:7" ht="15.75" customHeight="1" x14ac:dyDescent="0.2">
      <c r="A805" s="17"/>
      <c r="B805" s="17"/>
      <c r="C805" s="17"/>
      <c r="D805" s="17"/>
      <c r="E805" s="17"/>
      <c r="F805" s="17"/>
      <c r="G805" s="17"/>
    </row>
    <row r="806" spans="1:7" ht="15.75" customHeight="1" x14ac:dyDescent="0.2">
      <c r="A806" s="17"/>
      <c r="B806" s="17"/>
      <c r="C806" s="17"/>
      <c r="D806" s="17"/>
      <c r="E806" s="17"/>
      <c r="F806" s="17"/>
      <c r="G806" s="17"/>
    </row>
    <row r="807" spans="1:7" ht="15.75" customHeight="1" x14ac:dyDescent="0.2">
      <c r="A807" s="17"/>
      <c r="B807" s="17"/>
      <c r="C807" s="17"/>
      <c r="D807" s="17"/>
      <c r="E807" s="17"/>
      <c r="F807" s="17"/>
      <c r="G807" s="17"/>
    </row>
    <row r="808" spans="1:7" ht="15.75" customHeight="1" x14ac:dyDescent="0.2">
      <c r="A808" s="17"/>
      <c r="B808" s="17"/>
      <c r="C808" s="17"/>
      <c r="D808" s="17"/>
      <c r="E808" s="17"/>
      <c r="F808" s="17"/>
      <c r="G808" s="17"/>
    </row>
    <row r="809" spans="1:7" ht="15.75" customHeight="1" x14ac:dyDescent="0.2">
      <c r="A809" s="17"/>
      <c r="B809" s="17"/>
      <c r="C809" s="17"/>
      <c r="D809" s="17"/>
      <c r="E809" s="17"/>
      <c r="F809" s="17"/>
      <c r="G809" s="17"/>
    </row>
    <row r="810" spans="1:7" ht="15.75" customHeight="1" x14ac:dyDescent="0.2">
      <c r="A810" s="17"/>
      <c r="B810" s="17"/>
      <c r="C810" s="17"/>
      <c r="D810" s="17"/>
      <c r="E810" s="17"/>
      <c r="F810" s="17"/>
      <c r="G810" s="17"/>
    </row>
    <row r="811" spans="1:7" ht="15.75" customHeight="1" x14ac:dyDescent="0.2">
      <c r="A811" s="17"/>
      <c r="B811" s="17"/>
      <c r="C811" s="17"/>
      <c r="D811" s="17"/>
      <c r="E811" s="17"/>
      <c r="F811" s="17"/>
      <c r="G811" s="17"/>
    </row>
    <row r="812" spans="1:7" ht="15.75" customHeight="1" x14ac:dyDescent="0.2">
      <c r="A812" s="17"/>
      <c r="B812" s="17"/>
      <c r="C812" s="17"/>
      <c r="D812" s="17"/>
      <c r="E812" s="17"/>
      <c r="F812" s="17"/>
      <c r="G812" s="17"/>
    </row>
    <row r="813" spans="1:7" ht="15.75" customHeight="1" x14ac:dyDescent="0.2">
      <c r="A813" s="17"/>
      <c r="B813" s="17"/>
      <c r="C813" s="17"/>
      <c r="D813" s="17"/>
      <c r="E813" s="17"/>
      <c r="F813" s="17"/>
      <c r="G813" s="17"/>
    </row>
    <row r="814" spans="1:7" ht="15.75" customHeight="1" x14ac:dyDescent="0.2">
      <c r="A814" s="17"/>
      <c r="B814" s="17"/>
      <c r="C814" s="17"/>
      <c r="D814" s="17"/>
      <c r="E814" s="17"/>
      <c r="F814" s="17"/>
      <c r="G814" s="17"/>
    </row>
    <row r="815" spans="1:7" ht="15.75" customHeight="1" x14ac:dyDescent="0.2">
      <c r="A815" s="17"/>
      <c r="B815" s="17"/>
      <c r="C815" s="17"/>
      <c r="D815" s="17"/>
      <c r="E815" s="17"/>
      <c r="F815" s="17"/>
      <c r="G815" s="17"/>
    </row>
    <row r="816" spans="1:7" ht="15.75" customHeight="1" x14ac:dyDescent="0.2">
      <c r="A816" s="17"/>
      <c r="B816" s="17"/>
      <c r="C816" s="17"/>
      <c r="D816" s="17"/>
      <c r="E816" s="17"/>
      <c r="F816" s="17"/>
      <c r="G816" s="17"/>
    </row>
    <row r="817" spans="1:7" ht="15.75" customHeight="1" x14ac:dyDescent="0.2">
      <c r="A817" s="17"/>
      <c r="B817" s="17"/>
      <c r="C817" s="17"/>
      <c r="D817" s="17"/>
      <c r="E817" s="17"/>
      <c r="F817" s="17"/>
      <c r="G817" s="17"/>
    </row>
    <row r="818" spans="1:7" ht="15.75" customHeight="1" x14ac:dyDescent="0.2">
      <c r="A818" s="17"/>
      <c r="B818" s="17"/>
      <c r="C818" s="17"/>
      <c r="D818" s="17"/>
      <c r="E818" s="17"/>
      <c r="F818" s="17"/>
      <c r="G818" s="17"/>
    </row>
    <row r="819" spans="1:7" ht="15.75" customHeight="1" x14ac:dyDescent="0.2">
      <c r="A819" s="17"/>
      <c r="B819" s="17"/>
      <c r="C819" s="17"/>
      <c r="D819" s="17"/>
      <c r="E819" s="17"/>
      <c r="F819" s="17"/>
      <c r="G819" s="17"/>
    </row>
    <row r="820" spans="1:7" ht="15.75" customHeight="1" x14ac:dyDescent="0.2">
      <c r="A820" s="17"/>
      <c r="B820" s="17"/>
      <c r="C820" s="17"/>
      <c r="D820" s="17"/>
      <c r="E820" s="17"/>
      <c r="F820" s="17"/>
      <c r="G820" s="17"/>
    </row>
    <row r="821" spans="1:7" ht="15.75" customHeight="1" x14ac:dyDescent="0.2">
      <c r="A821" s="17"/>
      <c r="B821" s="17"/>
      <c r="C821" s="17"/>
      <c r="D821" s="17"/>
      <c r="E821" s="17"/>
      <c r="F821" s="17"/>
      <c r="G821" s="17"/>
    </row>
    <row r="822" spans="1:7" ht="15.75" customHeight="1" x14ac:dyDescent="0.2">
      <c r="A822" s="17"/>
      <c r="B822" s="17"/>
      <c r="C822" s="17"/>
      <c r="D822" s="17"/>
      <c r="E822" s="17"/>
      <c r="F822" s="17"/>
      <c r="G822" s="17"/>
    </row>
    <row r="823" spans="1:7" ht="15.75" customHeight="1" x14ac:dyDescent="0.2">
      <c r="A823" s="17"/>
      <c r="B823" s="17"/>
      <c r="C823" s="17"/>
      <c r="D823" s="17"/>
      <c r="E823" s="17"/>
      <c r="F823" s="17"/>
      <c r="G823" s="17"/>
    </row>
    <row r="824" spans="1:7" ht="15.75" customHeight="1" x14ac:dyDescent="0.2">
      <c r="A824" s="17"/>
      <c r="B824" s="17"/>
      <c r="C824" s="17"/>
      <c r="D824" s="17"/>
      <c r="E824" s="17"/>
      <c r="F824" s="17"/>
      <c r="G824" s="17"/>
    </row>
    <row r="825" spans="1:7" ht="15.75" customHeight="1" x14ac:dyDescent="0.2">
      <c r="A825" s="17"/>
      <c r="B825" s="17"/>
      <c r="C825" s="17"/>
      <c r="D825" s="17"/>
      <c r="E825" s="17"/>
      <c r="F825" s="17"/>
      <c r="G825" s="17"/>
    </row>
    <row r="826" spans="1:7" ht="15.75" customHeight="1" x14ac:dyDescent="0.2">
      <c r="A826" s="17"/>
      <c r="B826" s="17"/>
      <c r="C826" s="17"/>
      <c r="D826" s="17"/>
      <c r="E826" s="17"/>
      <c r="F826" s="17"/>
      <c r="G826" s="17"/>
    </row>
    <row r="827" spans="1:7" ht="15.75" customHeight="1" x14ac:dyDescent="0.2">
      <c r="A827" s="17"/>
      <c r="B827" s="17"/>
      <c r="C827" s="17"/>
      <c r="D827" s="17"/>
      <c r="E827" s="17"/>
      <c r="F827" s="17"/>
      <c r="G827" s="17"/>
    </row>
    <row r="828" spans="1:7" ht="15.75" customHeight="1" x14ac:dyDescent="0.2">
      <c r="A828" s="17"/>
      <c r="B828" s="17"/>
      <c r="C828" s="17"/>
      <c r="D828" s="17"/>
      <c r="E828" s="17"/>
      <c r="F828" s="17"/>
      <c r="G828" s="17"/>
    </row>
    <row r="829" spans="1:7" ht="15.75" customHeight="1" x14ac:dyDescent="0.2">
      <c r="A829" s="17"/>
      <c r="B829" s="17"/>
      <c r="C829" s="17"/>
      <c r="D829" s="17"/>
      <c r="E829" s="17"/>
      <c r="F829" s="17"/>
      <c r="G829" s="17"/>
    </row>
    <row r="830" spans="1:7" ht="15.75" customHeight="1" x14ac:dyDescent="0.2">
      <c r="A830" s="17"/>
      <c r="B830" s="17"/>
      <c r="C830" s="17"/>
      <c r="D830" s="17"/>
      <c r="E830" s="17"/>
      <c r="F830" s="17"/>
      <c r="G830" s="17"/>
    </row>
    <row r="831" spans="1:7" ht="15.75" customHeight="1" x14ac:dyDescent="0.2">
      <c r="A831" s="17"/>
      <c r="B831" s="17"/>
      <c r="C831" s="17"/>
      <c r="D831" s="17"/>
      <c r="E831" s="17"/>
      <c r="F831" s="17"/>
      <c r="G831" s="17"/>
    </row>
    <row r="832" spans="1:7" ht="15.75" customHeight="1" x14ac:dyDescent="0.2">
      <c r="A832" s="17"/>
      <c r="B832" s="17"/>
      <c r="C832" s="17"/>
      <c r="D832" s="17"/>
      <c r="E832" s="17"/>
      <c r="F832" s="17"/>
      <c r="G832" s="17"/>
    </row>
    <row r="833" spans="1:7" ht="15.75" customHeight="1" x14ac:dyDescent="0.2">
      <c r="A833" s="17"/>
      <c r="B833" s="17"/>
      <c r="C833" s="17"/>
      <c r="D833" s="17"/>
      <c r="E833" s="17"/>
      <c r="F833" s="17"/>
      <c r="G833" s="17"/>
    </row>
    <row r="834" spans="1:7" ht="15.75" customHeight="1" x14ac:dyDescent="0.2">
      <c r="A834" s="17"/>
      <c r="B834" s="17"/>
      <c r="C834" s="17"/>
      <c r="D834" s="17"/>
      <c r="E834" s="17"/>
      <c r="F834" s="17"/>
      <c r="G834" s="17"/>
    </row>
    <row r="835" spans="1:7" ht="15.75" customHeight="1" x14ac:dyDescent="0.2">
      <c r="A835" s="17"/>
      <c r="B835" s="17"/>
      <c r="C835" s="17"/>
      <c r="D835" s="17"/>
      <c r="E835" s="17"/>
      <c r="F835" s="17"/>
      <c r="G835" s="17"/>
    </row>
    <row r="836" spans="1:7" ht="15.75" customHeight="1" x14ac:dyDescent="0.2">
      <c r="A836" s="17"/>
      <c r="B836" s="17"/>
      <c r="C836" s="17"/>
      <c r="D836" s="17"/>
      <c r="E836" s="17"/>
      <c r="F836" s="17"/>
      <c r="G836" s="17"/>
    </row>
    <row r="837" spans="1:7" ht="15.75" customHeight="1" x14ac:dyDescent="0.2">
      <c r="A837" s="17"/>
      <c r="B837" s="17"/>
      <c r="C837" s="17"/>
      <c r="D837" s="17"/>
      <c r="E837" s="17"/>
      <c r="F837" s="17"/>
      <c r="G837" s="17"/>
    </row>
    <row r="838" spans="1:7" ht="15.75" customHeight="1" x14ac:dyDescent="0.2">
      <c r="A838" s="17"/>
      <c r="B838" s="17"/>
      <c r="C838" s="17"/>
      <c r="D838" s="17"/>
      <c r="E838" s="17"/>
      <c r="F838" s="17"/>
      <c r="G838" s="17"/>
    </row>
    <row r="839" spans="1:7" ht="15.75" customHeight="1" x14ac:dyDescent="0.2">
      <c r="A839" s="17"/>
      <c r="B839" s="17"/>
      <c r="C839" s="17"/>
      <c r="D839" s="17"/>
      <c r="E839" s="17"/>
      <c r="F839" s="17"/>
      <c r="G839" s="17"/>
    </row>
    <row r="840" spans="1:7" ht="15.75" customHeight="1" x14ac:dyDescent="0.2">
      <c r="A840" s="17"/>
      <c r="B840" s="17"/>
      <c r="C840" s="17"/>
      <c r="D840" s="17"/>
      <c r="E840" s="17"/>
      <c r="F840" s="17"/>
      <c r="G840" s="17"/>
    </row>
    <row r="841" spans="1:7" ht="15.75" customHeight="1" x14ac:dyDescent="0.2">
      <c r="A841" s="17"/>
      <c r="B841" s="17"/>
      <c r="C841" s="17"/>
      <c r="D841" s="17"/>
      <c r="E841" s="17"/>
      <c r="F841" s="17"/>
      <c r="G841" s="17"/>
    </row>
    <row r="842" spans="1:7" ht="15.75" customHeight="1" x14ac:dyDescent="0.2">
      <c r="A842" s="17"/>
      <c r="B842" s="17"/>
      <c r="C842" s="17"/>
      <c r="D842" s="17"/>
      <c r="E842" s="17"/>
      <c r="F842" s="17"/>
      <c r="G842" s="17"/>
    </row>
    <row r="843" spans="1:7" ht="15.75" customHeight="1" x14ac:dyDescent="0.2">
      <c r="A843" s="17"/>
      <c r="B843" s="17"/>
      <c r="C843" s="17"/>
      <c r="D843" s="17"/>
      <c r="E843" s="17"/>
      <c r="F843" s="17"/>
      <c r="G843" s="17"/>
    </row>
    <row r="844" spans="1:7" ht="15.75" customHeight="1" x14ac:dyDescent="0.2">
      <c r="A844" s="17"/>
      <c r="B844" s="17"/>
      <c r="C844" s="17"/>
      <c r="D844" s="17"/>
      <c r="E844" s="17"/>
      <c r="F844" s="17"/>
      <c r="G844" s="17"/>
    </row>
    <row r="845" spans="1:7" ht="15.75" customHeight="1" x14ac:dyDescent="0.2">
      <c r="A845" s="17"/>
      <c r="B845" s="17"/>
      <c r="C845" s="17"/>
      <c r="D845" s="17"/>
      <c r="E845" s="17"/>
      <c r="F845" s="17"/>
      <c r="G845" s="17"/>
    </row>
    <row r="846" spans="1:7" ht="15.75" customHeight="1" x14ac:dyDescent="0.2">
      <c r="A846" s="17"/>
      <c r="B846" s="17"/>
      <c r="C846" s="17"/>
      <c r="D846" s="17"/>
      <c r="E846" s="17"/>
      <c r="F846" s="17"/>
      <c r="G846" s="17"/>
    </row>
    <row r="847" spans="1:7" ht="15.75" customHeight="1" x14ac:dyDescent="0.2">
      <c r="A847" s="17"/>
      <c r="B847" s="17"/>
      <c r="C847" s="17"/>
      <c r="D847" s="17"/>
      <c r="E847" s="17"/>
      <c r="F847" s="17"/>
      <c r="G847" s="17"/>
    </row>
    <row r="848" spans="1:7" ht="15.75" customHeight="1" x14ac:dyDescent="0.2">
      <c r="A848" s="17"/>
      <c r="B848" s="17"/>
      <c r="C848" s="17"/>
      <c r="D848" s="17"/>
      <c r="E848" s="17"/>
      <c r="F848" s="17"/>
      <c r="G848" s="17"/>
    </row>
    <row r="849" spans="1:7" ht="15.75" customHeight="1" x14ac:dyDescent="0.2">
      <c r="A849" s="17"/>
      <c r="B849" s="17"/>
      <c r="C849" s="17"/>
      <c r="D849" s="17"/>
      <c r="E849" s="17"/>
      <c r="F849" s="17"/>
      <c r="G849" s="17"/>
    </row>
    <row r="850" spans="1:7" ht="15.75" customHeight="1" x14ac:dyDescent="0.2">
      <c r="A850" s="17"/>
      <c r="B850" s="17"/>
      <c r="C850" s="17"/>
      <c r="D850" s="17"/>
      <c r="E850" s="17"/>
      <c r="F850" s="17"/>
      <c r="G850" s="17"/>
    </row>
    <row r="851" spans="1:7" ht="15.75" customHeight="1" x14ac:dyDescent="0.2">
      <c r="A851" s="17"/>
      <c r="B851" s="17"/>
      <c r="C851" s="17"/>
      <c r="D851" s="17"/>
      <c r="E851" s="17"/>
      <c r="F851" s="17"/>
      <c r="G851" s="17"/>
    </row>
    <row r="852" spans="1:7" ht="15.75" customHeight="1" x14ac:dyDescent="0.2">
      <c r="A852" s="17"/>
      <c r="B852" s="17"/>
      <c r="C852" s="17"/>
      <c r="D852" s="17"/>
      <c r="E852" s="17"/>
      <c r="F852" s="17"/>
      <c r="G852" s="17"/>
    </row>
    <row r="853" spans="1:7" ht="15.75" customHeight="1" x14ac:dyDescent="0.2">
      <c r="A853" s="17"/>
      <c r="B853" s="17"/>
      <c r="C853" s="17"/>
      <c r="D853" s="17"/>
      <c r="E853" s="17"/>
      <c r="F853" s="17"/>
      <c r="G853" s="17"/>
    </row>
    <row r="854" spans="1:7" ht="15.75" customHeight="1" x14ac:dyDescent="0.2">
      <c r="A854" s="17"/>
      <c r="B854" s="17"/>
      <c r="C854" s="17"/>
      <c r="D854" s="17"/>
      <c r="E854" s="17"/>
      <c r="F854" s="17"/>
      <c r="G854" s="17"/>
    </row>
    <row r="855" spans="1:7" ht="15.75" customHeight="1" x14ac:dyDescent="0.2">
      <c r="A855" s="17"/>
      <c r="B855" s="17"/>
      <c r="C855" s="17"/>
      <c r="D855" s="17"/>
      <c r="E855" s="17"/>
      <c r="F855" s="17"/>
      <c r="G855" s="17"/>
    </row>
    <row r="856" spans="1:7" ht="15.75" customHeight="1" x14ac:dyDescent="0.2">
      <c r="A856" s="17"/>
      <c r="B856" s="17"/>
      <c r="C856" s="17"/>
      <c r="D856" s="17"/>
      <c r="E856" s="17"/>
      <c r="F856" s="17"/>
      <c r="G856" s="17"/>
    </row>
    <row r="857" spans="1:7" ht="15.75" customHeight="1" x14ac:dyDescent="0.2">
      <c r="A857" s="17"/>
      <c r="B857" s="17"/>
      <c r="C857" s="17"/>
      <c r="D857" s="17"/>
      <c r="E857" s="17"/>
      <c r="F857" s="17"/>
      <c r="G857" s="17"/>
    </row>
    <row r="858" spans="1:7" ht="15.75" customHeight="1" x14ac:dyDescent="0.2">
      <c r="A858" s="17"/>
      <c r="B858" s="17"/>
      <c r="C858" s="17"/>
      <c r="D858" s="17"/>
      <c r="E858" s="17"/>
      <c r="F858" s="17"/>
      <c r="G858" s="17"/>
    </row>
    <row r="859" spans="1:7" ht="15.75" customHeight="1" x14ac:dyDescent="0.2">
      <c r="A859" s="17"/>
      <c r="B859" s="17"/>
      <c r="C859" s="17"/>
      <c r="D859" s="17"/>
      <c r="E859" s="17"/>
      <c r="F859" s="17"/>
      <c r="G859" s="17"/>
    </row>
    <row r="860" spans="1:7" ht="15.75" customHeight="1" x14ac:dyDescent="0.2">
      <c r="A860" s="17"/>
      <c r="B860" s="17"/>
      <c r="C860" s="17"/>
      <c r="D860" s="17"/>
      <c r="E860" s="17"/>
      <c r="F860" s="17"/>
      <c r="G860" s="17"/>
    </row>
    <row r="861" spans="1:7" ht="15.75" customHeight="1" x14ac:dyDescent="0.2">
      <c r="A861" s="17"/>
      <c r="B861" s="17"/>
      <c r="C861" s="17"/>
      <c r="D861" s="17"/>
      <c r="E861" s="17"/>
      <c r="F861" s="17"/>
      <c r="G861" s="17"/>
    </row>
    <row r="862" spans="1:7" ht="15.75" customHeight="1" x14ac:dyDescent="0.2">
      <c r="A862" s="17"/>
      <c r="B862" s="17"/>
      <c r="C862" s="17"/>
      <c r="D862" s="17"/>
      <c r="E862" s="17"/>
      <c r="F862" s="17"/>
      <c r="G862" s="17"/>
    </row>
    <row r="863" spans="1:7" ht="15.75" customHeight="1" x14ac:dyDescent="0.2">
      <c r="A863" s="17"/>
      <c r="B863" s="17"/>
      <c r="C863" s="17"/>
      <c r="D863" s="17"/>
      <c r="E863" s="17"/>
      <c r="F863" s="17"/>
      <c r="G863" s="17"/>
    </row>
    <row r="864" spans="1:7" ht="15.75" customHeight="1" x14ac:dyDescent="0.2">
      <c r="A864" s="17"/>
      <c r="B864" s="17"/>
      <c r="C864" s="17"/>
      <c r="D864" s="17"/>
      <c r="E864" s="17"/>
      <c r="F864" s="17"/>
      <c r="G864" s="17"/>
    </row>
    <row r="865" spans="1:7" ht="15.75" customHeight="1" x14ac:dyDescent="0.2">
      <c r="A865" s="17"/>
      <c r="B865" s="17"/>
      <c r="C865" s="17"/>
      <c r="D865" s="17"/>
      <c r="E865" s="17"/>
      <c r="F865" s="17"/>
      <c r="G865" s="17"/>
    </row>
    <row r="866" spans="1:7" ht="15.75" customHeight="1" x14ac:dyDescent="0.2">
      <c r="A866" s="17"/>
      <c r="B866" s="17"/>
      <c r="C866" s="17"/>
      <c r="D866" s="17"/>
      <c r="E866" s="17"/>
      <c r="F866" s="17"/>
      <c r="G866" s="17"/>
    </row>
    <row r="867" spans="1:7" ht="15.75" customHeight="1" x14ac:dyDescent="0.2">
      <c r="A867" s="17"/>
      <c r="B867" s="17"/>
      <c r="C867" s="17"/>
      <c r="D867" s="17"/>
      <c r="E867" s="17"/>
      <c r="F867" s="17"/>
      <c r="G867" s="17"/>
    </row>
    <row r="868" spans="1:7" ht="15.75" customHeight="1" x14ac:dyDescent="0.2">
      <c r="A868" s="17"/>
      <c r="B868" s="17"/>
      <c r="C868" s="17"/>
      <c r="D868" s="17"/>
      <c r="E868" s="17"/>
      <c r="F868" s="17"/>
      <c r="G868" s="17"/>
    </row>
    <row r="869" spans="1:7" ht="15.75" customHeight="1" x14ac:dyDescent="0.2">
      <c r="A869" s="17"/>
      <c r="B869" s="17"/>
      <c r="C869" s="17"/>
      <c r="D869" s="17"/>
      <c r="E869" s="17"/>
      <c r="F869" s="17"/>
      <c r="G869" s="17"/>
    </row>
    <row r="870" spans="1:7" ht="15.75" customHeight="1" x14ac:dyDescent="0.2">
      <c r="A870" s="17"/>
      <c r="B870" s="17"/>
      <c r="C870" s="17"/>
      <c r="D870" s="17"/>
      <c r="E870" s="17"/>
      <c r="F870" s="17"/>
      <c r="G870" s="17"/>
    </row>
    <row r="871" spans="1:7" ht="15.75" customHeight="1" x14ac:dyDescent="0.2">
      <c r="A871" s="17"/>
      <c r="B871" s="17"/>
      <c r="C871" s="17"/>
      <c r="D871" s="17"/>
      <c r="E871" s="17"/>
      <c r="F871" s="17"/>
      <c r="G871" s="17"/>
    </row>
    <row r="872" spans="1:7" ht="15.75" customHeight="1" x14ac:dyDescent="0.2">
      <c r="A872" s="17"/>
      <c r="B872" s="17"/>
      <c r="C872" s="17"/>
      <c r="D872" s="17"/>
      <c r="E872" s="17"/>
      <c r="F872" s="17"/>
      <c r="G872" s="17"/>
    </row>
    <row r="873" spans="1:7" ht="15.75" customHeight="1" x14ac:dyDescent="0.2">
      <c r="A873" s="17"/>
      <c r="B873" s="17"/>
      <c r="C873" s="17"/>
      <c r="D873" s="17"/>
      <c r="E873" s="17"/>
      <c r="F873" s="17"/>
      <c r="G873" s="17"/>
    </row>
    <row r="874" spans="1:7" ht="15.75" customHeight="1" x14ac:dyDescent="0.2">
      <c r="A874" s="17"/>
      <c r="B874" s="17"/>
      <c r="C874" s="17"/>
      <c r="D874" s="17"/>
      <c r="E874" s="17"/>
      <c r="F874" s="17"/>
      <c r="G874" s="17"/>
    </row>
    <row r="875" spans="1:7" ht="15.75" customHeight="1" x14ac:dyDescent="0.2">
      <c r="A875" s="17"/>
      <c r="B875" s="17"/>
      <c r="C875" s="17"/>
      <c r="D875" s="17"/>
      <c r="E875" s="17"/>
      <c r="F875" s="17"/>
      <c r="G875" s="17"/>
    </row>
    <row r="876" spans="1:7" ht="15.75" customHeight="1" x14ac:dyDescent="0.2">
      <c r="A876" s="17"/>
      <c r="B876" s="17"/>
      <c r="C876" s="17"/>
      <c r="D876" s="17"/>
      <c r="E876" s="17"/>
      <c r="F876" s="17"/>
      <c r="G876" s="17"/>
    </row>
    <row r="877" spans="1:7" ht="15.75" customHeight="1" x14ac:dyDescent="0.2">
      <c r="A877" s="17"/>
      <c r="B877" s="17"/>
      <c r="C877" s="17"/>
      <c r="D877" s="17"/>
      <c r="E877" s="17"/>
      <c r="F877" s="17"/>
      <c r="G877" s="17"/>
    </row>
    <row r="878" spans="1:7" ht="15.75" customHeight="1" x14ac:dyDescent="0.2">
      <c r="A878" s="17"/>
      <c r="B878" s="17"/>
      <c r="C878" s="17"/>
      <c r="D878" s="17"/>
      <c r="E878" s="17"/>
      <c r="F878" s="17"/>
      <c r="G878" s="17"/>
    </row>
    <row r="879" spans="1:7" ht="15.75" customHeight="1" x14ac:dyDescent="0.2">
      <c r="A879" s="17"/>
      <c r="B879" s="17"/>
      <c r="C879" s="17"/>
      <c r="D879" s="17"/>
      <c r="E879" s="17"/>
      <c r="F879" s="17"/>
      <c r="G879" s="17"/>
    </row>
    <row r="880" spans="1:7" ht="15.75" customHeight="1" x14ac:dyDescent="0.2">
      <c r="A880" s="17"/>
      <c r="B880" s="17"/>
      <c r="C880" s="17"/>
      <c r="D880" s="17"/>
      <c r="E880" s="17"/>
      <c r="F880" s="17"/>
      <c r="G880" s="17"/>
    </row>
    <row r="881" spans="1:7" ht="15.75" customHeight="1" x14ac:dyDescent="0.2">
      <c r="A881" s="17"/>
      <c r="B881" s="17"/>
      <c r="C881" s="17"/>
      <c r="D881" s="17"/>
      <c r="E881" s="17"/>
      <c r="F881" s="17"/>
      <c r="G881" s="17"/>
    </row>
    <row r="882" spans="1:7" ht="15.75" customHeight="1" x14ac:dyDescent="0.2">
      <c r="A882" s="17"/>
      <c r="B882" s="17"/>
      <c r="C882" s="17"/>
      <c r="D882" s="17"/>
      <c r="E882" s="17"/>
      <c r="F882" s="17"/>
      <c r="G882" s="17"/>
    </row>
    <row r="883" spans="1:7" ht="15.75" customHeight="1" x14ac:dyDescent="0.2">
      <c r="A883" s="17"/>
      <c r="B883" s="17"/>
      <c r="C883" s="17"/>
      <c r="D883" s="17"/>
      <c r="E883" s="17"/>
      <c r="F883" s="17"/>
      <c r="G883" s="17"/>
    </row>
    <row r="884" spans="1:7" ht="15.75" customHeight="1" x14ac:dyDescent="0.2">
      <c r="A884" s="17"/>
      <c r="B884" s="17"/>
      <c r="C884" s="17"/>
      <c r="D884" s="17"/>
      <c r="E884" s="17"/>
      <c r="F884" s="17"/>
      <c r="G884" s="17"/>
    </row>
    <row r="885" spans="1:7" ht="15.75" customHeight="1" x14ac:dyDescent="0.2">
      <c r="A885" s="17"/>
      <c r="B885" s="17"/>
      <c r="C885" s="17"/>
      <c r="D885" s="17"/>
      <c r="E885" s="17"/>
      <c r="F885" s="17"/>
      <c r="G885" s="17"/>
    </row>
    <row r="886" spans="1:7" ht="15.75" customHeight="1" x14ac:dyDescent="0.2">
      <c r="A886" s="17"/>
      <c r="B886" s="17"/>
      <c r="C886" s="17"/>
      <c r="D886" s="17"/>
      <c r="E886" s="17"/>
      <c r="F886" s="17"/>
      <c r="G886" s="17"/>
    </row>
    <row r="887" spans="1:7" ht="15.75" customHeight="1" x14ac:dyDescent="0.2">
      <c r="A887" s="17"/>
      <c r="B887" s="17"/>
      <c r="C887" s="17"/>
      <c r="D887" s="17"/>
      <c r="E887" s="17"/>
      <c r="F887" s="17"/>
      <c r="G887" s="17"/>
    </row>
    <row r="888" spans="1:7" ht="15.75" customHeight="1" x14ac:dyDescent="0.2">
      <c r="A888" s="17"/>
      <c r="B888" s="17"/>
      <c r="C888" s="17"/>
      <c r="D888" s="17"/>
      <c r="E888" s="17"/>
      <c r="F888" s="17"/>
      <c r="G888" s="17"/>
    </row>
    <row r="889" spans="1:7" ht="15.75" customHeight="1" x14ac:dyDescent="0.2">
      <c r="A889" s="17"/>
      <c r="B889" s="17"/>
      <c r="C889" s="17"/>
      <c r="D889" s="17"/>
      <c r="E889" s="17"/>
      <c r="F889" s="17"/>
      <c r="G889" s="17"/>
    </row>
    <row r="890" spans="1:7" ht="15.75" customHeight="1" x14ac:dyDescent="0.2">
      <c r="A890" s="17"/>
      <c r="B890" s="17"/>
      <c r="C890" s="17"/>
      <c r="D890" s="17"/>
      <c r="E890" s="17"/>
      <c r="F890" s="17"/>
      <c r="G890" s="17"/>
    </row>
    <row r="891" spans="1:7" ht="15.75" customHeight="1" x14ac:dyDescent="0.2">
      <c r="A891" s="17"/>
      <c r="B891" s="17"/>
      <c r="C891" s="17"/>
      <c r="D891" s="17"/>
      <c r="E891" s="17"/>
      <c r="F891" s="17"/>
      <c r="G891" s="17"/>
    </row>
    <row r="892" spans="1:7" ht="15.75" customHeight="1" x14ac:dyDescent="0.2">
      <c r="A892" s="17"/>
      <c r="B892" s="17"/>
      <c r="C892" s="17"/>
      <c r="D892" s="17"/>
      <c r="E892" s="17"/>
      <c r="F892" s="17"/>
      <c r="G892" s="17"/>
    </row>
    <row r="893" spans="1:7" ht="15.75" customHeight="1" x14ac:dyDescent="0.2">
      <c r="A893" s="17"/>
      <c r="B893" s="17"/>
      <c r="C893" s="17"/>
      <c r="D893" s="17"/>
      <c r="E893" s="17"/>
      <c r="F893" s="17"/>
      <c r="G893" s="17"/>
    </row>
    <row r="894" spans="1:7" ht="15.75" customHeight="1" x14ac:dyDescent="0.2">
      <c r="A894" s="17"/>
      <c r="B894" s="17"/>
      <c r="C894" s="17"/>
      <c r="D894" s="17"/>
      <c r="E894" s="17"/>
      <c r="F894" s="17"/>
      <c r="G894" s="17"/>
    </row>
    <row r="895" spans="1:7" ht="15.75" customHeight="1" x14ac:dyDescent="0.2">
      <c r="A895" s="17"/>
      <c r="B895" s="17"/>
      <c r="C895" s="17"/>
      <c r="D895" s="17"/>
      <c r="E895" s="17"/>
      <c r="F895" s="17"/>
      <c r="G895" s="17"/>
    </row>
    <row r="896" spans="1:7" ht="15.75" customHeight="1" x14ac:dyDescent="0.2">
      <c r="A896" s="17"/>
      <c r="B896" s="17"/>
      <c r="C896" s="17"/>
      <c r="D896" s="17"/>
      <c r="E896" s="17"/>
      <c r="F896" s="17"/>
      <c r="G896" s="17"/>
    </row>
    <row r="897" spans="1:7" ht="15.75" customHeight="1" x14ac:dyDescent="0.2">
      <c r="A897" s="17"/>
      <c r="B897" s="17"/>
      <c r="C897" s="17"/>
      <c r="D897" s="17"/>
      <c r="E897" s="17"/>
      <c r="F897" s="17"/>
      <c r="G897" s="17"/>
    </row>
    <row r="898" spans="1:7" ht="15.75" customHeight="1" x14ac:dyDescent="0.2">
      <c r="A898" s="17"/>
      <c r="B898" s="17"/>
      <c r="C898" s="17"/>
      <c r="D898" s="17"/>
      <c r="E898" s="17"/>
      <c r="F898" s="17"/>
      <c r="G898" s="17"/>
    </row>
    <row r="899" spans="1:7" ht="15.75" customHeight="1" x14ac:dyDescent="0.2">
      <c r="A899" s="17"/>
      <c r="B899" s="17"/>
      <c r="C899" s="17"/>
      <c r="D899" s="17"/>
      <c r="E899" s="17"/>
      <c r="F899" s="17"/>
      <c r="G899" s="17"/>
    </row>
    <row r="900" spans="1:7" ht="15.75" customHeight="1" x14ac:dyDescent="0.2">
      <c r="A900" s="17"/>
      <c r="B900" s="17"/>
      <c r="C900" s="17"/>
      <c r="D900" s="17"/>
      <c r="E900" s="17"/>
      <c r="F900" s="17"/>
      <c r="G900" s="17"/>
    </row>
    <row r="901" spans="1:7" ht="15.75" customHeight="1" x14ac:dyDescent="0.2">
      <c r="A901" s="17"/>
      <c r="B901" s="17"/>
      <c r="C901" s="17"/>
      <c r="D901" s="17"/>
      <c r="E901" s="17"/>
      <c r="F901" s="17"/>
      <c r="G901" s="17"/>
    </row>
    <row r="902" spans="1:7" ht="15.75" customHeight="1" x14ac:dyDescent="0.2">
      <c r="A902" s="17"/>
      <c r="B902" s="17"/>
      <c r="C902" s="17"/>
      <c r="D902" s="17"/>
      <c r="E902" s="17"/>
      <c r="F902" s="17"/>
      <c r="G902" s="17"/>
    </row>
    <row r="903" spans="1:7" ht="15.75" customHeight="1" x14ac:dyDescent="0.2">
      <c r="A903" s="17"/>
      <c r="B903" s="17"/>
      <c r="C903" s="17"/>
      <c r="D903" s="17"/>
      <c r="E903" s="17"/>
      <c r="F903" s="17"/>
      <c r="G903" s="17"/>
    </row>
    <row r="904" spans="1:7" ht="15.75" customHeight="1" x14ac:dyDescent="0.2">
      <c r="A904" s="17"/>
      <c r="B904" s="17"/>
      <c r="C904" s="17"/>
      <c r="D904" s="17"/>
      <c r="E904" s="17"/>
      <c r="F904" s="17"/>
      <c r="G904" s="17"/>
    </row>
    <row r="905" spans="1:7" ht="15.75" customHeight="1" x14ac:dyDescent="0.2">
      <c r="A905" s="17"/>
      <c r="B905" s="17"/>
      <c r="C905" s="17"/>
      <c r="D905" s="17"/>
      <c r="E905" s="17"/>
      <c r="F905" s="17"/>
      <c r="G905" s="17"/>
    </row>
    <row r="906" spans="1:7" ht="15.75" customHeight="1" x14ac:dyDescent="0.2">
      <c r="A906" s="17"/>
      <c r="B906" s="17"/>
      <c r="C906" s="17"/>
      <c r="D906" s="17"/>
      <c r="E906" s="17"/>
      <c r="F906" s="17"/>
      <c r="G906" s="17"/>
    </row>
    <row r="907" spans="1:7" ht="15.75" customHeight="1" x14ac:dyDescent="0.2">
      <c r="A907" s="17"/>
      <c r="B907" s="17"/>
      <c r="C907" s="17"/>
      <c r="D907" s="17"/>
      <c r="E907" s="17"/>
      <c r="F907" s="17"/>
      <c r="G907" s="17"/>
    </row>
    <row r="908" spans="1:7" ht="15.75" customHeight="1" x14ac:dyDescent="0.2">
      <c r="A908" s="17"/>
      <c r="B908" s="17"/>
      <c r="C908" s="17"/>
      <c r="D908" s="17"/>
      <c r="E908" s="17"/>
      <c r="F908" s="17"/>
      <c r="G908" s="17"/>
    </row>
    <row r="909" spans="1:7" ht="15.75" customHeight="1" x14ac:dyDescent="0.2">
      <c r="A909" s="17"/>
      <c r="B909" s="17"/>
      <c r="C909" s="17"/>
      <c r="D909" s="17"/>
      <c r="E909" s="17"/>
      <c r="F909" s="17"/>
      <c r="G909" s="17"/>
    </row>
    <row r="910" spans="1:7" ht="15.75" customHeight="1" x14ac:dyDescent="0.2">
      <c r="A910" s="17"/>
      <c r="B910" s="17"/>
      <c r="C910" s="17"/>
      <c r="D910" s="17"/>
      <c r="E910" s="17"/>
      <c r="F910" s="17"/>
      <c r="G910" s="17"/>
    </row>
    <row r="911" spans="1:7" ht="15.75" customHeight="1" x14ac:dyDescent="0.2">
      <c r="A911" s="17"/>
      <c r="B911" s="17"/>
      <c r="C911" s="17"/>
      <c r="D911" s="17"/>
      <c r="E911" s="17"/>
      <c r="F911" s="17"/>
      <c r="G911" s="17"/>
    </row>
    <row r="912" spans="1:7" ht="15.75" customHeight="1" x14ac:dyDescent="0.2">
      <c r="A912" s="17"/>
      <c r="B912" s="17"/>
      <c r="C912" s="17"/>
      <c r="D912" s="17"/>
      <c r="E912" s="17"/>
      <c r="F912" s="17"/>
      <c r="G912" s="17"/>
    </row>
    <row r="913" spans="1:7" ht="15.75" customHeight="1" x14ac:dyDescent="0.2">
      <c r="A913" s="17"/>
      <c r="B913" s="17"/>
      <c r="C913" s="17"/>
      <c r="D913" s="17"/>
      <c r="E913" s="17"/>
      <c r="F913" s="17"/>
      <c r="G913" s="17"/>
    </row>
    <row r="914" spans="1:7" ht="15.75" customHeight="1" x14ac:dyDescent="0.2">
      <c r="A914" s="17"/>
      <c r="B914" s="17"/>
      <c r="C914" s="17"/>
      <c r="D914" s="17"/>
      <c r="E914" s="17"/>
      <c r="F914" s="17"/>
      <c r="G914" s="17"/>
    </row>
    <row r="915" spans="1:7" ht="15.75" customHeight="1" x14ac:dyDescent="0.2">
      <c r="A915" s="17"/>
      <c r="B915" s="17"/>
      <c r="C915" s="17"/>
      <c r="D915" s="17"/>
      <c r="E915" s="17"/>
      <c r="F915" s="17"/>
      <c r="G915" s="17"/>
    </row>
    <row r="916" spans="1:7" ht="15.75" customHeight="1" x14ac:dyDescent="0.2">
      <c r="A916" s="17"/>
      <c r="B916" s="17"/>
      <c r="C916" s="17"/>
      <c r="D916" s="17"/>
      <c r="E916" s="17"/>
      <c r="F916" s="17"/>
      <c r="G916" s="17"/>
    </row>
    <row r="917" spans="1:7" ht="15.75" customHeight="1" x14ac:dyDescent="0.2">
      <c r="A917" s="17"/>
      <c r="B917" s="17"/>
      <c r="C917" s="17"/>
      <c r="D917" s="17"/>
      <c r="E917" s="17"/>
      <c r="F917" s="17"/>
      <c r="G917" s="17"/>
    </row>
    <row r="918" spans="1:7" ht="15.75" customHeight="1" x14ac:dyDescent="0.2">
      <c r="A918" s="17"/>
      <c r="B918" s="17"/>
      <c r="C918" s="17"/>
      <c r="D918" s="17"/>
      <c r="E918" s="17"/>
      <c r="F918" s="17"/>
      <c r="G918" s="17"/>
    </row>
    <row r="919" spans="1:7" ht="15.75" customHeight="1" x14ac:dyDescent="0.2">
      <c r="A919" s="17"/>
      <c r="B919" s="17"/>
      <c r="C919" s="17"/>
      <c r="D919" s="17"/>
      <c r="E919" s="17"/>
      <c r="F919" s="17"/>
      <c r="G919" s="17"/>
    </row>
    <row r="920" spans="1:7" ht="15.75" customHeight="1" x14ac:dyDescent="0.2">
      <c r="A920" s="17"/>
      <c r="B920" s="17"/>
      <c r="C920" s="17"/>
      <c r="D920" s="17"/>
      <c r="E920" s="17"/>
      <c r="F920" s="17"/>
      <c r="G920" s="17"/>
    </row>
    <row r="921" spans="1:7" ht="15.75" customHeight="1" x14ac:dyDescent="0.2">
      <c r="A921" s="17"/>
      <c r="B921" s="17"/>
      <c r="C921" s="17"/>
      <c r="D921" s="17"/>
      <c r="E921" s="17"/>
      <c r="F921" s="17"/>
      <c r="G921" s="17"/>
    </row>
    <row r="922" spans="1:7" ht="15.75" customHeight="1" x14ac:dyDescent="0.2">
      <c r="A922" s="17"/>
      <c r="B922" s="17"/>
      <c r="C922" s="17"/>
      <c r="D922" s="17"/>
      <c r="E922" s="17"/>
      <c r="F922" s="17"/>
      <c r="G922" s="17"/>
    </row>
    <row r="923" spans="1:7" ht="15.75" customHeight="1" x14ac:dyDescent="0.2">
      <c r="A923" s="17"/>
      <c r="B923" s="17"/>
      <c r="C923" s="17"/>
      <c r="D923" s="17"/>
      <c r="E923" s="17"/>
      <c r="F923" s="17"/>
      <c r="G923" s="17"/>
    </row>
    <row r="924" spans="1:7" ht="15.75" customHeight="1" x14ac:dyDescent="0.2">
      <c r="A924" s="17"/>
      <c r="B924" s="17"/>
      <c r="C924" s="17"/>
      <c r="D924" s="17"/>
      <c r="E924" s="17"/>
      <c r="F924" s="17"/>
      <c r="G924" s="17"/>
    </row>
    <row r="925" spans="1:7" ht="15.75" customHeight="1" x14ac:dyDescent="0.2">
      <c r="A925" s="17"/>
      <c r="B925" s="17"/>
      <c r="C925" s="17"/>
      <c r="D925" s="17"/>
      <c r="E925" s="17"/>
      <c r="F925" s="17"/>
      <c r="G925" s="17"/>
    </row>
    <row r="926" spans="1:7" ht="15.75" customHeight="1" x14ac:dyDescent="0.2">
      <c r="A926" s="17"/>
      <c r="B926" s="17"/>
      <c r="C926" s="17"/>
      <c r="D926" s="17"/>
      <c r="E926" s="17"/>
      <c r="F926" s="17"/>
      <c r="G926" s="17"/>
    </row>
    <row r="927" spans="1:7" ht="15.75" customHeight="1" x14ac:dyDescent="0.2">
      <c r="A927" s="17"/>
      <c r="B927" s="17"/>
      <c r="C927" s="17"/>
      <c r="D927" s="17"/>
      <c r="E927" s="17"/>
      <c r="F927" s="17"/>
      <c r="G927" s="17"/>
    </row>
    <row r="928" spans="1:7" ht="15.75" customHeight="1" x14ac:dyDescent="0.2">
      <c r="A928" s="17"/>
      <c r="B928" s="17"/>
      <c r="C928" s="17"/>
      <c r="D928" s="17"/>
      <c r="E928" s="17"/>
      <c r="F928" s="17"/>
      <c r="G928" s="17"/>
    </row>
    <row r="929" spans="1:7" ht="15.75" customHeight="1" x14ac:dyDescent="0.2">
      <c r="A929" s="17"/>
      <c r="B929" s="17"/>
      <c r="C929" s="17"/>
      <c r="D929" s="17"/>
      <c r="E929" s="17"/>
      <c r="F929" s="17"/>
      <c r="G929" s="17"/>
    </row>
    <row r="930" spans="1:7" ht="15.75" customHeight="1" x14ac:dyDescent="0.2">
      <c r="A930" s="17"/>
      <c r="B930" s="17"/>
      <c r="C930" s="17"/>
      <c r="D930" s="17"/>
      <c r="E930" s="17"/>
      <c r="F930" s="17"/>
      <c r="G930" s="17"/>
    </row>
    <row r="931" spans="1:7" ht="15.75" customHeight="1" x14ac:dyDescent="0.2">
      <c r="A931" s="17"/>
      <c r="B931" s="17"/>
      <c r="C931" s="17"/>
      <c r="D931" s="17"/>
      <c r="E931" s="17"/>
      <c r="F931" s="17"/>
      <c r="G931" s="17"/>
    </row>
    <row r="932" spans="1:7" ht="15.75" customHeight="1" x14ac:dyDescent="0.2">
      <c r="A932" s="17"/>
      <c r="B932" s="17"/>
      <c r="C932" s="17"/>
      <c r="D932" s="17"/>
      <c r="E932" s="17"/>
      <c r="F932" s="17"/>
      <c r="G932" s="17"/>
    </row>
    <row r="933" spans="1:7" ht="15.75" customHeight="1" x14ac:dyDescent="0.2">
      <c r="A933" s="17"/>
      <c r="B933" s="17"/>
      <c r="C933" s="17"/>
      <c r="D933" s="17"/>
      <c r="E933" s="17"/>
      <c r="F933" s="17"/>
      <c r="G933" s="17"/>
    </row>
    <row r="934" spans="1:7" ht="15.75" customHeight="1" x14ac:dyDescent="0.2">
      <c r="A934" s="17"/>
      <c r="B934" s="17"/>
      <c r="C934" s="17"/>
      <c r="D934" s="17"/>
      <c r="E934" s="17"/>
      <c r="F934" s="17"/>
      <c r="G934" s="17"/>
    </row>
    <row r="935" spans="1:7" ht="15.75" customHeight="1" x14ac:dyDescent="0.2">
      <c r="A935" s="17"/>
      <c r="B935" s="17"/>
      <c r="C935" s="17"/>
      <c r="D935" s="17"/>
      <c r="E935" s="17"/>
      <c r="F935" s="17"/>
      <c r="G935" s="17"/>
    </row>
    <row r="936" spans="1:7" ht="15.75" customHeight="1" x14ac:dyDescent="0.2">
      <c r="A936" s="17"/>
      <c r="B936" s="17"/>
      <c r="C936" s="17"/>
      <c r="D936" s="17"/>
      <c r="E936" s="17"/>
      <c r="F936" s="17"/>
      <c r="G936" s="17"/>
    </row>
    <row r="937" spans="1:7" ht="15.75" customHeight="1" x14ac:dyDescent="0.2">
      <c r="A937" s="17"/>
      <c r="B937" s="17"/>
      <c r="C937" s="17"/>
      <c r="D937" s="17"/>
      <c r="E937" s="17"/>
      <c r="F937" s="17"/>
      <c r="G937" s="17"/>
    </row>
    <row r="938" spans="1:7" ht="15.75" customHeight="1" x14ac:dyDescent="0.2">
      <c r="A938" s="17"/>
      <c r="B938" s="17"/>
      <c r="C938" s="17"/>
      <c r="D938" s="17"/>
      <c r="E938" s="17"/>
      <c r="F938" s="17"/>
      <c r="G938" s="17"/>
    </row>
    <row r="939" spans="1:7" ht="15.75" customHeight="1" x14ac:dyDescent="0.2">
      <c r="A939" s="17"/>
      <c r="B939" s="17"/>
      <c r="C939" s="17"/>
      <c r="D939" s="17"/>
      <c r="E939" s="17"/>
      <c r="F939" s="17"/>
      <c r="G939" s="17"/>
    </row>
    <row r="940" spans="1:7" ht="15.75" customHeight="1" x14ac:dyDescent="0.2">
      <c r="A940" s="17"/>
      <c r="B940" s="17"/>
      <c r="C940" s="17"/>
      <c r="D940" s="17"/>
      <c r="E940" s="17"/>
      <c r="F940" s="17"/>
      <c r="G940" s="17"/>
    </row>
    <row r="941" spans="1:7" ht="15.75" customHeight="1" x14ac:dyDescent="0.2">
      <c r="A941" s="17"/>
      <c r="B941" s="17"/>
      <c r="C941" s="17"/>
      <c r="D941" s="17"/>
      <c r="E941" s="17"/>
      <c r="F941" s="17"/>
      <c r="G941" s="17"/>
    </row>
    <row r="942" spans="1:7" ht="15.75" customHeight="1" x14ac:dyDescent="0.2">
      <c r="A942" s="17"/>
      <c r="B942" s="17"/>
      <c r="C942" s="17"/>
      <c r="D942" s="17"/>
      <c r="E942" s="17"/>
      <c r="F942" s="17"/>
      <c r="G942" s="17"/>
    </row>
    <row r="943" spans="1:7" ht="15.75" customHeight="1" x14ac:dyDescent="0.2">
      <c r="A943" s="17"/>
      <c r="B943" s="17"/>
      <c r="C943" s="17"/>
      <c r="D943" s="17"/>
      <c r="E943" s="17"/>
      <c r="F943" s="17"/>
      <c r="G943" s="17"/>
    </row>
    <row r="944" spans="1:7" ht="15.75" customHeight="1" x14ac:dyDescent="0.2">
      <c r="A944" s="17"/>
      <c r="B944" s="17"/>
      <c r="C944" s="17"/>
      <c r="D944" s="17"/>
      <c r="E944" s="17"/>
      <c r="F944" s="17"/>
      <c r="G944" s="17"/>
    </row>
    <row r="945" spans="1:7" ht="15.75" customHeight="1" x14ac:dyDescent="0.2">
      <c r="A945" s="17"/>
      <c r="B945" s="17"/>
      <c r="C945" s="17"/>
      <c r="D945" s="17"/>
      <c r="E945" s="17"/>
      <c r="F945" s="17"/>
      <c r="G945" s="17"/>
    </row>
    <row r="946" spans="1:7" ht="15.75" customHeight="1" x14ac:dyDescent="0.2">
      <c r="A946" s="17"/>
      <c r="B946" s="17"/>
      <c r="C946" s="17"/>
      <c r="D946" s="17"/>
      <c r="E946" s="17"/>
      <c r="F946" s="17"/>
      <c r="G946" s="17"/>
    </row>
    <row r="947" spans="1:7" ht="15.75" customHeight="1" x14ac:dyDescent="0.2">
      <c r="A947" s="17"/>
      <c r="B947" s="17"/>
      <c r="C947" s="17"/>
      <c r="D947" s="17"/>
      <c r="E947" s="17"/>
      <c r="F947" s="17"/>
      <c r="G947" s="17"/>
    </row>
    <row r="948" spans="1:7" ht="15.75" customHeight="1" x14ac:dyDescent="0.2">
      <c r="A948" s="17"/>
      <c r="B948" s="17"/>
      <c r="C948" s="17"/>
      <c r="D948" s="17"/>
      <c r="E948" s="17"/>
      <c r="F948" s="17"/>
      <c r="G948" s="17"/>
    </row>
    <row r="949" spans="1:7" ht="15.75" customHeight="1" x14ac:dyDescent="0.2">
      <c r="A949" s="17"/>
      <c r="B949" s="17"/>
      <c r="C949" s="17"/>
      <c r="D949" s="17"/>
      <c r="E949" s="17"/>
      <c r="F949" s="17"/>
      <c r="G949" s="17"/>
    </row>
    <row r="950" spans="1:7" ht="15.75" customHeight="1" x14ac:dyDescent="0.2">
      <c r="A950" s="17"/>
      <c r="B950" s="17"/>
      <c r="C950" s="17"/>
      <c r="D950" s="17"/>
      <c r="E950" s="17"/>
      <c r="F950" s="17"/>
      <c r="G950" s="17"/>
    </row>
    <row r="951" spans="1:7" ht="15.75" customHeight="1" x14ac:dyDescent="0.2">
      <c r="A951" s="17"/>
      <c r="B951" s="17"/>
      <c r="C951" s="17"/>
      <c r="D951" s="17"/>
      <c r="E951" s="17"/>
      <c r="F951" s="17"/>
      <c r="G951" s="17"/>
    </row>
    <row r="952" spans="1:7" ht="15.75" customHeight="1" x14ac:dyDescent="0.2">
      <c r="A952" s="17"/>
      <c r="B952" s="17"/>
      <c r="C952" s="17"/>
      <c r="D952" s="17"/>
      <c r="E952" s="17"/>
      <c r="F952" s="17"/>
      <c r="G952" s="17"/>
    </row>
    <row r="953" spans="1:7" ht="15.75" customHeight="1" x14ac:dyDescent="0.2">
      <c r="A953" s="17"/>
      <c r="B953" s="17"/>
      <c r="C953" s="17"/>
      <c r="D953" s="17"/>
      <c r="E953" s="17"/>
      <c r="F953" s="17"/>
      <c r="G953" s="17"/>
    </row>
    <row r="954" spans="1:7" ht="15.75" customHeight="1" x14ac:dyDescent="0.2">
      <c r="A954" s="17"/>
      <c r="B954" s="17"/>
      <c r="C954" s="17"/>
      <c r="D954" s="17"/>
      <c r="E954" s="17"/>
      <c r="F954" s="17"/>
      <c r="G954" s="17"/>
    </row>
    <row r="955" spans="1:7" ht="15.75" customHeight="1" x14ac:dyDescent="0.2">
      <c r="A955" s="17"/>
      <c r="B955" s="17"/>
      <c r="C955" s="17"/>
      <c r="D955" s="17"/>
      <c r="E955" s="17"/>
      <c r="F955" s="17"/>
      <c r="G955" s="17"/>
    </row>
    <row r="956" spans="1:7" ht="15.75" customHeight="1" x14ac:dyDescent="0.2">
      <c r="A956" s="17"/>
      <c r="B956" s="17"/>
      <c r="C956" s="17"/>
      <c r="D956" s="17"/>
      <c r="E956" s="17"/>
      <c r="F956" s="17"/>
      <c r="G956" s="17"/>
    </row>
    <row r="957" spans="1:7" ht="15.75" customHeight="1" x14ac:dyDescent="0.2">
      <c r="A957" s="17"/>
      <c r="B957" s="17"/>
      <c r="C957" s="17"/>
      <c r="D957" s="17"/>
      <c r="E957" s="17"/>
      <c r="F957" s="17"/>
      <c r="G957" s="17"/>
    </row>
    <row r="958" spans="1:7" ht="15.75" customHeight="1" x14ac:dyDescent="0.2">
      <c r="A958" s="17"/>
      <c r="B958" s="17"/>
      <c r="C958" s="17"/>
      <c r="D958" s="17"/>
      <c r="E958" s="17"/>
      <c r="F958" s="17"/>
      <c r="G958" s="17"/>
    </row>
    <row r="959" spans="1:7" ht="15.75" customHeight="1" x14ac:dyDescent="0.2">
      <c r="A959" s="17"/>
      <c r="B959" s="17"/>
      <c r="C959" s="17"/>
      <c r="D959" s="17"/>
      <c r="E959" s="17"/>
      <c r="F959" s="17"/>
      <c r="G959" s="17"/>
    </row>
    <row r="960" spans="1:7" ht="15.75" customHeight="1" x14ac:dyDescent="0.2">
      <c r="A960" s="17"/>
      <c r="B960" s="17"/>
      <c r="C960" s="17"/>
      <c r="D960" s="17"/>
      <c r="E960" s="17"/>
      <c r="F960" s="17"/>
      <c r="G960" s="17"/>
    </row>
    <row r="961" spans="1:7" ht="15.75" customHeight="1" x14ac:dyDescent="0.2">
      <c r="A961" s="17"/>
      <c r="B961" s="17"/>
      <c r="C961" s="17"/>
      <c r="D961" s="17"/>
      <c r="E961" s="17"/>
      <c r="F961" s="17"/>
      <c r="G961" s="17"/>
    </row>
    <row r="962" spans="1:7" ht="15.75" customHeight="1" x14ac:dyDescent="0.2">
      <c r="A962" s="17"/>
      <c r="B962" s="17"/>
      <c r="C962" s="17"/>
      <c r="D962" s="17"/>
      <c r="E962" s="17"/>
      <c r="F962" s="17"/>
      <c r="G962" s="17"/>
    </row>
    <row r="963" spans="1:7" ht="15.75" customHeight="1" x14ac:dyDescent="0.2">
      <c r="A963" s="17"/>
      <c r="B963" s="17"/>
      <c r="C963" s="17"/>
      <c r="D963" s="17"/>
      <c r="E963" s="17"/>
      <c r="F963" s="17"/>
      <c r="G963" s="17"/>
    </row>
    <row r="964" spans="1:7" ht="15.75" customHeight="1" x14ac:dyDescent="0.2">
      <c r="A964" s="17"/>
      <c r="B964" s="17"/>
      <c r="C964" s="17"/>
      <c r="D964" s="17"/>
      <c r="E964" s="17"/>
      <c r="F964" s="17"/>
      <c r="G964" s="17"/>
    </row>
    <row r="965" spans="1:7" ht="15.75" customHeight="1" x14ac:dyDescent="0.2">
      <c r="A965" s="17"/>
      <c r="B965" s="17"/>
      <c r="C965" s="17"/>
      <c r="D965" s="17"/>
      <c r="E965" s="17"/>
      <c r="F965" s="17"/>
      <c r="G965" s="17"/>
    </row>
    <row r="966" spans="1:7" ht="15.75" customHeight="1" x14ac:dyDescent="0.2">
      <c r="A966" s="17"/>
      <c r="B966" s="17"/>
      <c r="C966" s="17"/>
      <c r="D966" s="17"/>
      <c r="E966" s="17"/>
      <c r="F966" s="17"/>
      <c r="G966" s="17"/>
    </row>
    <row r="967" spans="1:7" ht="15.75" customHeight="1" x14ac:dyDescent="0.2">
      <c r="A967" s="17"/>
      <c r="B967" s="17"/>
      <c r="C967" s="17"/>
      <c r="D967" s="17"/>
      <c r="E967" s="17"/>
      <c r="F967" s="17"/>
      <c r="G967" s="17"/>
    </row>
    <row r="968" spans="1:7" ht="15.75" customHeight="1" x14ac:dyDescent="0.2">
      <c r="A968" s="17"/>
      <c r="B968" s="17"/>
      <c r="C968" s="17"/>
      <c r="D968" s="17"/>
      <c r="E968" s="17"/>
      <c r="F968" s="17"/>
      <c r="G968" s="17"/>
    </row>
    <row r="969" spans="1:7" ht="15.75" customHeight="1" x14ac:dyDescent="0.2">
      <c r="A969" s="17"/>
      <c r="B969" s="17"/>
      <c r="C969" s="17"/>
      <c r="D969" s="17"/>
      <c r="E969" s="17"/>
      <c r="F969" s="17"/>
      <c r="G969" s="17"/>
    </row>
    <row r="970" spans="1:7" ht="15.75" customHeight="1" x14ac:dyDescent="0.2">
      <c r="A970" s="17"/>
      <c r="B970" s="17"/>
      <c r="C970" s="17"/>
      <c r="D970" s="17"/>
      <c r="E970" s="17"/>
      <c r="F970" s="17"/>
      <c r="G970" s="17"/>
    </row>
    <row r="971" spans="1:7" ht="15.75" customHeight="1" x14ac:dyDescent="0.2">
      <c r="A971" s="17"/>
      <c r="B971" s="17"/>
      <c r="C971" s="17"/>
      <c r="D971" s="17"/>
      <c r="E971" s="17"/>
      <c r="F971" s="17"/>
      <c r="G971" s="17"/>
    </row>
    <row r="972" spans="1:7" ht="15.75" customHeight="1" x14ac:dyDescent="0.2">
      <c r="A972" s="17"/>
      <c r="B972" s="17"/>
      <c r="C972" s="17"/>
      <c r="D972" s="17"/>
      <c r="E972" s="17"/>
      <c r="F972" s="17"/>
      <c r="G972" s="17"/>
    </row>
    <row r="973" spans="1:7" ht="15.75" customHeight="1" x14ac:dyDescent="0.2">
      <c r="A973" s="17"/>
      <c r="B973" s="17"/>
      <c r="C973" s="17"/>
      <c r="D973" s="17"/>
      <c r="E973" s="17"/>
      <c r="F973" s="17"/>
      <c r="G973" s="17"/>
    </row>
    <row r="974" spans="1:7" ht="15.75" customHeight="1" x14ac:dyDescent="0.2">
      <c r="A974" s="17"/>
      <c r="B974" s="17"/>
      <c r="C974" s="17"/>
      <c r="D974" s="17"/>
      <c r="E974" s="17"/>
      <c r="F974" s="17"/>
      <c r="G974" s="17"/>
    </row>
    <row r="975" spans="1:7" ht="15.75" customHeight="1" x14ac:dyDescent="0.2">
      <c r="A975" s="17"/>
      <c r="B975" s="17"/>
      <c r="C975" s="17"/>
      <c r="D975" s="17"/>
      <c r="E975" s="17"/>
      <c r="F975" s="17"/>
      <c r="G975" s="17"/>
    </row>
    <row r="976" spans="1:7" ht="15.75" customHeight="1" x14ac:dyDescent="0.2">
      <c r="A976" s="17"/>
      <c r="B976" s="17"/>
      <c r="C976" s="17"/>
      <c r="D976" s="17"/>
      <c r="E976" s="17"/>
      <c r="F976" s="17"/>
      <c r="G976" s="17"/>
    </row>
    <row r="977" spans="1:7" ht="15.75" customHeight="1" x14ac:dyDescent="0.2">
      <c r="A977" s="17"/>
      <c r="B977" s="17"/>
      <c r="C977" s="17"/>
      <c r="D977" s="17"/>
      <c r="E977" s="17"/>
      <c r="F977" s="17"/>
      <c r="G977" s="17"/>
    </row>
    <row r="978" spans="1:7" ht="15.75" customHeight="1" x14ac:dyDescent="0.2">
      <c r="A978" s="17"/>
      <c r="B978" s="17"/>
      <c r="C978" s="17"/>
      <c r="D978" s="17"/>
      <c r="E978" s="17"/>
      <c r="F978" s="17"/>
      <c r="G978" s="17"/>
    </row>
    <row r="979" spans="1:7" ht="15.75" customHeight="1" x14ac:dyDescent="0.2">
      <c r="A979" s="17"/>
      <c r="B979" s="17"/>
      <c r="C979" s="17"/>
      <c r="D979" s="17"/>
      <c r="E979" s="17"/>
      <c r="F979" s="17"/>
      <c r="G979" s="17"/>
    </row>
    <row r="980" spans="1:7" ht="15.75" customHeight="1" x14ac:dyDescent="0.2">
      <c r="A980" s="17"/>
      <c r="B980" s="17"/>
      <c r="C980" s="17"/>
      <c r="D980" s="17"/>
      <c r="E980" s="17"/>
      <c r="F980" s="17"/>
      <c r="G980" s="17"/>
    </row>
    <row r="981" spans="1:7" ht="15.75" customHeight="1" x14ac:dyDescent="0.2">
      <c r="A981" s="17"/>
      <c r="B981" s="17"/>
      <c r="C981" s="17"/>
      <c r="D981" s="17"/>
      <c r="E981" s="17"/>
      <c r="F981" s="17"/>
      <c r="G981" s="17"/>
    </row>
    <row r="982" spans="1:7" ht="15.75" customHeight="1" x14ac:dyDescent="0.2">
      <c r="A982" s="17"/>
      <c r="B982" s="17"/>
      <c r="C982" s="17"/>
      <c r="D982" s="17"/>
      <c r="E982" s="17"/>
      <c r="F982" s="17"/>
      <c r="G982" s="17"/>
    </row>
    <row r="983" spans="1:7" ht="15.75" customHeight="1" x14ac:dyDescent="0.2">
      <c r="A983" s="17"/>
      <c r="B983" s="17"/>
      <c r="C983" s="17"/>
      <c r="D983" s="17"/>
      <c r="E983" s="17"/>
      <c r="F983" s="17"/>
      <c r="G983" s="17"/>
    </row>
    <row r="984" spans="1:7" ht="15.75" customHeight="1" x14ac:dyDescent="0.2">
      <c r="A984" s="17"/>
      <c r="B984" s="17"/>
      <c r="C984" s="17"/>
      <c r="D984" s="17"/>
      <c r="E984" s="17"/>
      <c r="F984" s="17"/>
      <c r="G984" s="17"/>
    </row>
    <row r="985" spans="1:7" ht="15.75" customHeight="1" x14ac:dyDescent="0.2">
      <c r="A985" s="17"/>
      <c r="B985" s="17"/>
      <c r="C985" s="17"/>
      <c r="D985" s="17"/>
      <c r="E985" s="17"/>
      <c r="F985" s="17"/>
      <c r="G985" s="17"/>
    </row>
    <row r="986" spans="1:7" ht="15.75" customHeight="1" x14ac:dyDescent="0.2">
      <c r="A986" s="17"/>
      <c r="B986" s="17"/>
      <c r="C986" s="17"/>
      <c r="D986" s="17"/>
      <c r="E986" s="17"/>
      <c r="F986" s="17"/>
      <c r="G986" s="17"/>
    </row>
    <row r="987" spans="1:7" ht="15.75" customHeight="1" x14ac:dyDescent="0.2">
      <c r="A987" s="17"/>
      <c r="B987" s="17"/>
      <c r="C987" s="17"/>
      <c r="D987" s="17"/>
      <c r="E987" s="17"/>
      <c r="F987" s="17"/>
      <c r="G987" s="17"/>
    </row>
    <row r="988" spans="1:7" ht="15.75" customHeight="1" x14ac:dyDescent="0.2">
      <c r="A988" s="17"/>
      <c r="B988" s="17"/>
      <c r="C988" s="17"/>
      <c r="D988" s="17"/>
      <c r="E988" s="17"/>
      <c r="F988" s="17"/>
      <c r="G988" s="17"/>
    </row>
    <row r="989" spans="1:7" ht="15.75" customHeight="1" x14ac:dyDescent="0.2">
      <c r="A989" s="17"/>
      <c r="B989" s="17"/>
      <c r="C989" s="17"/>
      <c r="D989" s="17"/>
      <c r="E989" s="17"/>
      <c r="F989" s="17"/>
      <c r="G989" s="17"/>
    </row>
    <row r="990" spans="1:7" ht="15.75" customHeight="1" x14ac:dyDescent="0.2">
      <c r="A990" s="17"/>
      <c r="B990" s="17"/>
      <c r="C990" s="17"/>
      <c r="D990" s="17"/>
      <c r="E990" s="17"/>
      <c r="F990" s="17"/>
      <c r="G990" s="17"/>
    </row>
    <row r="991" spans="1:7" ht="15.75" customHeight="1" x14ac:dyDescent="0.2">
      <c r="A991" s="17"/>
      <c r="B991" s="17"/>
      <c r="C991" s="17"/>
      <c r="D991" s="17"/>
      <c r="E991" s="17"/>
      <c r="F991" s="17"/>
      <c r="G991" s="17"/>
    </row>
    <row r="992" spans="1:7" ht="15.75" customHeight="1" x14ac:dyDescent="0.2">
      <c r="A992" s="17"/>
      <c r="B992" s="17"/>
      <c r="C992" s="17"/>
      <c r="D992" s="17"/>
      <c r="E992" s="17"/>
      <c r="F992" s="17"/>
      <c r="G992" s="17"/>
    </row>
    <row r="993" spans="1:7" ht="15.75" customHeight="1" x14ac:dyDescent="0.2">
      <c r="A993" s="17"/>
      <c r="B993" s="17"/>
      <c r="C993" s="17"/>
      <c r="D993" s="17"/>
      <c r="E993" s="17"/>
      <c r="F993" s="17"/>
      <c r="G993" s="17"/>
    </row>
    <row r="994" spans="1:7" ht="15.75" customHeight="1" x14ac:dyDescent="0.2">
      <c r="A994" s="17"/>
      <c r="B994" s="17"/>
      <c r="C994" s="17"/>
      <c r="D994" s="17"/>
      <c r="E994" s="17"/>
      <c r="F994" s="17"/>
      <c r="G994" s="17"/>
    </row>
    <row r="995" spans="1:7" ht="15.75" customHeight="1" x14ac:dyDescent="0.2">
      <c r="A995" s="17"/>
      <c r="B995" s="17"/>
      <c r="C995" s="17"/>
      <c r="D995" s="17"/>
      <c r="E995" s="17"/>
      <c r="F995" s="17"/>
      <c r="G995" s="17"/>
    </row>
    <row r="996" spans="1:7" ht="15.75" customHeight="1" x14ac:dyDescent="0.2">
      <c r="A996" s="17"/>
      <c r="B996" s="17"/>
      <c r="C996" s="17"/>
      <c r="D996" s="17"/>
      <c r="E996" s="17"/>
      <c r="F996" s="17"/>
      <c r="G996" s="17"/>
    </row>
    <row r="997" spans="1:7" ht="15.75" customHeight="1" x14ac:dyDescent="0.2">
      <c r="A997" s="17"/>
      <c r="B997" s="17"/>
      <c r="C997" s="17"/>
      <c r="D997" s="17"/>
      <c r="E997" s="17"/>
      <c r="F997" s="17"/>
      <c r="G997" s="17"/>
    </row>
    <row r="998" spans="1:7" ht="15.75" customHeight="1" x14ac:dyDescent="0.2">
      <c r="A998" s="17"/>
      <c r="B998" s="17"/>
      <c r="C998" s="17"/>
      <c r="D998" s="17"/>
      <c r="E998" s="17"/>
      <c r="F998" s="17"/>
      <c r="G998" s="17"/>
    </row>
    <row r="999" spans="1:7" ht="15.75" customHeight="1" x14ac:dyDescent="0.2">
      <c r="A999" s="17"/>
      <c r="B999" s="17"/>
      <c r="C999" s="17"/>
      <c r="D999" s="17"/>
      <c r="E999" s="17"/>
      <c r="F999" s="17"/>
      <c r="G999" s="17"/>
    </row>
    <row r="1000" spans="1:7" ht="15.75" customHeight="1" x14ac:dyDescent="0.2">
      <c r="A1000" s="17"/>
      <c r="B1000" s="17"/>
      <c r="C1000" s="17"/>
      <c r="D1000" s="17"/>
      <c r="E1000" s="17"/>
      <c r="F1000" s="17"/>
      <c r="G1000" s="17"/>
    </row>
  </sheetData>
  <mergeCells count="2">
    <mergeCell ref="A2:A4"/>
    <mergeCell ref="B2:B4"/>
  </mergeCell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00"/>
  <sheetViews>
    <sheetView workbookViewId="0"/>
  </sheetViews>
  <sheetFormatPr baseColWidth="10" defaultColWidth="11.1640625" defaultRowHeight="15" customHeight="1" x14ac:dyDescent="0.2"/>
  <cols>
    <col min="1" max="6" width="10.83203125" customWidth="1"/>
    <col min="7" max="7" width="15.1640625" customWidth="1"/>
    <col min="8" max="26" width="10.5" customWidth="1"/>
  </cols>
  <sheetData>
    <row r="1" spans="1:7" ht="15.75" customHeight="1" x14ac:dyDescent="0.2">
      <c r="A1" s="17"/>
      <c r="B1" s="17" t="s">
        <v>1</v>
      </c>
      <c r="C1" s="17" t="s">
        <v>2</v>
      </c>
      <c r="D1" s="17" t="s">
        <v>3</v>
      </c>
      <c r="E1" s="17" t="s">
        <v>207</v>
      </c>
      <c r="F1" s="17" t="s">
        <v>208</v>
      </c>
      <c r="G1" s="17" t="s">
        <v>6</v>
      </c>
    </row>
    <row r="2" spans="1:7" ht="43.5" customHeight="1" x14ac:dyDescent="0.2">
      <c r="A2" s="54" t="s">
        <v>215</v>
      </c>
      <c r="B2" s="51">
        <v>1</v>
      </c>
      <c r="C2" s="18" t="s">
        <v>72</v>
      </c>
      <c r="D2" s="17">
        <v>480.08800000000002</v>
      </c>
      <c r="E2" s="17">
        <v>367.28900000000004</v>
      </c>
      <c r="F2" s="17">
        <v>1.307112382891946</v>
      </c>
      <c r="G2" s="17">
        <v>0.38638318648201003</v>
      </c>
    </row>
    <row r="3" spans="1:7" ht="45.75" customHeight="1" x14ac:dyDescent="0.2">
      <c r="A3" s="46"/>
      <c r="B3" s="46"/>
      <c r="C3" s="17" t="s">
        <v>17</v>
      </c>
      <c r="D3" s="17">
        <v>767.17700000000013</v>
      </c>
      <c r="E3" s="17">
        <v>469.20400000000001</v>
      </c>
      <c r="F3" s="17">
        <v>1.6350606559193872</v>
      </c>
      <c r="G3" s="17">
        <v>0.70934415643952686</v>
      </c>
    </row>
    <row r="4" spans="1:7" ht="15.75" customHeight="1" x14ac:dyDescent="0.2">
      <c r="A4" s="17"/>
      <c r="B4" s="17"/>
      <c r="C4" s="17"/>
      <c r="D4" s="17"/>
      <c r="E4" s="17"/>
      <c r="F4" s="17"/>
      <c r="G4" s="17"/>
    </row>
    <row r="5" spans="1:7" ht="15.75" customHeight="1" x14ac:dyDescent="0.2">
      <c r="A5" s="17"/>
      <c r="B5" s="17"/>
      <c r="C5" s="17"/>
      <c r="D5" s="17"/>
      <c r="E5" s="17"/>
      <c r="F5" s="17"/>
      <c r="G5" s="17"/>
    </row>
    <row r="6" spans="1:7" ht="15.75" customHeight="1" x14ac:dyDescent="0.2">
      <c r="A6" s="17"/>
      <c r="B6" s="17"/>
      <c r="C6" s="17"/>
      <c r="D6" s="17"/>
      <c r="E6" s="17"/>
      <c r="F6" s="17"/>
      <c r="G6" s="17"/>
    </row>
    <row r="7" spans="1:7" ht="15.75" customHeight="1" x14ac:dyDescent="0.2">
      <c r="A7" s="17"/>
      <c r="B7" s="17"/>
      <c r="C7" s="17"/>
      <c r="D7" s="17"/>
      <c r="E7" s="17"/>
      <c r="F7" s="17"/>
      <c r="G7" s="17"/>
    </row>
    <row r="8" spans="1:7" ht="15.75" customHeight="1" x14ac:dyDescent="0.2">
      <c r="A8" s="17"/>
      <c r="B8" s="17"/>
      <c r="C8" s="17"/>
      <c r="D8" s="17"/>
      <c r="E8" s="17"/>
      <c r="F8" s="17"/>
      <c r="G8" s="17"/>
    </row>
    <row r="9" spans="1:7" ht="15.75" customHeight="1" x14ac:dyDescent="0.2">
      <c r="A9" s="17"/>
      <c r="B9" s="17"/>
      <c r="C9" s="17"/>
      <c r="D9" s="17"/>
      <c r="E9" s="17"/>
      <c r="F9" s="17"/>
      <c r="G9" s="17"/>
    </row>
    <row r="10" spans="1:7" ht="15.75" customHeight="1" x14ac:dyDescent="0.2">
      <c r="A10" s="17"/>
      <c r="B10" s="17"/>
      <c r="C10" s="17"/>
      <c r="D10" s="17"/>
      <c r="E10" s="17"/>
      <c r="F10" s="17"/>
      <c r="G10" s="17"/>
    </row>
    <row r="11" spans="1:7" ht="15.75" customHeight="1" x14ac:dyDescent="0.2">
      <c r="A11" s="17"/>
      <c r="B11" s="17"/>
      <c r="C11" s="17"/>
      <c r="D11" s="17"/>
      <c r="E11" s="17"/>
      <c r="F11" s="17"/>
      <c r="G11" s="17"/>
    </row>
    <row r="12" spans="1:7" ht="15.75" customHeight="1" x14ac:dyDescent="0.2">
      <c r="A12" s="17"/>
      <c r="B12" s="17"/>
      <c r="C12" s="17"/>
      <c r="D12" s="17"/>
      <c r="E12" s="17"/>
      <c r="F12" s="17"/>
      <c r="G12" s="17"/>
    </row>
    <row r="13" spans="1:7" ht="15.75" customHeight="1" x14ac:dyDescent="0.2">
      <c r="A13" s="17"/>
      <c r="B13" s="17"/>
      <c r="C13" s="17"/>
      <c r="D13" s="17"/>
      <c r="E13" s="17"/>
      <c r="F13" s="17"/>
      <c r="G13" s="17"/>
    </row>
    <row r="14" spans="1:7" ht="15.75" customHeight="1" x14ac:dyDescent="0.2">
      <c r="A14" s="17"/>
      <c r="B14" s="17"/>
      <c r="C14" s="17"/>
      <c r="D14" s="17"/>
      <c r="E14" s="17"/>
      <c r="F14" s="17"/>
      <c r="G14" s="17"/>
    </row>
    <row r="15" spans="1:7" ht="15.75" customHeight="1" x14ac:dyDescent="0.2">
      <c r="A15" s="17"/>
      <c r="B15" s="17"/>
      <c r="C15" s="17"/>
      <c r="D15" s="17"/>
      <c r="E15" s="17"/>
      <c r="F15" s="17"/>
      <c r="G15" s="17"/>
    </row>
    <row r="16" spans="1:7" ht="15.75" customHeight="1" x14ac:dyDescent="0.2">
      <c r="A16" s="17"/>
      <c r="B16" s="17"/>
      <c r="C16" s="17"/>
      <c r="D16" s="17"/>
      <c r="E16" s="17"/>
      <c r="F16" s="17"/>
      <c r="G16" s="17"/>
    </row>
    <row r="17" spans="1:7" ht="15.75" customHeight="1" x14ac:dyDescent="0.2">
      <c r="A17" s="17"/>
      <c r="B17" s="17"/>
      <c r="C17" s="17"/>
      <c r="D17" s="17"/>
      <c r="E17" s="17"/>
      <c r="F17" s="17"/>
      <c r="G17" s="17"/>
    </row>
    <row r="18" spans="1:7" ht="15.75" customHeight="1" x14ac:dyDescent="0.2">
      <c r="A18" s="17"/>
      <c r="B18" s="17"/>
      <c r="C18" s="17"/>
      <c r="D18" s="17"/>
      <c r="E18" s="17"/>
      <c r="F18" s="17"/>
      <c r="G18" s="17"/>
    </row>
    <row r="19" spans="1:7" ht="15.75" customHeight="1" x14ac:dyDescent="0.2">
      <c r="A19" s="17"/>
      <c r="B19" s="17"/>
      <c r="C19" s="17"/>
      <c r="D19" s="17"/>
      <c r="E19" s="17"/>
      <c r="F19" s="17"/>
      <c r="G19" s="17"/>
    </row>
    <row r="20" spans="1:7" ht="15.75" customHeight="1" x14ac:dyDescent="0.2">
      <c r="A20" s="17"/>
      <c r="B20" s="17"/>
      <c r="C20" s="17"/>
      <c r="D20" s="17"/>
      <c r="E20" s="17"/>
      <c r="F20" s="17"/>
      <c r="G20" s="17"/>
    </row>
    <row r="21" spans="1:7" ht="15.75" customHeight="1" x14ac:dyDescent="0.2">
      <c r="A21" s="17"/>
      <c r="B21" s="17"/>
      <c r="C21" s="17"/>
      <c r="D21" s="17"/>
      <c r="E21" s="17"/>
      <c r="F21" s="17"/>
      <c r="G21" s="17"/>
    </row>
    <row r="22" spans="1:7" ht="15.75" customHeight="1" x14ac:dyDescent="0.2">
      <c r="A22" s="17"/>
      <c r="B22" s="17"/>
      <c r="C22" s="17"/>
      <c r="D22" s="17"/>
      <c r="E22" s="17"/>
      <c r="F22" s="17"/>
      <c r="G22" s="17"/>
    </row>
    <row r="23" spans="1:7" ht="15.75" customHeight="1" x14ac:dyDescent="0.2">
      <c r="A23" s="17"/>
      <c r="B23" s="17"/>
      <c r="C23" s="17"/>
      <c r="D23" s="17"/>
      <c r="E23" s="17"/>
      <c r="F23" s="17"/>
      <c r="G23" s="17"/>
    </row>
    <row r="24" spans="1:7" ht="15.75" customHeight="1" x14ac:dyDescent="0.2">
      <c r="A24" s="17"/>
      <c r="B24" s="17"/>
      <c r="C24" s="17"/>
      <c r="D24" s="17"/>
      <c r="E24" s="17"/>
      <c r="F24" s="17"/>
      <c r="G24" s="17"/>
    </row>
    <row r="25" spans="1:7" ht="15.75" customHeight="1" x14ac:dyDescent="0.2">
      <c r="A25" s="17"/>
      <c r="B25" s="17"/>
      <c r="C25" s="17"/>
      <c r="D25" s="17"/>
      <c r="E25" s="17"/>
      <c r="F25" s="17"/>
      <c r="G25" s="17"/>
    </row>
    <row r="26" spans="1:7" ht="15.75" customHeight="1" x14ac:dyDescent="0.2">
      <c r="A26" s="17"/>
      <c r="B26" s="17"/>
      <c r="C26" s="17"/>
      <c r="D26" s="17"/>
      <c r="E26" s="17"/>
      <c r="F26" s="17"/>
      <c r="G26" s="17"/>
    </row>
    <row r="27" spans="1:7" ht="15.75" customHeight="1" x14ac:dyDescent="0.2">
      <c r="A27" s="17"/>
      <c r="B27" s="17"/>
      <c r="C27" s="17"/>
      <c r="D27" s="17"/>
      <c r="E27" s="17"/>
      <c r="F27" s="17"/>
      <c r="G27" s="17"/>
    </row>
    <row r="28" spans="1:7" ht="15.75" customHeight="1" x14ac:dyDescent="0.2">
      <c r="A28" s="17"/>
      <c r="B28" s="17"/>
      <c r="C28" s="17"/>
      <c r="D28" s="17"/>
      <c r="E28" s="17"/>
      <c r="F28" s="17"/>
      <c r="G28" s="17"/>
    </row>
    <row r="29" spans="1:7" ht="15.75" customHeight="1" x14ac:dyDescent="0.2">
      <c r="A29" s="17"/>
      <c r="B29" s="17"/>
      <c r="C29" s="17"/>
      <c r="D29" s="17"/>
      <c r="E29" s="17"/>
      <c r="F29" s="17"/>
      <c r="G29" s="17"/>
    </row>
    <row r="30" spans="1:7" ht="15.75" customHeight="1" x14ac:dyDescent="0.2">
      <c r="A30" s="17"/>
      <c r="B30" s="17"/>
      <c r="C30" s="17"/>
      <c r="D30" s="17"/>
      <c r="E30" s="17"/>
      <c r="F30" s="17"/>
      <c r="G30" s="17"/>
    </row>
    <row r="31" spans="1:7" ht="15.75" customHeight="1" x14ac:dyDescent="0.2">
      <c r="A31" s="17"/>
      <c r="B31" s="17"/>
      <c r="C31" s="17"/>
      <c r="D31" s="17"/>
      <c r="E31" s="17"/>
      <c r="F31" s="17"/>
      <c r="G31" s="17"/>
    </row>
    <row r="32" spans="1:7" ht="15.75" customHeight="1" x14ac:dyDescent="0.2">
      <c r="A32" s="17"/>
      <c r="B32" s="17"/>
      <c r="C32" s="17"/>
      <c r="D32" s="17"/>
      <c r="E32" s="17"/>
      <c r="F32" s="17"/>
      <c r="G32" s="17"/>
    </row>
    <row r="33" spans="1:7" ht="15.75" customHeight="1" x14ac:dyDescent="0.2">
      <c r="A33" s="17"/>
      <c r="B33" s="17"/>
      <c r="C33" s="17"/>
      <c r="D33" s="17"/>
      <c r="E33" s="17"/>
      <c r="F33" s="17"/>
      <c r="G33" s="17"/>
    </row>
    <row r="34" spans="1:7" ht="15.75" customHeight="1" x14ac:dyDescent="0.2">
      <c r="A34" s="17"/>
      <c r="B34" s="17"/>
      <c r="C34" s="17"/>
      <c r="D34" s="17"/>
      <c r="E34" s="17"/>
      <c r="F34" s="17"/>
      <c r="G34" s="17"/>
    </row>
    <row r="35" spans="1:7" ht="15.75" customHeight="1" x14ac:dyDescent="0.2">
      <c r="A35" s="17"/>
      <c r="B35" s="17"/>
      <c r="C35" s="17"/>
      <c r="D35" s="17"/>
      <c r="E35" s="17"/>
      <c r="F35" s="17"/>
      <c r="G35" s="17"/>
    </row>
    <row r="36" spans="1:7" ht="15.75" customHeight="1" x14ac:dyDescent="0.2">
      <c r="A36" s="17"/>
      <c r="B36" s="17"/>
      <c r="C36" s="17"/>
      <c r="D36" s="17"/>
      <c r="E36" s="17"/>
      <c r="F36" s="17"/>
      <c r="G36" s="17"/>
    </row>
    <row r="37" spans="1:7" ht="15.75" customHeight="1" x14ac:dyDescent="0.2">
      <c r="A37" s="17"/>
      <c r="B37" s="17"/>
      <c r="C37" s="17"/>
      <c r="D37" s="17"/>
      <c r="E37" s="17"/>
      <c r="F37" s="17"/>
      <c r="G37" s="17"/>
    </row>
    <row r="38" spans="1:7" ht="15.75" customHeight="1" x14ac:dyDescent="0.2">
      <c r="A38" s="17"/>
      <c r="B38" s="17"/>
      <c r="C38" s="17"/>
      <c r="D38" s="17"/>
      <c r="E38" s="17"/>
      <c r="F38" s="17"/>
      <c r="G38" s="17"/>
    </row>
    <row r="39" spans="1:7" ht="15.75" customHeight="1" x14ac:dyDescent="0.2">
      <c r="A39" s="17"/>
      <c r="B39" s="17"/>
      <c r="C39" s="17"/>
      <c r="D39" s="17"/>
      <c r="E39" s="17"/>
      <c r="F39" s="17"/>
      <c r="G39" s="17"/>
    </row>
    <row r="40" spans="1:7" ht="15.75" customHeight="1" x14ac:dyDescent="0.2">
      <c r="A40" s="17"/>
      <c r="B40" s="17"/>
      <c r="C40" s="17"/>
      <c r="D40" s="17"/>
      <c r="E40" s="17"/>
      <c r="F40" s="17"/>
      <c r="G40" s="17"/>
    </row>
    <row r="41" spans="1:7" ht="15.75" customHeight="1" x14ac:dyDescent="0.2">
      <c r="A41" s="17"/>
      <c r="B41" s="17"/>
      <c r="C41" s="17"/>
      <c r="D41" s="17"/>
      <c r="E41" s="17"/>
      <c r="F41" s="17"/>
      <c r="G41" s="17"/>
    </row>
    <row r="42" spans="1:7" ht="15.75" customHeight="1" x14ac:dyDescent="0.2">
      <c r="A42" s="17"/>
      <c r="B42" s="17"/>
      <c r="C42" s="17"/>
      <c r="D42" s="17"/>
      <c r="E42" s="17"/>
      <c r="F42" s="17"/>
      <c r="G42" s="17"/>
    </row>
    <row r="43" spans="1:7" ht="15.75" customHeight="1" x14ac:dyDescent="0.2">
      <c r="A43" s="17"/>
      <c r="B43" s="17"/>
      <c r="C43" s="17"/>
      <c r="D43" s="17"/>
      <c r="E43" s="17"/>
      <c r="F43" s="17"/>
      <c r="G43" s="17"/>
    </row>
    <row r="44" spans="1:7" ht="15.75" customHeight="1" x14ac:dyDescent="0.2">
      <c r="A44" s="17"/>
      <c r="B44" s="17"/>
      <c r="C44" s="17"/>
      <c r="D44" s="17"/>
      <c r="E44" s="17"/>
      <c r="F44" s="17"/>
      <c r="G44" s="17"/>
    </row>
    <row r="45" spans="1:7" ht="15.75" customHeight="1" x14ac:dyDescent="0.2">
      <c r="A45" s="17"/>
      <c r="B45" s="17"/>
      <c r="C45" s="17"/>
      <c r="D45" s="17"/>
      <c r="E45" s="17"/>
      <c r="F45" s="17"/>
      <c r="G45" s="17"/>
    </row>
    <row r="46" spans="1:7" ht="15.75" customHeight="1" x14ac:dyDescent="0.2">
      <c r="A46" s="17"/>
      <c r="B46" s="17"/>
      <c r="C46" s="17"/>
      <c r="D46" s="17"/>
      <c r="E46" s="17"/>
      <c r="F46" s="17"/>
      <c r="G46" s="17"/>
    </row>
    <row r="47" spans="1:7" ht="15.75" customHeight="1" x14ac:dyDescent="0.2">
      <c r="A47" s="17"/>
      <c r="B47" s="17"/>
      <c r="C47" s="17"/>
      <c r="D47" s="17"/>
      <c r="E47" s="17"/>
      <c r="F47" s="17"/>
      <c r="G47" s="17"/>
    </row>
    <row r="48" spans="1:7" ht="15.75" customHeight="1" x14ac:dyDescent="0.2">
      <c r="A48" s="17"/>
      <c r="B48" s="17"/>
      <c r="C48" s="17"/>
      <c r="D48" s="17"/>
      <c r="E48" s="17"/>
      <c r="F48" s="17"/>
      <c r="G48" s="17"/>
    </row>
    <row r="49" spans="1:7" ht="15.75" customHeight="1" x14ac:dyDescent="0.2">
      <c r="A49" s="17"/>
      <c r="B49" s="17"/>
      <c r="C49" s="17"/>
      <c r="D49" s="17"/>
      <c r="E49" s="17"/>
      <c r="F49" s="17"/>
      <c r="G49" s="17"/>
    </row>
    <row r="50" spans="1:7" ht="15.75" customHeight="1" x14ac:dyDescent="0.2">
      <c r="A50" s="17"/>
      <c r="B50" s="17"/>
      <c r="C50" s="17"/>
      <c r="D50" s="17"/>
      <c r="E50" s="17"/>
      <c r="F50" s="17"/>
      <c r="G50" s="17"/>
    </row>
    <row r="51" spans="1:7" ht="15.75" customHeight="1" x14ac:dyDescent="0.2">
      <c r="A51" s="17"/>
      <c r="B51" s="17"/>
      <c r="C51" s="17"/>
      <c r="D51" s="17"/>
      <c r="E51" s="17"/>
      <c r="F51" s="17"/>
      <c r="G51" s="17"/>
    </row>
    <row r="52" spans="1:7" ht="15.75" customHeight="1" x14ac:dyDescent="0.2">
      <c r="A52" s="17"/>
      <c r="B52" s="17"/>
      <c r="C52" s="17"/>
      <c r="D52" s="17"/>
      <c r="E52" s="17"/>
      <c r="F52" s="17"/>
      <c r="G52" s="17"/>
    </row>
    <row r="53" spans="1:7" ht="15.75" customHeight="1" x14ac:dyDescent="0.2">
      <c r="A53" s="17"/>
      <c r="B53" s="17"/>
      <c r="C53" s="17"/>
      <c r="D53" s="17"/>
      <c r="E53" s="17"/>
      <c r="F53" s="17"/>
      <c r="G53" s="17"/>
    </row>
    <row r="54" spans="1:7" ht="15.75" customHeight="1" x14ac:dyDescent="0.2">
      <c r="A54" s="17"/>
      <c r="B54" s="17"/>
      <c r="C54" s="17"/>
      <c r="D54" s="17"/>
      <c r="E54" s="17"/>
      <c r="F54" s="17"/>
      <c r="G54" s="17"/>
    </row>
    <row r="55" spans="1:7" ht="15.75" customHeight="1" x14ac:dyDescent="0.2">
      <c r="A55" s="17"/>
      <c r="B55" s="17"/>
      <c r="C55" s="17"/>
      <c r="D55" s="17"/>
      <c r="E55" s="17"/>
      <c r="F55" s="17"/>
      <c r="G55" s="17"/>
    </row>
    <row r="56" spans="1:7" ht="15.75" customHeight="1" x14ac:dyDescent="0.2">
      <c r="A56" s="17"/>
      <c r="B56" s="17"/>
      <c r="C56" s="17"/>
      <c r="D56" s="17"/>
      <c r="E56" s="17"/>
      <c r="F56" s="17"/>
      <c r="G56" s="17"/>
    </row>
    <row r="57" spans="1:7" ht="15.75" customHeight="1" x14ac:dyDescent="0.2">
      <c r="A57" s="17"/>
      <c r="B57" s="17"/>
      <c r="C57" s="17"/>
      <c r="D57" s="17"/>
      <c r="E57" s="17"/>
      <c r="F57" s="17"/>
      <c r="G57" s="17"/>
    </row>
    <row r="58" spans="1:7" ht="15.75" customHeight="1" x14ac:dyDescent="0.2">
      <c r="A58" s="17"/>
      <c r="B58" s="17"/>
      <c r="C58" s="17"/>
      <c r="D58" s="17"/>
      <c r="E58" s="17"/>
      <c r="F58" s="17"/>
      <c r="G58" s="17"/>
    </row>
    <row r="59" spans="1:7" ht="15.75" customHeight="1" x14ac:dyDescent="0.2">
      <c r="A59" s="17"/>
      <c r="B59" s="17"/>
      <c r="C59" s="17"/>
      <c r="D59" s="17"/>
      <c r="E59" s="17"/>
      <c r="F59" s="17"/>
      <c r="G59" s="17"/>
    </row>
    <row r="60" spans="1:7" ht="15.75" customHeight="1" x14ac:dyDescent="0.2">
      <c r="A60" s="17"/>
      <c r="B60" s="17"/>
      <c r="C60" s="17"/>
      <c r="D60" s="17"/>
      <c r="E60" s="17"/>
      <c r="F60" s="17"/>
      <c r="G60" s="17"/>
    </row>
    <row r="61" spans="1:7" ht="15.75" customHeight="1" x14ac:dyDescent="0.2">
      <c r="A61" s="17"/>
      <c r="B61" s="17"/>
      <c r="C61" s="17"/>
      <c r="D61" s="17"/>
      <c r="E61" s="17"/>
      <c r="F61" s="17"/>
      <c r="G61" s="17"/>
    </row>
    <row r="62" spans="1:7" ht="15.75" customHeight="1" x14ac:dyDescent="0.2">
      <c r="A62" s="17"/>
      <c r="B62" s="17"/>
      <c r="C62" s="17"/>
      <c r="D62" s="17"/>
      <c r="E62" s="17"/>
      <c r="F62" s="17"/>
      <c r="G62" s="17"/>
    </row>
    <row r="63" spans="1:7" ht="15.75" customHeight="1" x14ac:dyDescent="0.2">
      <c r="A63" s="17"/>
      <c r="B63" s="17"/>
      <c r="C63" s="17"/>
      <c r="D63" s="17"/>
      <c r="E63" s="17"/>
      <c r="F63" s="17"/>
      <c r="G63" s="17"/>
    </row>
    <row r="64" spans="1:7" ht="15.75" customHeight="1" x14ac:dyDescent="0.2">
      <c r="A64" s="17"/>
      <c r="B64" s="17"/>
      <c r="C64" s="17"/>
      <c r="D64" s="17"/>
      <c r="E64" s="17"/>
      <c r="F64" s="17"/>
      <c r="G64" s="17"/>
    </row>
    <row r="65" spans="1:7" ht="15.75" customHeight="1" x14ac:dyDescent="0.2">
      <c r="A65" s="17"/>
      <c r="B65" s="17"/>
      <c r="C65" s="17"/>
      <c r="D65" s="17"/>
      <c r="E65" s="17"/>
      <c r="F65" s="17"/>
      <c r="G65" s="17"/>
    </row>
    <row r="66" spans="1:7" ht="15.75" customHeight="1" x14ac:dyDescent="0.2">
      <c r="A66" s="17"/>
      <c r="B66" s="17"/>
      <c r="C66" s="17"/>
      <c r="D66" s="17"/>
      <c r="E66" s="17"/>
      <c r="F66" s="17"/>
      <c r="G66" s="17"/>
    </row>
    <row r="67" spans="1:7" ht="15.75" customHeight="1" x14ac:dyDescent="0.2">
      <c r="A67" s="17"/>
      <c r="B67" s="17"/>
      <c r="C67" s="17"/>
      <c r="D67" s="17"/>
      <c r="E67" s="17"/>
      <c r="F67" s="17"/>
      <c r="G67" s="17"/>
    </row>
    <row r="68" spans="1:7" ht="15.75" customHeight="1" x14ac:dyDescent="0.2">
      <c r="A68" s="17"/>
      <c r="B68" s="17"/>
      <c r="C68" s="17"/>
      <c r="D68" s="17"/>
      <c r="E68" s="17"/>
      <c r="F68" s="17"/>
      <c r="G68" s="17"/>
    </row>
    <row r="69" spans="1:7" ht="15.75" customHeight="1" x14ac:dyDescent="0.2">
      <c r="A69" s="17"/>
      <c r="B69" s="17"/>
      <c r="C69" s="17"/>
      <c r="D69" s="17"/>
      <c r="E69" s="17"/>
      <c r="F69" s="17"/>
      <c r="G69" s="17"/>
    </row>
    <row r="70" spans="1:7" ht="15.75" customHeight="1" x14ac:dyDescent="0.2">
      <c r="A70" s="17"/>
      <c r="B70" s="17"/>
      <c r="C70" s="17"/>
      <c r="D70" s="17"/>
      <c r="E70" s="17"/>
      <c r="F70" s="17"/>
      <c r="G70" s="17"/>
    </row>
    <row r="71" spans="1:7" ht="15.75" customHeight="1" x14ac:dyDescent="0.2">
      <c r="A71" s="17"/>
      <c r="B71" s="17"/>
      <c r="C71" s="17"/>
      <c r="D71" s="17"/>
      <c r="E71" s="17"/>
      <c r="F71" s="17"/>
      <c r="G71" s="17"/>
    </row>
    <row r="72" spans="1:7" ht="15.75" customHeight="1" x14ac:dyDescent="0.2">
      <c r="A72" s="17"/>
      <c r="B72" s="17"/>
      <c r="C72" s="17"/>
      <c r="D72" s="17"/>
      <c r="E72" s="17"/>
      <c r="F72" s="17"/>
      <c r="G72" s="17"/>
    </row>
    <row r="73" spans="1:7" ht="15.75" customHeight="1" x14ac:dyDescent="0.2">
      <c r="A73" s="17"/>
      <c r="B73" s="17"/>
      <c r="C73" s="17"/>
      <c r="D73" s="17"/>
      <c r="E73" s="17"/>
      <c r="F73" s="17"/>
      <c r="G73" s="17"/>
    </row>
    <row r="74" spans="1:7" ht="15.75" customHeight="1" x14ac:dyDescent="0.2">
      <c r="A74" s="17"/>
      <c r="B74" s="17"/>
      <c r="C74" s="17"/>
      <c r="D74" s="17"/>
      <c r="E74" s="17"/>
      <c r="F74" s="17"/>
      <c r="G74" s="17"/>
    </row>
    <row r="75" spans="1:7" ht="15.75" customHeight="1" x14ac:dyDescent="0.2">
      <c r="A75" s="17"/>
      <c r="B75" s="17"/>
      <c r="C75" s="17"/>
      <c r="D75" s="17"/>
      <c r="E75" s="17"/>
      <c r="F75" s="17"/>
      <c r="G75" s="17"/>
    </row>
    <row r="76" spans="1:7" ht="15.75" customHeight="1" x14ac:dyDescent="0.2">
      <c r="A76" s="17"/>
      <c r="B76" s="17"/>
      <c r="C76" s="17"/>
      <c r="D76" s="17"/>
      <c r="E76" s="17"/>
      <c r="F76" s="17"/>
      <c r="G76" s="17"/>
    </row>
    <row r="77" spans="1:7" ht="15.75" customHeight="1" x14ac:dyDescent="0.2">
      <c r="A77" s="17"/>
      <c r="B77" s="17"/>
      <c r="C77" s="17"/>
      <c r="D77" s="17"/>
      <c r="E77" s="17"/>
      <c r="F77" s="17"/>
      <c r="G77" s="17"/>
    </row>
    <row r="78" spans="1:7" ht="15.75" customHeight="1" x14ac:dyDescent="0.2">
      <c r="A78" s="17"/>
      <c r="B78" s="17"/>
      <c r="C78" s="17"/>
      <c r="D78" s="17"/>
      <c r="E78" s="17"/>
      <c r="F78" s="17"/>
      <c r="G78" s="17"/>
    </row>
    <row r="79" spans="1:7" ht="15.75" customHeight="1" x14ac:dyDescent="0.2">
      <c r="A79" s="17"/>
      <c r="B79" s="17"/>
      <c r="C79" s="17"/>
      <c r="D79" s="17"/>
      <c r="E79" s="17"/>
      <c r="F79" s="17"/>
      <c r="G79" s="17"/>
    </row>
    <row r="80" spans="1:7" ht="15.75" customHeight="1" x14ac:dyDescent="0.2">
      <c r="A80" s="17"/>
      <c r="B80" s="17"/>
      <c r="C80" s="17"/>
      <c r="D80" s="17"/>
      <c r="E80" s="17"/>
      <c r="F80" s="17"/>
      <c r="G80" s="17"/>
    </row>
    <row r="81" spans="1:7" ht="15.75" customHeight="1" x14ac:dyDescent="0.2">
      <c r="A81" s="17"/>
      <c r="B81" s="17"/>
      <c r="C81" s="17"/>
      <c r="D81" s="17"/>
      <c r="E81" s="17"/>
      <c r="F81" s="17"/>
      <c r="G81" s="17"/>
    </row>
    <row r="82" spans="1:7" ht="15.75" customHeight="1" x14ac:dyDescent="0.2">
      <c r="A82" s="17"/>
      <c r="B82" s="17"/>
      <c r="C82" s="17"/>
      <c r="D82" s="17"/>
      <c r="E82" s="17"/>
      <c r="F82" s="17"/>
      <c r="G82" s="17"/>
    </row>
    <row r="83" spans="1:7" ht="15.75" customHeight="1" x14ac:dyDescent="0.2">
      <c r="A83" s="17"/>
      <c r="B83" s="17"/>
      <c r="C83" s="17"/>
      <c r="D83" s="17"/>
      <c r="E83" s="17"/>
      <c r="F83" s="17"/>
      <c r="G83" s="17"/>
    </row>
    <row r="84" spans="1:7" ht="15.75" customHeight="1" x14ac:dyDescent="0.2">
      <c r="A84" s="17"/>
      <c r="B84" s="17"/>
      <c r="C84" s="17"/>
      <c r="D84" s="17"/>
      <c r="E84" s="17"/>
      <c r="F84" s="17"/>
      <c r="G84" s="17"/>
    </row>
    <row r="85" spans="1:7" ht="15.75" customHeight="1" x14ac:dyDescent="0.2">
      <c r="A85" s="17"/>
      <c r="B85" s="17"/>
      <c r="C85" s="17"/>
      <c r="D85" s="17"/>
      <c r="E85" s="17"/>
      <c r="F85" s="17"/>
      <c r="G85" s="17"/>
    </row>
    <row r="86" spans="1:7" ht="15.75" customHeight="1" x14ac:dyDescent="0.2">
      <c r="A86" s="17"/>
      <c r="B86" s="17"/>
      <c r="C86" s="17"/>
      <c r="D86" s="17"/>
      <c r="E86" s="17"/>
      <c r="F86" s="17"/>
      <c r="G86" s="17"/>
    </row>
    <row r="87" spans="1:7" ht="15.75" customHeight="1" x14ac:dyDescent="0.2">
      <c r="A87" s="17"/>
      <c r="B87" s="17"/>
      <c r="C87" s="17"/>
      <c r="D87" s="17"/>
      <c r="E87" s="17"/>
      <c r="F87" s="17"/>
      <c r="G87" s="17"/>
    </row>
    <row r="88" spans="1:7" ht="15.75" customHeight="1" x14ac:dyDescent="0.2">
      <c r="A88" s="17"/>
      <c r="B88" s="17"/>
      <c r="C88" s="17"/>
      <c r="D88" s="17"/>
      <c r="E88" s="17"/>
      <c r="F88" s="17"/>
      <c r="G88" s="17"/>
    </row>
    <row r="89" spans="1:7" ht="15.75" customHeight="1" x14ac:dyDescent="0.2">
      <c r="A89" s="17"/>
      <c r="B89" s="17"/>
      <c r="C89" s="17"/>
      <c r="D89" s="17"/>
      <c r="E89" s="17"/>
      <c r="F89" s="17"/>
      <c r="G89" s="17"/>
    </row>
    <row r="90" spans="1:7" ht="15.75" customHeight="1" x14ac:dyDescent="0.2">
      <c r="A90" s="17"/>
      <c r="B90" s="17"/>
      <c r="C90" s="17"/>
      <c r="D90" s="17"/>
      <c r="E90" s="17"/>
      <c r="F90" s="17"/>
      <c r="G90" s="17"/>
    </row>
    <row r="91" spans="1:7" ht="15.75" customHeight="1" x14ac:dyDescent="0.2">
      <c r="A91" s="17"/>
      <c r="B91" s="17"/>
      <c r="C91" s="17"/>
      <c r="D91" s="17"/>
      <c r="E91" s="17"/>
      <c r="F91" s="17"/>
      <c r="G91" s="17"/>
    </row>
    <row r="92" spans="1:7" ht="15.75" customHeight="1" x14ac:dyDescent="0.2">
      <c r="A92" s="17"/>
      <c r="B92" s="17"/>
      <c r="C92" s="17"/>
      <c r="D92" s="17"/>
      <c r="E92" s="17"/>
      <c r="F92" s="17"/>
      <c r="G92" s="17"/>
    </row>
    <row r="93" spans="1:7" ht="15.75" customHeight="1" x14ac:dyDescent="0.2">
      <c r="A93" s="17"/>
      <c r="B93" s="17"/>
      <c r="C93" s="17"/>
      <c r="D93" s="17"/>
      <c r="E93" s="17"/>
      <c r="F93" s="17"/>
      <c r="G93" s="17"/>
    </row>
    <row r="94" spans="1:7" ht="15.75" customHeight="1" x14ac:dyDescent="0.2">
      <c r="A94" s="17"/>
      <c r="B94" s="17"/>
      <c r="C94" s="17"/>
      <c r="D94" s="17"/>
      <c r="E94" s="17"/>
      <c r="F94" s="17"/>
      <c r="G94" s="17"/>
    </row>
    <row r="95" spans="1:7" ht="15.75" customHeight="1" x14ac:dyDescent="0.2">
      <c r="A95" s="17"/>
      <c r="B95" s="17"/>
      <c r="C95" s="17"/>
      <c r="D95" s="17"/>
      <c r="E95" s="17"/>
      <c r="F95" s="17"/>
      <c r="G95" s="17"/>
    </row>
    <row r="96" spans="1:7" ht="15.75" customHeight="1" x14ac:dyDescent="0.2">
      <c r="A96" s="17"/>
      <c r="B96" s="17"/>
      <c r="C96" s="17"/>
      <c r="D96" s="17"/>
      <c r="E96" s="17"/>
      <c r="F96" s="17"/>
      <c r="G96" s="17"/>
    </row>
    <row r="97" spans="1:7" ht="15.75" customHeight="1" x14ac:dyDescent="0.2">
      <c r="A97" s="17"/>
      <c r="B97" s="17"/>
      <c r="C97" s="17"/>
      <c r="D97" s="17"/>
      <c r="E97" s="17"/>
      <c r="F97" s="17"/>
      <c r="G97" s="17"/>
    </row>
    <row r="98" spans="1:7" ht="15.75" customHeight="1" x14ac:dyDescent="0.2">
      <c r="A98" s="17"/>
      <c r="B98" s="17"/>
      <c r="C98" s="17"/>
      <c r="D98" s="17"/>
      <c r="E98" s="17"/>
      <c r="F98" s="17"/>
      <c r="G98" s="17"/>
    </row>
    <row r="99" spans="1:7" ht="15.75" customHeight="1" x14ac:dyDescent="0.2">
      <c r="A99" s="17"/>
      <c r="B99" s="17"/>
      <c r="C99" s="17"/>
      <c r="D99" s="17"/>
      <c r="E99" s="17"/>
      <c r="F99" s="17"/>
      <c r="G99" s="17"/>
    </row>
    <row r="100" spans="1:7" ht="15.75" customHeight="1" x14ac:dyDescent="0.2">
      <c r="A100" s="17"/>
      <c r="B100" s="17"/>
      <c r="C100" s="17"/>
      <c r="D100" s="17"/>
      <c r="E100" s="17"/>
      <c r="F100" s="17"/>
      <c r="G100" s="17"/>
    </row>
    <row r="101" spans="1:7" ht="15.75" customHeight="1" x14ac:dyDescent="0.2">
      <c r="A101" s="17"/>
      <c r="B101" s="17"/>
      <c r="C101" s="17"/>
      <c r="D101" s="17"/>
      <c r="E101" s="17"/>
      <c r="F101" s="17"/>
      <c r="G101" s="17"/>
    </row>
    <row r="102" spans="1:7" ht="15.75" customHeight="1" x14ac:dyDescent="0.2">
      <c r="A102" s="17"/>
      <c r="B102" s="17"/>
      <c r="C102" s="17"/>
      <c r="D102" s="17"/>
      <c r="E102" s="17"/>
      <c r="F102" s="17"/>
      <c r="G102" s="17"/>
    </row>
    <row r="103" spans="1:7" ht="15.75" customHeight="1" x14ac:dyDescent="0.2">
      <c r="A103" s="17"/>
      <c r="B103" s="17"/>
      <c r="C103" s="17"/>
      <c r="D103" s="17"/>
      <c r="E103" s="17"/>
      <c r="F103" s="17"/>
      <c r="G103" s="17"/>
    </row>
    <row r="104" spans="1:7" ht="15.75" customHeight="1" x14ac:dyDescent="0.2">
      <c r="A104" s="17"/>
      <c r="B104" s="17"/>
      <c r="C104" s="17"/>
      <c r="D104" s="17"/>
      <c r="E104" s="17"/>
      <c r="F104" s="17"/>
      <c r="G104" s="17"/>
    </row>
    <row r="105" spans="1:7" ht="15.75" customHeight="1" x14ac:dyDescent="0.2">
      <c r="A105" s="17"/>
      <c r="B105" s="17"/>
      <c r="C105" s="17"/>
      <c r="D105" s="17"/>
      <c r="E105" s="17"/>
      <c r="F105" s="17"/>
      <c r="G105" s="17"/>
    </row>
    <row r="106" spans="1:7" ht="15.75" customHeight="1" x14ac:dyDescent="0.2">
      <c r="A106" s="17"/>
      <c r="B106" s="17"/>
      <c r="C106" s="17"/>
      <c r="D106" s="17"/>
      <c r="E106" s="17"/>
      <c r="F106" s="17"/>
      <c r="G106" s="17"/>
    </row>
    <row r="107" spans="1:7" ht="15.75" customHeight="1" x14ac:dyDescent="0.2">
      <c r="A107" s="17"/>
      <c r="B107" s="17"/>
      <c r="C107" s="17"/>
      <c r="D107" s="17"/>
      <c r="E107" s="17"/>
      <c r="F107" s="17"/>
      <c r="G107" s="17"/>
    </row>
    <row r="108" spans="1:7" ht="15.75" customHeight="1" x14ac:dyDescent="0.2">
      <c r="A108" s="17"/>
      <c r="B108" s="17"/>
      <c r="C108" s="17"/>
      <c r="D108" s="17"/>
      <c r="E108" s="17"/>
      <c r="F108" s="17"/>
      <c r="G108" s="17"/>
    </row>
    <row r="109" spans="1:7" ht="15.75" customHeight="1" x14ac:dyDescent="0.2">
      <c r="A109" s="17"/>
      <c r="B109" s="17"/>
      <c r="C109" s="17"/>
      <c r="D109" s="17"/>
      <c r="E109" s="17"/>
      <c r="F109" s="17"/>
      <c r="G109" s="17"/>
    </row>
    <row r="110" spans="1:7" ht="15.75" customHeight="1" x14ac:dyDescent="0.2">
      <c r="A110" s="17"/>
      <c r="B110" s="17"/>
      <c r="C110" s="17"/>
      <c r="D110" s="17"/>
      <c r="E110" s="17"/>
      <c r="F110" s="17"/>
      <c r="G110" s="17"/>
    </row>
    <row r="111" spans="1:7" ht="15.75" customHeight="1" x14ac:dyDescent="0.2">
      <c r="A111" s="17"/>
      <c r="B111" s="17"/>
      <c r="C111" s="17"/>
      <c r="D111" s="17"/>
      <c r="E111" s="17"/>
      <c r="F111" s="17"/>
      <c r="G111" s="17"/>
    </row>
    <row r="112" spans="1:7" ht="15.75" customHeight="1" x14ac:dyDescent="0.2">
      <c r="A112" s="17"/>
      <c r="B112" s="17"/>
      <c r="C112" s="17"/>
      <c r="D112" s="17"/>
      <c r="E112" s="17"/>
      <c r="F112" s="17"/>
      <c r="G112" s="17"/>
    </row>
    <row r="113" spans="1:7" ht="15.75" customHeight="1" x14ac:dyDescent="0.2">
      <c r="A113" s="17"/>
      <c r="B113" s="17"/>
      <c r="C113" s="17"/>
      <c r="D113" s="17"/>
      <c r="E113" s="17"/>
      <c r="F113" s="17"/>
      <c r="G113" s="17"/>
    </row>
    <row r="114" spans="1:7" ht="15.75" customHeight="1" x14ac:dyDescent="0.2">
      <c r="A114" s="17"/>
      <c r="B114" s="17"/>
      <c r="C114" s="17"/>
      <c r="D114" s="17"/>
      <c r="E114" s="17"/>
      <c r="F114" s="17"/>
      <c r="G114" s="17"/>
    </row>
    <row r="115" spans="1:7" ht="15.75" customHeight="1" x14ac:dyDescent="0.2">
      <c r="A115" s="17"/>
      <c r="B115" s="17"/>
      <c r="C115" s="17"/>
      <c r="D115" s="17"/>
      <c r="E115" s="17"/>
      <c r="F115" s="17"/>
      <c r="G115" s="17"/>
    </row>
    <row r="116" spans="1:7" ht="15.75" customHeight="1" x14ac:dyDescent="0.2">
      <c r="A116" s="17"/>
      <c r="B116" s="17"/>
      <c r="C116" s="17"/>
      <c r="D116" s="17"/>
      <c r="E116" s="17"/>
      <c r="F116" s="17"/>
      <c r="G116" s="17"/>
    </row>
    <row r="117" spans="1:7" ht="15.75" customHeight="1" x14ac:dyDescent="0.2">
      <c r="A117" s="17"/>
      <c r="B117" s="17"/>
      <c r="C117" s="17"/>
      <c r="D117" s="17"/>
      <c r="E117" s="17"/>
      <c r="F117" s="17"/>
      <c r="G117" s="17"/>
    </row>
    <row r="118" spans="1:7" ht="15.75" customHeight="1" x14ac:dyDescent="0.2">
      <c r="A118" s="17"/>
      <c r="B118" s="17"/>
      <c r="C118" s="17"/>
      <c r="D118" s="17"/>
      <c r="E118" s="17"/>
      <c r="F118" s="17"/>
      <c r="G118" s="17"/>
    </row>
    <row r="119" spans="1:7" ht="15.75" customHeight="1" x14ac:dyDescent="0.2">
      <c r="A119" s="17"/>
      <c r="B119" s="17"/>
      <c r="C119" s="17"/>
      <c r="D119" s="17"/>
      <c r="E119" s="17"/>
      <c r="F119" s="17"/>
      <c r="G119" s="17"/>
    </row>
    <row r="120" spans="1:7" ht="15.75" customHeight="1" x14ac:dyDescent="0.2">
      <c r="A120" s="17"/>
      <c r="B120" s="17"/>
      <c r="C120" s="17"/>
      <c r="D120" s="17"/>
      <c r="E120" s="17"/>
      <c r="F120" s="17"/>
      <c r="G120" s="17"/>
    </row>
    <row r="121" spans="1:7" ht="15.75" customHeight="1" x14ac:dyDescent="0.2">
      <c r="A121" s="17"/>
      <c r="B121" s="17"/>
      <c r="C121" s="17"/>
      <c r="D121" s="17"/>
      <c r="E121" s="17"/>
      <c r="F121" s="17"/>
      <c r="G121" s="17"/>
    </row>
    <row r="122" spans="1:7" ht="15.75" customHeight="1" x14ac:dyDescent="0.2">
      <c r="A122" s="17"/>
      <c r="B122" s="17"/>
      <c r="C122" s="17"/>
      <c r="D122" s="17"/>
      <c r="E122" s="17"/>
      <c r="F122" s="17"/>
      <c r="G122" s="17"/>
    </row>
    <row r="123" spans="1:7" ht="15.75" customHeight="1" x14ac:dyDescent="0.2">
      <c r="A123" s="17"/>
      <c r="B123" s="17"/>
      <c r="C123" s="17"/>
      <c r="D123" s="17"/>
      <c r="E123" s="17"/>
      <c r="F123" s="17"/>
      <c r="G123" s="17"/>
    </row>
    <row r="124" spans="1:7" ht="15.75" customHeight="1" x14ac:dyDescent="0.2">
      <c r="A124" s="17"/>
      <c r="B124" s="17"/>
      <c r="C124" s="17"/>
      <c r="D124" s="17"/>
      <c r="E124" s="17"/>
      <c r="F124" s="17"/>
      <c r="G124" s="17"/>
    </row>
    <row r="125" spans="1:7" ht="15.75" customHeight="1" x14ac:dyDescent="0.2">
      <c r="A125" s="17"/>
      <c r="B125" s="17"/>
      <c r="C125" s="17"/>
      <c r="D125" s="17"/>
      <c r="E125" s="17"/>
      <c r="F125" s="17"/>
      <c r="G125" s="17"/>
    </row>
    <row r="126" spans="1:7" ht="15.75" customHeight="1" x14ac:dyDescent="0.2">
      <c r="A126" s="17"/>
      <c r="B126" s="17"/>
      <c r="C126" s="17"/>
      <c r="D126" s="17"/>
      <c r="E126" s="17"/>
      <c r="F126" s="17"/>
      <c r="G126" s="17"/>
    </row>
    <row r="127" spans="1:7" ht="15.75" customHeight="1" x14ac:dyDescent="0.2">
      <c r="A127" s="17"/>
      <c r="B127" s="17"/>
      <c r="C127" s="17"/>
      <c r="D127" s="17"/>
      <c r="E127" s="17"/>
      <c r="F127" s="17"/>
      <c r="G127" s="17"/>
    </row>
    <row r="128" spans="1:7" ht="15.75" customHeight="1" x14ac:dyDescent="0.2">
      <c r="A128" s="17"/>
      <c r="B128" s="17"/>
      <c r="C128" s="17"/>
      <c r="D128" s="17"/>
      <c r="E128" s="17"/>
      <c r="F128" s="17"/>
      <c r="G128" s="17"/>
    </row>
    <row r="129" spans="1:7" ht="15.75" customHeight="1" x14ac:dyDescent="0.2">
      <c r="A129" s="17"/>
      <c r="B129" s="17"/>
      <c r="C129" s="17"/>
      <c r="D129" s="17"/>
      <c r="E129" s="17"/>
      <c r="F129" s="17"/>
      <c r="G129" s="17"/>
    </row>
    <row r="130" spans="1:7" ht="15.75" customHeight="1" x14ac:dyDescent="0.2">
      <c r="A130" s="17"/>
      <c r="B130" s="17"/>
      <c r="C130" s="17"/>
      <c r="D130" s="17"/>
      <c r="E130" s="17"/>
      <c r="F130" s="17"/>
      <c r="G130" s="17"/>
    </row>
    <row r="131" spans="1:7" ht="15.75" customHeight="1" x14ac:dyDescent="0.2">
      <c r="A131" s="17"/>
      <c r="B131" s="17"/>
      <c r="C131" s="17"/>
      <c r="D131" s="17"/>
      <c r="E131" s="17"/>
      <c r="F131" s="17"/>
      <c r="G131" s="17"/>
    </row>
    <row r="132" spans="1:7" ht="15.75" customHeight="1" x14ac:dyDescent="0.2">
      <c r="A132" s="17"/>
      <c r="B132" s="17"/>
      <c r="C132" s="17"/>
      <c r="D132" s="17"/>
      <c r="E132" s="17"/>
      <c r="F132" s="17"/>
      <c r="G132" s="17"/>
    </row>
    <row r="133" spans="1:7" ht="15.75" customHeight="1" x14ac:dyDescent="0.2">
      <c r="A133" s="17"/>
      <c r="B133" s="17"/>
      <c r="C133" s="17"/>
      <c r="D133" s="17"/>
      <c r="E133" s="17"/>
      <c r="F133" s="17"/>
      <c r="G133" s="17"/>
    </row>
    <row r="134" spans="1:7" ht="15.75" customHeight="1" x14ac:dyDescent="0.2">
      <c r="A134" s="17"/>
      <c r="B134" s="17"/>
      <c r="C134" s="17"/>
      <c r="D134" s="17"/>
      <c r="E134" s="17"/>
      <c r="F134" s="17"/>
      <c r="G134" s="17"/>
    </row>
    <row r="135" spans="1:7" ht="15.75" customHeight="1" x14ac:dyDescent="0.2">
      <c r="A135" s="17"/>
      <c r="B135" s="17"/>
      <c r="C135" s="17"/>
      <c r="D135" s="17"/>
      <c r="E135" s="17"/>
      <c r="F135" s="17"/>
      <c r="G135" s="17"/>
    </row>
    <row r="136" spans="1:7" ht="15.75" customHeight="1" x14ac:dyDescent="0.2">
      <c r="A136" s="17"/>
      <c r="B136" s="17"/>
      <c r="C136" s="17"/>
      <c r="D136" s="17"/>
      <c r="E136" s="17"/>
      <c r="F136" s="17"/>
      <c r="G136" s="17"/>
    </row>
    <row r="137" spans="1:7" ht="15.75" customHeight="1" x14ac:dyDescent="0.2">
      <c r="A137" s="17"/>
      <c r="B137" s="17"/>
      <c r="C137" s="17"/>
      <c r="D137" s="17"/>
      <c r="E137" s="17"/>
      <c r="F137" s="17"/>
      <c r="G137" s="17"/>
    </row>
    <row r="138" spans="1:7" ht="15.75" customHeight="1" x14ac:dyDescent="0.2">
      <c r="A138" s="17"/>
      <c r="B138" s="17"/>
      <c r="C138" s="17"/>
      <c r="D138" s="17"/>
      <c r="E138" s="17"/>
      <c r="F138" s="17"/>
      <c r="G138" s="17"/>
    </row>
    <row r="139" spans="1:7" ht="15.75" customHeight="1" x14ac:dyDescent="0.2">
      <c r="A139" s="17"/>
      <c r="B139" s="17"/>
      <c r="C139" s="17"/>
      <c r="D139" s="17"/>
      <c r="E139" s="17"/>
      <c r="F139" s="17"/>
      <c r="G139" s="17"/>
    </row>
    <row r="140" spans="1:7" ht="15.75" customHeight="1" x14ac:dyDescent="0.2">
      <c r="A140" s="17"/>
      <c r="B140" s="17"/>
      <c r="C140" s="17"/>
      <c r="D140" s="17"/>
      <c r="E140" s="17"/>
      <c r="F140" s="17"/>
      <c r="G140" s="17"/>
    </row>
    <row r="141" spans="1:7" ht="15.75" customHeight="1" x14ac:dyDescent="0.2">
      <c r="A141" s="17"/>
      <c r="B141" s="17"/>
      <c r="C141" s="17"/>
      <c r="D141" s="17"/>
      <c r="E141" s="17"/>
      <c r="F141" s="17"/>
      <c r="G141" s="17"/>
    </row>
    <row r="142" spans="1:7" ht="15.75" customHeight="1" x14ac:dyDescent="0.2">
      <c r="A142" s="17"/>
      <c r="B142" s="17"/>
      <c r="C142" s="17"/>
      <c r="D142" s="17"/>
      <c r="E142" s="17"/>
      <c r="F142" s="17"/>
      <c r="G142" s="17"/>
    </row>
    <row r="143" spans="1:7" ht="15.75" customHeight="1" x14ac:dyDescent="0.2">
      <c r="A143" s="17"/>
      <c r="B143" s="17"/>
      <c r="C143" s="17"/>
      <c r="D143" s="17"/>
      <c r="E143" s="17"/>
      <c r="F143" s="17"/>
      <c r="G143" s="17"/>
    </row>
    <row r="144" spans="1:7" ht="15.75" customHeight="1" x14ac:dyDescent="0.2">
      <c r="A144" s="17"/>
      <c r="B144" s="17"/>
      <c r="C144" s="17"/>
      <c r="D144" s="17"/>
      <c r="E144" s="17"/>
      <c r="F144" s="17"/>
      <c r="G144" s="17"/>
    </row>
    <row r="145" spans="1:7" ht="15.75" customHeight="1" x14ac:dyDescent="0.2">
      <c r="A145" s="17"/>
      <c r="B145" s="17"/>
      <c r="C145" s="17"/>
      <c r="D145" s="17"/>
      <c r="E145" s="17"/>
      <c r="F145" s="17"/>
      <c r="G145" s="17"/>
    </row>
    <row r="146" spans="1:7" ht="15.75" customHeight="1" x14ac:dyDescent="0.2">
      <c r="A146" s="17"/>
      <c r="B146" s="17"/>
      <c r="C146" s="17"/>
      <c r="D146" s="17"/>
      <c r="E146" s="17"/>
      <c r="F146" s="17"/>
      <c r="G146" s="17"/>
    </row>
    <row r="147" spans="1:7" ht="15.75" customHeight="1" x14ac:dyDescent="0.2">
      <c r="A147" s="17"/>
      <c r="B147" s="17"/>
      <c r="C147" s="17"/>
      <c r="D147" s="17"/>
      <c r="E147" s="17"/>
      <c r="F147" s="17"/>
      <c r="G147" s="17"/>
    </row>
    <row r="148" spans="1:7" ht="15.75" customHeight="1" x14ac:dyDescent="0.2">
      <c r="A148" s="17"/>
      <c r="B148" s="17"/>
      <c r="C148" s="17"/>
      <c r="D148" s="17"/>
      <c r="E148" s="17"/>
      <c r="F148" s="17"/>
      <c r="G148" s="17"/>
    </row>
    <row r="149" spans="1:7" ht="15.75" customHeight="1" x14ac:dyDescent="0.2">
      <c r="A149" s="17"/>
      <c r="B149" s="17"/>
      <c r="C149" s="17"/>
      <c r="D149" s="17"/>
      <c r="E149" s="17"/>
      <c r="F149" s="17"/>
      <c r="G149" s="17"/>
    </row>
    <row r="150" spans="1:7" ht="15.75" customHeight="1" x14ac:dyDescent="0.2">
      <c r="A150" s="17"/>
      <c r="B150" s="17"/>
      <c r="C150" s="17"/>
      <c r="D150" s="17"/>
      <c r="E150" s="17"/>
      <c r="F150" s="17"/>
      <c r="G150" s="17"/>
    </row>
    <row r="151" spans="1:7" ht="15.75" customHeight="1" x14ac:dyDescent="0.2">
      <c r="A151" s="17"/>
      <c r="B151" s="17"/>
      <c r="C151" s="17"/>
      <c r="D151" s="17"/>
      <c r="E151" s="17"/>
      <c r="F151" s="17"/>
      <c r="G151" s="17"/>
    </row>
    <row r="152" spans="1:7" ht="15.75" customHeight="1" x14ac:dyDescent="0.2">
      <c r="A152" s="17"/>
      <c r="B152" s="17"/>
      <c r="C152" s="17"/>
      <c r="D152" s="17"/>
      <c r="E152" s="17"/>
      <c r="F152" s="17"/>
      <c r="G152" s="17"/>
    </row>
    <row r="153" spans="1:7" ht="15.75" customHeight="1" x14ac:dyDescent="0.2">
      <c r="A153" s="17"/>
      <c r="B153" s="17"/>
      <c r="C153" s="17"/>
      <c r="D153" s="17"/>
      <c r="E153" s="17"/>
      <c r="F153" s="17"/>
      <c r="G153" s="17"/>
    </row>
    <row r="154" spans="1:7" ht="15.75" customHeight="1" x14ac:dyDescent="0.2">
      <c r="A154" s="17"/>
      <c r="B154" s="17"/>
      <c r="C154" s="17"/>
      <c r="D154" s="17"/>
      <c r="E154" s="17"/>
      <c r="F154" s="17"/>
      <c r="G154" s="17"/>
    </row>
    <row r="155" spans="1:7" ht="15.75" customHeight="1" x14ac:dyDescent="0.2">
      <c r="A155" s="17"/>
      <c r="B155" s="17"/>
      <c r="C155" s="17"/>
      <c r="D155" s="17"/>
      <c r="E155" s="17"/>
      <c r="F155" s="17"/>
      <c r="G155" s="17"/>
    </row>
    <row r="156" spans="1:7" ht="15.75" customHeight="1" x14ac:dyDescent="0.2">
      <c r="A156" s="17"/>
      <c r="B156" s="17"/>
      <c r="C156" s="17"/>
      <c r="D156" s="17"/>
      <c r="E156" s="17"/>
      <c r="F156" s="17"/>
      <c r="G156" s="17"/>
    </row>
    <row r="157" spans="1:7" ht="15.75" customHeight="1" x14ac:dyDescent="0.2">
      <c r="A157" s="17"/>
      <c r="B157" s="17"/>
      <c r="C157" s="17"/>
      <c r="D157" s="17"/>
      <c r="E157" s="17"/>
      <c r="F157" s="17"/>
      <c r="G157" s="17"/>
    </row>
    <row r="158" spans="1:7" ht="15.75" customHeight="1" x14ac:dyDescent="0.2">
      <c r="A158" s="17"/>
      <c r="B158" s="17"/>
      <c r="C158" s="17"/>
      <c r="D158" s="17"/>
      <c r="E158" s="17"/>
      <c r="F158" s="17"/>
      <c r="G158" s="17"/>
    </row>
    <row r="159" spans="1:7" ht="15.75" customHeight="1" x14ac:dyDescent="0.2">
      <c r="A159" s="17"/>
      <c r="B159" s="17"/>
      <c r="C159" s="17"/>
      <c r="D159" s="17"/>
      <c r="E159" s="17"/>
      <c r="F159" s="17"/>
      <c r="G159" s="17"/>
    </row>
    <row r="160" spans="1:7" ht="15.75" customHeight="1" x14ac:dyDescent="0.2">
      <c r="A160" s="17"/>
      <c r="B160" s="17"/>
      <c r="C160" s="17"/>
      <c r="D160" s="17"/>
      <c r="E160" s="17"/>
      <c r="F160" s="17"/>
      <c r="G160" s="17"/>
    </row>
    <row r="161" spans="1:7" ht="15.75" customHeight="1" x14ac:dyDescent="0.2">
      <c r="A161" s="17"/>
      <c r="B161" s="17"/>
      <c r="C161" s="17"/>
      <c r="D161" s="17"/>
      <c r="E161" s="17"/>
      <c r="F161" s="17"/>
      <c r="G161" s="17"/>
    </row>
    <row r="162" spans="1:7" ht="15.75" customHeight="1" x14ac:dyDescent="0.2">
      <c r="A162" s="17"/>
      <c r="B162" s="17"/>
      <c r="C162" s="17"/>
      <c r="D162" s="17"/>
      <c r="E162" s="17"/>
      <c r="F162" s="17"/>
      <c r="G162" s="17"/>
    </row>
    <row r="163" spans="1:7" ht="15.75" customHeight="1" x14ac:dyDescent="0.2">
      <c r="A163" s="17"/>
      <c r="B163" s="17"/>
      <c r="C163" s="17"/>
      <c r="D163" s="17"/>
      <c r="E163" s="17"/>
      <c r="F163" s="17"/>
      <c r="G163" s="17"/>
    </row>
    <row r="164" spans="1:7" ht="15.75" customHeight="1" x14ac:dyDescent="0.2">
      <c r="A164" s="17"/>
      <c r="B164" s="17"/>
      <c r="C164" s="17"/>
      <c r="D164" s="17"/>
      <c r="E164" s="17"/>
      <c r="F164" s="17"/>
      <c r="G164" s="17"/>
    </row>
    <row r="165" spans="1:7" ht="15.75" customHeight="1" x14ac:dyDescent="0.2">
      <c r="A165" s="17"/>
      <c r="B165" s="17"/>
      <c r="C165" s="17"/>
      <c r="D165" s="17"/>
      <c r="E165" s="17"/>
      <c r="F165" s="17"/>
      <c r="G165" s="17"/>
    </row>
    <row r="166" spans="1:7" ht="15.75" customHeight="1" x14ac:dyDescent="0.2">
      <c r="A166" s="17"/>
      <c r="B166" s="17"/>
      <c r="C166" s="17"/>
      <c r="D166" s="17"/>
      <c r="E166" s="17"/>
      <c r="F166" s="17"/>
      <c r="G166" s="17"/>
    </row>
    <row r="167" spans="1:7" ht="15.75" customHeight="1" x14ac:dyDescent="0.2">
      <c r="A167" s="17"/>
      <c r="B167" s="17"/>
      <c r="C167" s="17"/>
      <c r="D167" s="17"/>
      <c r="E167" s="17"/>
      <c r="F167" s="17"/>
      <c r="G167" s="17"/>
    </row>
    <row r="168" spans="1:7" ht="15.75" customHeight="1" x14ac:dyDescent="0.2">
      <c r="A168" s="17"/>
      <c r="B168" s="17"/>
      <c r="C168" s="17"/>
      <c r="D168" s="17"/>
      <c r="E168" s="17"/>
      <c r="F168" s="17"/>
      <c r="G168" s="17"/>
    </row>
    <row r="169" spans="1:7" ht="15.75" customHeight="1" x14ac:dyDescent="0.2">
      <c r="A169" s="17"/>
      <c r="B169" s="17"/>
      <c r="C169" s="17"/>
      <c r="D169" s="17"/>
      <c r="E169" s="17"/>
      <c r="F169" s="17"/>
      <c r="G169" s="17"/>
    </row>
    <row r="170" spans="1:7" ht="15.75" customHeight="1" x14ac:dyDescent="0.2">
      <c r="A170" s="17"/>
      <c r="B170" s="17"/>
      <c r="C170" s="17"/>
      <c r="D170" s="17"/>
      <c r="E170" s="17"/>
      <c r="F170" s="17"/>
      <c r="G170" s="17"/>
    </row>
    <row r="171" spans="1:7" ht="15.75" customHeight="1" x14ac:dyDescent="0.2">
      <c r="A171" s="17"/>
      <c r="B171" s="17"/>
      <c r="C171" s="17"/>
      <c r="D171" s="17"/>
      <c r="E171" s="17"/>
      <c r="F171" s="17"/>
      <c r="G171" s="17"/>
    </row>
    <row r="172" spans="1:7" ht="15.75" customHeight="1" x14ac:dyDescent="0.2">
      <c r="A172" s="17"/>
      <c r="B172" s="17"/>
      <c r="C172" s="17"/>
      <c r="D172" s="17"/>
      <c r="E172" s="17"/>
      <c r="F172" s="17"/>
      <c r="G172" s="17"/>
    </row>
    <row r="173" spans="1:7" ht="15.75" customHeight="1" x14ac:dyDescent="0.2">
      <c r="A173" s="17"/>
      <c r="B173" s="17"/>
      <c r="C173" s="17"/>
      <c r="D173" s="17"/>
      <c r="E173" s="17"/>
      <c r="F173" s="17"/>
      <c r="G173" s="17"/>
    </row>
    <row r="174" spans="1:7" ht="15.75" customHeight="1" x14ac:dyDescent="0.2">
      <c r="A174" s="17"/>
      <c r="B174" s="17"/>
      <c r="C174" s="17"/>
      <c r="D174" s="17"/>
      <c r="E174" s="17"/>
      <c r="F174" s="17"/>
      <c r="G174" s="17"/>
    </row>
    <row r="175" spans="1:7" ht="15.75" customHeight="1" x14ac:dyDescent="0.2">
      <c r="A175" s="17"/>
      <c r="B175" s="17"/>
      <c r="C175" s="17"/>
      <c r="D175" s="17"/>
      <c r="E175" s="17"/>
      <c r="F175" s="17"/>
      <c r="G175" s="17"/>
    </row>
    <row r="176" spans="1:7" ht="15.75" customHeight="1" x14ac:dyDescent="0.2">
      <c r="A176" s="17"/>
      <c r="B176" s="17"/>
      <c r="C176" s="17"/>
      <c r="D176" s="17"/>
      <c r="E176" s="17"/>
      <c r="F176" s="17"/>
      <c r="G176" s="17"/>
    </row>
    <row r="177" spans="1:7" ht="15.75" customHeight="1" x14ac:dyDescent="0.2">
      <c r="A177" s="17"/>
      <c r="B177" s="17"/>
      <c r="C177" s="17"/>
      <c r="D177" s="17"/>
      <c r="E177" s="17"/>
      <c r="F177" s="17"/>
      <c r="G177" s="17"/>
    </row>
    <row r="178" spans="1:7" ht="15.75" customHeight="1" x14ac:dyDescent="0.2">
      <c r="A178" s="17"/>
      <c r="B178" s="17"/>
      <c r="C178" s="17"/>
      <c r="D178" s="17"/>
      <c r="E178" s="17"/>
      <c r="F178" s="17"/>
      <c r="G178" s="17"/>
    </row>
    <row r="179" spans="1:7" ht="15.75" customHeight="1" x14ac:dyDescent="0.2">
      <c r="A179" s="17"/>
      <c r="B179" s="17"/>
      <c r="C179" s="17"/>
      <c r="D179" s="17"/>
      <c r="E179" s="17"/>
      <c r="F179" s="17"/>
      <c r="G179" s="17"/>
    </row>
    <row r="180" spans="1:7" ht="15.75" customHeight="1" x14ac:dyDescent="0.2">
      <c r="A180" s="17"/>
      <c r="B180" s="17"/>
      <c r="C180" s="17"/>
      <c r="D180" s="17"/>
      <c r="E180" s="17"/>
      <c r="F180" s="17"/>
      <c r="G180" s="17"/>
    </row>
    <row r="181" spans="1:7" ht="15.75" customHeight="1" x14ac:dyDescent="0.2">
      <c r="A181" s="17"/>
      <c r="B181" s="17"/>
      <c r="C181" s="17"/>
      <c r="D181" s="17"/>
      <c r="E181" s="17"/>
      <c r="F181" s="17"/>
      <c r="G181" s="17"/>
    </row>
    <row r="182" spans="1:7" ht="15.75" customHeight="1" x14ac:dyDescent="0.2">
      <c r="A182" s="17"/>
      <c r="B182" s="17"/>
      <c r="C182" s="17"/>
      <c r="D182" s="17"/>
      <c r="E182" s="17"/>
      <c r="F182" s="17"/>
      <c r="G182" s="17"/>
    </row>
    <row r="183" spans="1:7" ht="15.75" customHeight="1" x14ac:dyDescent="0.2">
      <c r="A183" s="17"/>
      <c r="B183" s="17"/>
      <c r="C183" s="17"/>
      <c r="D183" s="17"/>
      <c r="E183" s="17"/>
      <c r="F183" s="17"/>
      <c r="G183" s="17"/>
    </row>
    <row r="184" spans="1:7" ht="15.75" customHeight="1" x14ac:dyDescent="0.2">
      <c r="A184" s="17"/>
      <c r="B184" s="17"/>
      <c r="C184" s="17"/>
      <c r="D184" s="17"/>
      <c r="E184" s="17"/>
      <c r="F184" s="17"/>
      <c r="G184" s="17"/>
    </row>
    <row r="185" spans="1:7" ht="15.75" customHeight="1" x14ac:dyDescent="0.2">
      <c r="A185" s="17"/>
      <c r="B185" s="17"/>
      <c r="C185" s="17"/>
      <c r="D185" s="17"/>
      <c r="E185" s="17"/>
      <c r="F185" s="17"/>
      <c r="G185" s="17"/>
    </row>
    <row r="186" spans="1:7" ht="15.75" customHeight="1" x14ac:dyDescent="0.2">
      <c r="A186" s="17"/>
      <c r="B186" s="17"/>
      <c r="C186" s="17"/>
      <c r="D186" s="17"/>
      <c r="E186" s="17"/>
      <c r="F186" s="17"/>
      <c r="G186" s="17"/>
    </row>
    <row r="187" spans="1:7" ht="15.75" customHeight="1" x14ac:dyDescent="0.2">
      <c r="A187" s="17"/>
      <c r="B187" s="17"/>
      <c r="C187" s="17"/>
      <c r="D187" s="17"/>
      <c r="E187" s="17"/>
      <c r="F187" s="17"/>
      <c r="G187" s="17"/>
    </row>
    <row r="188" spans="1:7" ht="15.75" customHeight="1" x14ac:dyDescent="0.2">
      <c r="A188" s="17"/>
      <c r="B188" s="17"/>
      <c r="C188" s="17"/>
      <c r="D188" s="17"/>
      <c r="E188" s="17"/>
      <c r="F188" s="17"/>
      <c r="G188" s="17"/>
    </row>
    <row r="189" spans="1:7" ht="15.75" customHeight="1" x14ac:dyDescent="0.2">
      <c r="A189" s="17"/>
      <c r="B189" s="17"/>
      <c r="C189" s="17"/>
      <c r="D189" s="17"/>
      <c r="E189" s="17"/>
      <c r="F189" s="17"/>
      <c r="G189" s="17"/>
    </row>
    <row r="190" spans="1:7" ht="15.75" customHeight="1" x14ac:dyDescent="0.2">
      <c r="A190" s="17"/>
      <c r="B190" s="17"/>
      <c r="C190" s="17"/>
      <c r="D190" s="17"/>
      <c r="E190" s="17"/>
      <c r="F190" s="17"/>
      <c r="G190" s="17"/>
    </row>
    <row r="191" spans="1:7" ht="15.75" customHeight="1" x14ac:dyDescent="0.2">
      <c r="A191" s="17"/>
      <c r="B191" s="17"/>
      <c r="C191" s="17"/>
      <c r="D191" s="17"/>
      <c r="E191" s="17"/>
      <c r="F191" s="17"/>
      <c r="G191" s="17"/>
    </row>
    <row r="192" spans="1:7" ht="15.75" customHeight="1" x14ac:dyDescent="0.2">
      <c r="A192" s="17"/>
      <c r="B192" s="17"/>
      <c r="C192" s="17"/>
      <c r="D192" s="17"/>
      <c r="E192" s="17"/>
      <c r="F192" s="17"/>
      <c r="G192" s="17"/>
    </row>
    <row r="193" spans="1:7" ht="15.75" customHeight="1" x14ac:dyDescent="0.2">
      <c r="A193" s="17"/>
      <c r="B193" s="17"/>
      <c r="C193" s="17"/>
      <c r="D193" s="17"/>
      <c r="E193" s="17"/>
      <c r="F193" s="17"/>
      <c r="G193" s="17"/>
    </row>
    <row r="194" spans="1:7" ht="15.75" customHeight="1" x14ac:dyDescent="0.2">
      <c r="A194" s="17"/>
      <c r="B194" s="17"/>
      <c r="C194" s="17"/>
      <c r="D194" s="17"/>
      <c r="E194" s="17"/>
      <c r="F194" s="17"/>
      <c r="G194" s="17"/>
    </row>
    <row r="195" spans="1:7" ht="15.75" customHeight="1" x14ac:dyDescent="0.2">
      <c r="A195" s="17"/>
      <c r="B195" s="17"/>
      <c r="C195" s="17"/>
      <c r="D195" s="17"/>
      <c r="E195" s="17"/>
      <c r="F195" s="17"/>
      <c r="G195" s="17"/>
    </row>
    <row r="196" spans="1:7" ht="15.75" customHeight="1" x14ac:dyDescent="0.2">
      <c r="A196" s="17"/>
      <c r="B196" s="17"/>
      <c r="C196" s="17"/>
      <c r="D196" s="17"/>
      <c r="E196" s="17"/>
      <c r="F196" s="17"/>
      <c r="G196" s="17"/>
    </row>
    <row r="197" spans="1:7" ht="15.75" customHeight="1" x14ac:dyDescent="0.2">
      <c r="A197" s="17"/>
      <c r="B197" s="17"/>
      <c r="C197" s="17"/>
      <c r="D197" s="17"/>
      <c r="E197" s="17"/>
      <c r="F197" s="17"/>
      <c r="G197" s="17"/>
    </row>
    <row r="198" spans="1:7" ht="15.75" customHeight="1" x14ac:dyDescent="0.2">
      <c r="A198" s="17"/>
      <c r="B198" s="17"/>
      <c r="C198" s="17"/>
      <c r="D198" s="17"/>
      <c r="E198" s="17"/>
      <c r="F198" s="17"/>
      <c r="G198" s="17"/>
    </row>
    <row r="199" spans="1:7" ht="15.75" customHeight="1" x14ac:dyDescent="0.2">
      <c r="A199" s="17"/>
      <c r="B199" s="17"/>
      <c r="C199" s="17"/>
      <c r="D199" s="17"/>
      <c r="E199" s="17"/>
      <c r="F199" s="17"/>
      <c r="G199" s="17"/>
    </row>
    <row r="200" spans="1:7" ht="15.75" customHeight="1" x14ac:dyDescent="0.2">
      <c r="A200" s="17"/>
      <c r="B200" s="17"/>
      <c r="C200" s="17"/>
      <c r="D200" s="17"/>
      <c r="E200" s="17"/>
      <c r="F200" s="17"/>
      <c r="G200" s="17"/>
    </row>
    <row r="201" spans="1:7" ht="15.75" customHeight="1" x14ac:dyDescent="0.2">
      <c r="A201" s="17"/>
      <c r="B201" s="17"/>
      <c r="C201" s="17"/>
      <c r="D201" s="17"/>
      <c r="E201" s="17"/>
      <c r="F201" s="17"/>
      <c r="G201" s="17"/>
    </row>
    <row r="202" spans="1:7" ht="15.75" customHeight="1" x14ac:dyDescent="0.2">
      <c r="A202" s="17"/>
      <c r="B202" s="17"/>
      <c r="C202" s="17"/>
      <c r="D202" s="17"/>
      <c r="E202" s="17"/>
      <c r="F202" s="17"/>
      <c r="G202" s="17"/>
    </row>
    <row r="203" spans="1:7" ht="15.75" customHeight="1" x14ac:dyDescent="0.2">
      <c r="A203" s="17"/>
      <c r="B203" s="17"/>
      <c r="C203" s="17"/>
      <c r="D203" s="17"/>
      <c r="E203" s="17"/>
      <c r="F203" s="17"/>
      <c r="G203" s="17"/>
    </row>
    <row r="204" spans="1:7" ht="15.75" customHeight="1" x14ac:dyDescent="0.2">
      <c r="A204" s="17"/>
      <c r="B204" s="17"/>
      <c r="C204" s="17"/>
      <c r="D204" s="17"/>
      <c r="E204" s="17"/>
      <c r="F204" s="17"/>
      <c r="G204" s="17"/>
    </row>
    <row r="205" spans="1:7" ht="15.75" customHeight="1" x14ac:dyDescent="0.2">
      <c r="A205" s="17"/>
      <c r="B205" s="17"/>
      <c r="C205" s="17"/>
      <c r="D205" s="17"/>
      <c r="E205" s="17"/>
      <c r="F205" s="17"/>
      <c r="G205" s="17"/>
    </row>
    <row r="206" spans="1:7" ht="15.75" customHeight="1" x14ac:dyDescent="0.2">
      <c r="A206" s="17"/>
      <c r="B206" s="17"/>
      <c r="C206" s="17"/>
      <c r="D206" s="17"/>
      <c r="E206" s="17"/>
      <c r="F206" s="17"/>
      <c r="G206" s="17"/>
    </row>
    <row r="207" spans="1:7" ht="15.75" customHeight="1" x14ac:dyDescent="0.2">
      <c r="A207" s="17"/>
      <c r="B207" s="17"/>
      <c r="C207" s="17"/>
      <c r="D207" s="17"/>
      <c r="E207" s="17"/>
      <c r="F207" s="17"/>
      <c r="G207" s="17"/>
    </row>
    <row r="208" spans="1:7" ht="15.75" customHeight="1" x14ac:dyDescent="0.2">
      <c r="A208" s="17"/>
      <c r="B208" s="17"/>
      <c r="C208" s="17"/>
      <c r="D208" s="17"/>
      <c r="E208" s="17"/>
      <c r="F208" s="17"/>
      <c r="G208" s="17"/>
    </row>
    <row r="209" spans="1:7" ht="15.75" customHeight="1" x14ac:dyDescent="0.2">
      <c r="A209" s="17"/>
      <c r="B209" s="17"/>
      <c r="C209" s="17"/>
      <c r="D209" s="17"/>
      <c r="E209" s="17"/>
      <c r="F209" s="17"/>
      <c r="G209" s="17"/>
    </row>
    <row r="210" spans="1:7" ht="15.75" customHeight="1" x14ac:dyDescent="0.2">
      <c r="A210" s="17"/>
      <c r="B210" s="17"/>
      <c r="C210" s="17"/>
      <c r="D210" s="17"/>
      <c r="E210" s="17"/>
      <c r="F210" s="17"/>
      <c r="G210" s="17"/>
    </row>
    <row r="211" spans="1:7" ht="15.75" customHeight="1" x14ac:dyDescent="0.2">
      <c r="A211" s="17"/>
      <c r="B211" s="17"/>
      <c r="C211" s="17"/>
      <c r="D211" s="17"/>
      <c r="E211" s="17"/>
      <c r="F211" s="17"/>
      <c r="G211" s="17"/>
    </row>
    <row r="212" spans="1:7" ht="15.75" customHeight="1" x14ac:dyDescent="0.2">
      <c r="A212" s="17"/>
      <c r="B212" s="17"/>
      <c r="C212" s="17"/>
      <c r="D212" s="17"/>
      <c r="E212" s="17"/>
      <c r="F212" s="17"/>
      <c r="G212" s="17"/>
    </row>
    <row r="213" spans="1:7" ht="15.75" customHeight="1" x14ac:dyDescent="0.2">
      <c r="A213" s="17"/>
      <c r="B213" s="17"/>
      <c r="C213" s="17"/>
      <c r="D213" s="17"/>
      <c r="E213" s="17"/>
      <c r="F213" s="17"/>
      <c r="G213" s="17"/>
    </row>
    <row r="214" spans="1:7" ht="15.75" customHeight="1" x14ac:dyDescent="0.2">
      <c r="A214" s="17"/>
      <c r="B214" s="17"/>
      <c r="C214" s="17"/>
      <c r="D214" s="17"/>
      <c r="E214" s="17"/>
      <c r="F214" s="17"/>
      <c r="G214" s="17"/>
    </row>
    <row r="215" spans="1:7" ht="15.75" customHeight="1" x14ac:dyDescent="0.2">
      <c r="A215" s="17"/>
      <c r="B215" s="17"/>
      <c r="C215" s="17"/>
      <c r="D215" s="17"/>
      <c r="E215" s="17"/>
      <c r="F215" s="17"/>
      <c r="G215" s="17"/>
    </row>
    <row r="216" spans="1:7" ht="15.75" customHeight="1" x14ac:dyDescent="0.2">
      <c r="A216" s="17"/>
      <c r="B216" s="17"/>
      <c r="C216" s="17"/>
      <c r="D216" s="17"/>
      <c r="E216" s="17"/>
      <c r="F216" s="17"/>
      <c r="G216" s="17"/>
    </row>
    <row r="217" spans="1:7" ht="15.75" customHeight="1" x14ac:dyDescent="0.2">
      <c r="A217" s="17"/>
      <c r="B217" s="17"/>
      <c r="C217" s="17"/>
      <c r="D217" s="17"/>
      <c r="E217" s="17"/>
      <c r="F217" s="17"/>
      <c r="G217" s="17"/>
    </row>
    <row r="218" spans="1:7" ht="15.75" customHeight="1" x14ac:dyDescent="0.2">
      <c r="A218" s="17"/>
      <c r="B218" s="17"/>
      <c r="C218" s="17"/>
      <c r="D218" s="17"/>
      <c r="E218" s="17"/>
      <c r="F218" s="17"/>
      <c r="G218" s="17"/>
    </row>
    <row r="219" spans="1:7" ht="15.75" customHeight="1" x14ac:dyDescent="0.2">
      <c r="A219" s="17"/>
      <c r="B219" s="17"/>
      <c r="C219" s="17"/>
      <c r="D219" s="17"/>
      <c r="E219" s="17"/>
      <c r="F219" s="17"/>
      <c r="G219" s="17"/>
    </row>
    <row r="220" spans="1:7" ht="15.75" customHeight="1" x14ac:dyDescent="0.2">
      <c r="A220" s="17"/>
      <c r="B220" s="17"/>
      <c r="C220" s="17"/>
      <c r="D220" s="17"/>
      <c r="E220" s="17"/>
      <c r="F220" s="17"/>
      <c r="G220" s="17"/>
    </row>
    <row r="221" spans="1:7" ht="15.75" customHeight="1" x14ac:dyDescent="0.2">
      <c r="A221" s="17"/>
      <c r="B221" s="17"/>
      <c r="C221" s="17"/>
      <c r="D221" s="17"/>
      <c r="E221" s="17"/>
      <c r="F221" s="17"/>
      <c r="G221" s="17"/>
    </row>
    <row r="222" spans="1:7" ht="15.75" customHeight="1" x14ac:dyDescent="0.2">
      <c r="A222" s="17"/>
      <c r="B222" s="17"/>
      <c r="C222" s="17"/>
      <c r="D222" s="17"/>
      <c r="E222" s="17"/>
      <c r="F222" s="17"/>
      <c r="G222" s="17"/>
    </row>
    <row r="223" spans="1:7" ht="15.75" customHeight="1" x14ac:dyDescent="0.2">
      <c r="A223" s="17"/>
      <c r="B223" s="17"/>
      <c r="C223" s="17"/>
      <c r="D223" s="17"/>
      <c r="E223" s="17"/>
      <c r="F223" s="17"/>
      <c r="G223" s="17"/>
    </row>
    <row r="224" spans="1:7" ht="15.75" customHeight="1" x14ac:dyDescent="0.2">
      <c r="A224" s="17"/>
      <c r="B224" s="17"/>
      <c r="C224" s="17"/>
      <c r="D224" s="17"/>
      <c r="E224" s="17"/>
      <c r="F224" s="17"/>
      <c r="G224" s="17"/>
    </row>
    <row r="225" spans="1:7" ht="15.75" customHeight="1" x14ac:dyDescent="0.2">
      <c r="A225" s="17"/>
      <c r="B225" s="17"/>
      <c r="C225" s="17"/>
      <c r="D225" s="17"/>
      <c r="E225" s="17"/>
      <c r="F225" s="17"/>
      <c r="G225" s="17"/>
    </row>
    <row r="226" spans="1:7" ht="15.75" customHeight="1" x14ac:dyDescent="0.2">
      <c r="A226" s="17"/>
      <c r="B226" s="17"/>
      <c r="C226" s="17"/>
      <c r="D226" s="17"/>
      <c r="E226" s="17"/>
      <c r="F226" s="17"/>
      <c r="G226" s="17"/>
    </row>
    <row r="227" spans="1:7" ht="15.75" customHeight="1" x14ac:dyDescent="0.2">
      <c r="A227" s="17"/>
      <c r="B227" s="17"/>
      <c r="C227" s="17"/>
      <c r="D227" s="17"/>
      <c r="E227" s="17"/>
      <c r="F227" s="17"/>
      <c r="G227" s="17"/>
    </row>
    <row r="228" spans="1:7" ht="15.75" customHeight="1" x14ac:dyDescent="0.2">
      <c r="A228" s="17"/>
      <c r="B228" s="17"/>
      <c r="C228" s="17"/>
      <c r="D228" s="17"/>
      <c r="E228" s="17"/>
      <c r="F228" s="17"/>
      <c r="G228" s="17"/>
    </row>
    <row r="229" spans="1:7" ht="15.75" customHeight="1" x14ac:dyDescent="0.2">
      <c r="A229" s="17"/>
      <c r="B229" s="17"/>
      <c r="C229" s="17"/>
      <c r="D229" s="17"/>
      <c r="E229" s="17"/>
      <c r="F229" s="17"/>
      <c r="G229" s="17"/>
    </row>
    <row r="230" spans="1:7" ht="15.75" customHeight="1" x14ac:dyDescent="0.2">
      <c r="A230" s="17"/>
      <c r="B230" s="17"/>
      <c r="C230" s="17"/>
      <c r="D230" s="17"/>
      <c r="E230" s="17"/>
      <c r="F230" s="17"/>
      <c r="G230" s="17"/>
    </row>
    <row r="231" spans="1:7" ht="15.75" customHeight="1" x14ac:dyDescent="0.2">
      <c r="A231" s="17"/>
      <c r="B231" s="17"/>
      <c r="C231" s="17"/>
      <c r="D231" s="17"/>
      <c r="E231" s="17"/>
      <c r="F231" s="17"/>
      <c r="G231" s="17"/>
    </row>
    <row r="232" spans="1:7" ht="15.75" customHeight="1" x14ac:dyDescent="0.2">
      <c r="A232" s="17"/>
      <c r="B232" s="17"/>
      <c r="C232" s="17"/>
      <c r="D232" s="17"/>
      <c r="E232" s="17"/>
      <c r="F232" s="17"/>
      <c r="G232" s="17"/>
    </row>
    <row r="233" spans="1:7" ht="15.75" customHeight="1" x14ac:dyDescent="0.2">
      <c r="A233" s="17"/>
      <c r="B233" s="17"/>
      <c r="C233" s="17"/>
      <c r="D233" s="17"/>
      <c r="E233" s="17"/>
      <c r="F233" s="17"/>
      <c r="G233" s="17"/>
    </row>
    <row r="234" spans="1:7" ht="15.75" customHeight="1" x14ac:dyDescent="0.2">
      <c r="A234" s="17"/>
      <c r="B234" s="17"/>
      <c r="C234" s="17"/>
      <c r="D234" s="17"/>
      <c r="E234" s="17"/>
      <c r="F234" s="17"/>
      <c r="G234" s="17"/>
    </row>
    <row r="235" spans="1:7" ht="15.75" customHeight="1" x14ac:dyDescent="0.2">
      <c r="A235" s="17"/>
      <c r="B235" s="17"/>
      <c r="C235" s="17"/>
      <c r="D235" s="17"/>
      <c r="E235" s="17"/>
      <c r="F235" s="17"/>
      <c r="G235" s="17"/>
    </row>
    <row r="236" spans="1:7" ht="15.75" customHeight="1" x14ac:dyDescent="0.2">
      <c r="A236" s="17"/>
      <c r="B236" s="17"/>
      <c r="C236" s="17"/>
      <c r="D236" s="17"/>
      <c r="E236" s="17"/>
      <c r="F236" s="17"/>
      <c r="G236" s="17"/>
    </row>
    <row r="237" spans="1:7" ht="15.75" customHeight="1" x14ac:dyDescent="0.2">
      <c r="A237" s="17"/>
      <c r="B237" s="17"/>
      <c r="C237" s="17"/>
      <c r="D237" s="17"/>
      <c r="E237" s="17"/>
      <c r="F237" s="17"/>
      <c r="G237" s="17"/>
    </row>
    <row r="238" spans="1:7" ht="15.75" customHeight="1" x14ac:dyDescent="0.2">
      <c r="A238" s="17"/>
      <c r="B238" s="17"/>
      <c r="C238" s="17"/>
      <c r="D238" s="17"/>
      <c r="E238" s="17"/>
      <c r="F238" s="17"/>
      <c r="G238" s="17"/>
    </row>
    <row r="239" spans="1:7" ht="15.75" customHeight="1" x14ac:dyDescent="0.2">
      <c r="A239" s="17"/>
      <c r="B239" s="17"/>
      <c r="C239" s="17"/>
      <c r="D239" s="17"/>
      <c r="E239" s="17"/>
      <c r="F239" s="17"/>
      <c r="G239" s="17"/>
    </row>
    <row r="240" spans="1:7" ht="15.75" customHeight="1" x14ac:dyDescent="0.2">
      <c r="A240" s="17"/>
      <c r="B240" s="17"/>
      <c r="C240" s="17"/>
      <c r="D240" s="17"/>
      <c r="E240" s="17"/>
      <c r="F240" s="17"/>
      <c r="G240" s="17"/>
    </row>
    <row r="241" spans="1:7" ht="15.75" customHeight="1" x14ac:dyDescent="0.2">
      <c r="A241" s="17"/>
      <c r="B241" s="17"/>
      <c r="C241" s="17"/>
      <c r="D241" s="17"/>
      <c r="E241" s="17"/>
      <c r="F241" s="17"/>
      <c r="G241" s="17"/>
    </row>
    <row r="242" spans="1:7" ht="15.75" customHeight="1" x14ac:dyDescent="0.2">
      <c r="A242" s="17"/>
      <c r="B242" s="17"/>
      <c r="C242" s="17"/>
      <c r="D242" s="17"/>
      <c r="E242" s="17"/>
      <c r="F242" s="17"/>
      <c r="G242" s="17"/>
    </row>
    <row r="243" spans="1:7" ht="15.75" customHeight="1" x14ac:dyDescent="0.2">
      <c r="A243" s="17"/>
      <c r="B243" s="17"/>
      <c r="C243" s="17"/>
      <c r="D243" s="17"/>
      <c r="E243" s="17"/>
      <c r="F243" s="17"/>
      <c r="G243" s="17"/>
    </row>
    <row r="244" spans="1:7" ht="15.75" customHeight="1" x14ac:dyDescent="0.2">
      <c r="A244" s="17"/>
      <c r="B244" s="17"/>
      <c r="C244" s="17"/>
      <c r="D244" s="17"/>
      <c r="E244" s="17"/>
      <c r="F244" s="17"/>
      <c r="G244" s="17"/>
    </row>
    <row r="245" spans="1:7" ht="15.75" customHeight="1" x14ac:dyDescent="0.2">
      <c r="A245" s="17"/>
      <c r="B245" s="17"/>
      <c r="C245" s="17"/>
      <c r="D245" s="17"/>
      <c r="E245" s="17"/>
      <c r="F245" s="17"/>
      <c r="G245" s="17"/>
    </row>
    <row r="246" spans="1:7" ht="15.75" customHeight="1" x14ac:dyDescent="0.2">
      <c r="A246" s="17"/>
      <c r="B246" s="17"/>
      <c r="C246" s="17"/>
      <c r="D246" s="17"/>
      <c r="E246" s="17"/>
      <c r="F246" s="17"/>
      <c r="G246" s="17"/>
    </row>
    <row r="247" spans="1:7" ht="15.75" customHeight="1" x14ac:dyDescent="0.2">
      <c r="A247" s="17"/>
      <c r="B247" s="17"/>
      <c r="C247" s="17"/>
      <c r="D247" s="17"/>
      <c r="E247" s="17"/>
      <c r="F247" s="17"/>
      <c r="G247" s="17"/>
    </row>
    <row r="248" spans="1:7" ht="15.75" customHeight="1" x14ac:dyDescent="0.2">
      <c r="A248" s="17"/>
      <c r="B248" s="17"/>
      <c r="C248" s="17"/>
      <c r="D248" s="17"/>
      <c r="E248" s="17"/>
      <c r="F248" s="17"/>
      <c r="G248" s="17"/>
    </row>
    <row r="249" spans="1:7" ht="15.75" customHeight="1" x14ac:dyDescent="0.2">
      <c r="A249" s="17"/>
      <c r="B249" s="17"/>
      <c r="C249" s="17"/>
      <c r="D249" s="17"/>
      <c r="E249" s="17"/>
      <c r="F249" s="17"/>
      <c r="G249" s="17"/>
    </row>
    <row r="250" spans="1:7" ht="15.75" customHeight="1" x14ac:dyDescent="0.2">
      <c r="A250" s="17"/>
      <c r="B250" s="17"/>
      <c r="C250" s="17"/>
      <c r="D250" s="17"/>
      <c r="E250" s="17"/>
      <c r="F250" s="17"/>
      <c r="G250" s="17"/>
    </row>
    <row r="251" spans="1:7" ht="15.75" customHeight="1" x14ac:dyDescent="0.2">
      <c r="A251" s="17"/>
      <c r="B251" s="17"/>
      <c r="C251" s="17"/>
      <c r="D251" s="17"/>
      <c r="E251" s="17"/>
      <c r="F251" s="17"/>
      <c r="G251" s="17"/>
    </row>
    <row r="252" spans="1:7" ht="15.75" customHeight="1" x14ac:dyDescent="0.2">
      <c r="A252" s="17"/>
      <c r="B252" s="17"/>
      <c r="C252" s="17"/>
      <c r="D252" s="17"/>
      <c r="E252" s="17"/>
      <c r="F252" s="17"/>
      <c r="G252" s="17"/>
    </row>
    <row r="253" spans="1:7" ht="15.75" customHeight="1" x14ac:dyDescent="0.2">
      <c r="A253" s="17"/>
      <c r="B253" s="17"/>
      <c r="C253" s="17"/>
      <c r="D253" s="17"/>
      <c r="E253" s="17"/>
      <c r="F253" s="17"/>
      <c r="G253" s="17"/>
    </row>
    <row r="254" spans="1:7" ht="15.75" customHeight="1" x14ac:dyDescent="0.2">
      <c r="A254" s="17"/>
      <c r="B254" s="17"/>
      <c r="C254" s="17"/>
      <c r="D254" s="17"/>
      <c r="E254" s="17"/>
      <c r="F254" s="17"/>
      <c r="G254" s="17"/>
    </row>
    <row r="255" spans="1:7" ht="15.75" customHeight="1" x14ac:dyDescent="0.2">
      <c r="A255" s="17"/>
      <c r="B255" s="17"/>
      <c r="C255" s="17"/>
      <c r="D255" s="17"/>
      <c r="E255" s="17"/>
      <c r="F255" s="17"/>
      <c r="G255" s="17"/>
    </row>
    <row r="256" spans="1:7" ht="15.75" customHeight="1" x14ac:dyDescent="0.2">
      <c r="A256" s="17"/>
      <c r="B256" s="17"/>
      <c r="C256" s="17"/>
      <c r="D256" s="17"/>
      <c r="E256" s="17"/>
      <c r="F256" s="17"/>
      <c r="G256" s="17"/>
    </row>
    <row r="257" spans="1:7" ht="15.75" customHeight="1" x14ac:dyDescent="0.2">
      <c r="A257" s="17"/>
      <c r="B257" s="17"/>
      <c r="C257" s="17"/>
      <c r="D257" s="17"/>
      <c r="E257" s="17"/>
      <c r="F257" s="17"/>
      <c r="G257" s="17"/>
    </row>
    <row r="258" spans="1:7" ht="15.75" customHeight="1" x14ac:dyDescent="0.2">
      <c r="A258" s="17"/>
      <c r="B258" s="17"/>
      <c r="C258" s="17"/>
      <c r="D258" s="17"/>
      <c r="E258" s="17"/>
      <c r="F258" s="17"/>
      <c r="G258" s="17"/>
    </row>
    <row r="259" spans="1:7" ht="15.75" customHeight="1" x14ac:dyDescent="0.2">
      <c r="A259" s="17"/>
      <c r="B259" s="17"/>
      <c r="C259" s="17"/>
      <c r="D259" s="17"/>
      <c r="E259" s="17"/>
      <c r="F259" s="17"/>
      <c r="G259" s="17"/>
    </row>
    <row r="260" spans="1:7" ht="15.75" customHeight="1" x14ac:dyDescent="0.2">
      <c r="A260" s="17"/>
      <c r="B260" s="17"/>
      <c r="C260" s="17"/>
      <c r="D260" s="17"/>
      <c r="E260" s="17"/>
      <c r="F260" s="17"/>
      <c r="G260" s="17"/>
    </row>
    <row r="261" spans="1:7" ht="15.75" customHeight="1" x14ac:dyDescent="0.2">
      <c r="A261" s="17"/>
      <c r="B261" s="17"/>
      <c r="C261" s="17"/>
      <c r="D261" s="17"/>
      <c r="E261" s="17"/>
      <c r="F261" s="17"/>
      <c r="G261" s="17"/>
    </row>
    <row r="262" spans="1:7" ht="15.75" customHeight="1" x14ac:dyDescent="0.2">
      <c r="A262" s="17"/>
      <c r="B262" s="17"/>
      <c r="C262" s="17"/>
      <c r="D262" s="17"/>
      <c r="E262" s="17"/>
      <c r="F262" s="17"/>
      <c r="G262" s="17"/>
    </row>
    <row r="263" spans="1:7" ht="15.75" customHeight="1" x14ac:dyDescent="0.2">
      <c r="A263" s="17"/>
      <c r="B263" s="17"/>
      <c r="C263" s="17"/>
      <c r="D263" s="17"/>
      <c r="E263" s="17"/>
      <c r="F263" s="17"/>
      <c r="G263" s="17"/>
    </row>
    <row r="264" spans="1:7" ht="15.75" customHeight="1" x14ac:dyDescent="0.2">
      <c r="A264" s="17"/>
      <c r="B264" s="17"/>
      <c r="C264" s="17"/>
      <c r="D264" s="17"/>
      <c r="E264" s="17"/>
      <c r="F264" s="17"/>
      <c r="G264" s="17"/>
    </row>
    <row r="265" spans="1:7" ht="15.75" customHeight="1" x14ac:dyDescent="0.2">
      <c r="A265" s="17"/>
      <c r="B265" s="17"/>
      <c r="C265" s="17"/>
      <c r="D265" s="17"/>
      <c r="E265" s="17"/>
      <c r="F265" s="17"/>
      <c r="G265" s="17"/>
    </row>
    <row r="266" spans="1:7" ht="15.75" customHeight="1" x14ac:dyDescent="0.2">
      <c r="A266" s="17"/>
      <c r="B266" s="17"/>
      <c r="C266" s="17"/>
      <c r="D266" s="17"/>
      <c r="E266" s="17"/>
      <c r="F266" s="17"/>
      <c r="G266" s="17"/>
    </row>
    <row r="267" spans="1:7" ht="15.75" customHeight="1" x14ac:dyDescent="0.2">
      <c r="A267" s="17"/>
      <c r="B267" s="17"/>
      <c r="C267" s="17"/>
      <c r="D267" s="17"/>
      <c r="E267" s="17"/>
      <c r="F267" s="17"/>
      <c r="G267" s="17"/>
    </row>
    <row r="268" spans="1:7" ht="15.75" customHeight="1" x14ac:dyDescent="0.2">
      <c r="A268" s="17"/>
      <c r="B268" s="17"/>
      <c r="C268" s="17"/>
      <c r="D268" s="17"/>
      <c r="E268" s="17"/>
      <c r="F268" s="17"/>
      <c r="G268" s="17"/>
    </row>
    <row r="269" spans="1:7" ht="15.75" customHeight="1" x14ac:dyDescent="0.2">
      <c r="A269" s="17"/>
      <c r="B269" s="17"/>
      <c r="C269" s="17"/>
      <c r="D269" s="17"/>
      <c r="E269" s="17"/>
      <c r="F269" s="17"/>
      <c r="G269" s="17"/>
    </row>
    <row r="270" spans="1:7" ht="15.75" customHeight="1" x14ac:dyDescent="0.2">
      <c r="A270" s="17"/>
      <c r="B270" s="17"/>
      <c r="C270" s="17"/>
      <c r="D270" s="17"/>
      <c r="E270" s="17"/>
      <c r="F270" s="17"/>
      <c r="G270" s="17"/>
    </row>
    <row r="271" spans="1:7" ht="15.75" customHeight="1" x14ac:dyDescent="0.2">
      <c r="A271" s="17"/>
      <c r="B271" s="17"/>
      <c r="C271" s="17"/>
      <c r="D271" s="17"/>
      <c r="E271" s="17"/>
      <c r="F271" s="17"/>
      <c r="G271" s="17"/>
    </row>
    <row r="272" spans="1:7" ht="15.75" customHeight="1" x14ac:dyDescent="0.2">
      <c r="A272" s="17"/>
      <c r="B272" s="17"/>
      <c r="C272" s="17"/>
      <c r="D272" s="17"/>
      <c r="E272" s="17"/>
      <c r="F272" s="17"/>
      <c r="G272" s="17"/>
    </row>
    <row r="273" spans="1:7" ht="15.75" customHeight="1" x14ac:dyDescent="0.2">
      <c r="A273" s="17"/>
      <c r="B273" s="17"/>
      <c r="C273" s="17"/>
      <c r="D273" s="17"/>
      <c r="E273" s="17"/>
      <c r="F273" s="17"/>
      <c r="G273" s="17"/>
    </row>
    <row r="274" spans="1:7" ht="15.75" customHeight="1" x14ac:dyDescent="0.2">
      <c r="A274" s="17"/>
      <c r="B274" s="17"/>
      <c r="C274" s="17"/>
      <c r="D274" s="17"/>
      <c r="E274" s="17"/>
      <c r="F274" s="17"/>
      <c r="G274" s="17"/>
    </row>
    <row r="275" spans="1:7" ht="15.75" customHeight="1" x14ac:dyDescent="0.2">
      <c r="A275" s="17"/>
      <c r="B275" s="17"/>
      <c r="C275" s="17"/>
      <c r="D275" s="17"/>
      <c r="E275" s="17"/>
      <c r="F275" s="17"/>
      <c r="G275" s="17"/>
    </row>
    <row r="276" spans="1:7" ht="15.75" customHeight="1" x14ac:dyDescent="0.2">
      <c r="A276" s="17"/>
      <c r="B276" s="17"/>
      <c r="C276" s="17"/>
      <c r="D276" s="17"/>
      <c r="E276" s="17"/>
      <c r="F276" s="17"/>
      <c r="G276" s="17"/>
    </row>
    <row r="277" spans="1:7" ht="15.75" customHeight="1" x14ac:dyDescent="0.2">
      <c r="A277" s="17"/>
      <c r="B277" s="17"/>
      <c r="C277" s="17"/>
      <c r="D277" s="17"/>
      <c r="E277" s="17"/>
      <c r="F277" s="17"/>
      <c r="G277" s="17"/>
    </row>
    <row r="278" spans="1:7" ht="15.75" customHeight="1" x14ac:dyDescent="0.2">
      <c r="A278" s="17"/>
      <c r="B278" s="17"/>
      <c r="C278" s="17"/>
      <c r="D278" s="17"/>
      <c r="E278" s="17"/>
      <c r="F278" s="17"/>
      <c r="G278" s="17"/>
    </row>
    <row r="279" spans="1:7" ht="15.75" customHeight="1" x14ac:dyDescent="0.2">
      <c r="A279" s="17"/>
      <c r="B279" s="17"/>
      <c r="C279" s="17"/>
      <c r="D279" s="17"/>
      <c r="E279" s="17"/>
      <c r="F279" s="17"/>
      <c r="G279" s="17"/>
    </row>
    <row r="280" spans="1:7" ht="15.75" customHeight="1" x14ac:dyDescent="0.2">
      <c r="A280" s="17"/>
      <c r="B280" s="17"/>
      <c r="C280" s="17"/>
      <c r="D280" s="17"/>
      <c r="E280" s="17"/>
      <c r="F280" s="17"/>
      <c r="G280" s="17"/>
    </row>
    <row r="281" spans="1:7" ht="15.75" customHeight="1" x14ac:dyDescent="0.2">
      <c r="A281" s="17"/>
      <c r="B281" s="17"/>
      <c r="C281" s="17"/>
      <c r="D281" s="17"/>
      <c r="E281" s="17"/>
      <c r="F281" s="17"/>
      <c r="G281" s="17"/>
    </row>
    <row r="282" spans="1:7" ht="15.75" customHeight="1" x14ac:dyDescent="0.2">
      <c r="A282" s="17"/>
      <c r="B282" s="17"/>
      <c r="C282" s="17"/>
      <c r="D282" s="17"/>
      <c r="E282" s="17"/>
      <c r="F282" s="17"/>
      <c r="G282" s="17"/>
    </row>
    <row r="283" spans="1:7" ht="15.75" customHeight="1" x14ac:dyDescent="0.2">
      <c r="A283" s="17"/>
      <c r="B283" s="17"/>
      <c r="C283" s="17"/>
      <c r="D283" s="17"/>
      <c r="E283" s="17"/>
      <c r="F283" s="17"/>
      <c r="G283" s="17"/>
    </row>
    <row r="284" spans="1:7" ht="15.75" customHeight="1" x14ac:dyDescent="0.2">
      <c r="A284" s="17"/>
      <c r="B284" s="17"/>
      <c r="C284" s="17"/>
      <c r="D284" s="17"/>
      <c r="E284" s="17"/>
      <c r="F284" s="17"/>
      <c r="G284" s="17"/>
    </row>
    <row r="285" spans="1:7" ht="15.75" customHeight="1" x14ac:dyDescent="0.2">
      <c r="A285" s="17"/>
      <c r="B285" s="17"/>
      <c r="C285" s="17"/>
      <c r="D285" s="17"/>
      <c r="E285" s="17"/>
      <c r="F285" s="17"/>
      <c r="G285" s="17"/>
    </row>
    <row r="286" spans="1:7" ht="15.75" customHeight="1" x14ac:dyDescent="0.2">
      <c r="A286" s="17"/>
      <c r="B286" s="17"/>
      <c r="C286" s="17"/>
      <c r="D286" s="17"/>
      <c r="E286" s="17"/>
      <c r="F286" s="17"/>
      <c r="G286" s="17"/>
    </row>
    <row r="287" spans="1:7" ht="15.75" customHeight="1" x14ac:dyDescent="0.2">
      <c r="A287" s="17"/>
      <c r="B287" s="17"/>
      <c r="C287" s="17"/>
      <c r="D287" s="17"/>
      <c r="E287" s="17"/>
      <c r="F287" s="17"/>
      <c r="G287" s="17"/>
    </row>
    <row r="288" spans="1:7" ht="15.75" customHeight="1" x14ac:dyDescent="0.2">
      <c r="A288" s="17"/>
      <c r="B288" s="17"/>
      <c r="C288" s="17"/>
      <c r="D288" s="17"/>
      <c r="E288" s="17"/>
      <c r="F288" s="17"/>
      <c r="G288" s="17"/>
    </row>
    <row r="289" spans="1:7" ht="15.75" customHeight="1" x14ac:dyDescent="0.2">
      <c r="A289" s="17"/>
      <c r="B289" s="17"/>
      <c r="C289" s="17"/>
      <c r="D289" s="17"/>
      <c r="E289" s="17"/>
      <c r="F289" s="17"/>
      <c r="G289" s="17"/>
    </row>
    <row r="290" spans="1:7" ht="15.75" customHeight="1" x14ac:dyDescent="0.2">
      <c r="A290" s="17"/>
      <c r="B290" s="17"/>
      <c r="C290" s="17"/>
      <c r="D290" s="17"/>
      <c r="E290" s="17"/>
      <c r="F290" s="17"/>
      <c r="G290" s="17"/>
    </row>
    <row r="291" spans="1:7" ht="15.75" customHeight="1" x14ac:dyDescent="0.2">
      <c r="A291" s="17"/>
      <c r="B291" s="17"/>
      <c r="C291" s="17"/>
      <c r="D291" s="17"/>
      <c r="E291" s="17"/>
      <c r="F291" s="17"/>
      <c r="G291" s="17"/>
    </row>
    <row r="292" spans="1:7" ht="15.75" customHeight="1" x14ac:dyDescent="0.2">
      <c r="A292" s="17"/>
      <c r="B292" s="17"/>
      <c r="C292" s="17"/>
      <c r="D292" s="17"/>
      <c r="E292" s="17"/>
      <c r="F292" s="17"/>
      <c r="G292" s="17"/>
    </row>
    <row r="293" spans="1:7" ht="15.75" customHeight="1" x14ac:dyDescent="0.2">
      <c r="A293" s="17"/>
      <c r="B293" s="17"/>
      <c r="C293" s="17"/>
      <c r="D293" s="17"/>
      <c r="E293" s="17"/>
      <c r="F293" s="17"/>
      <c r="G293" s="17"/>
    </row>
    <row r="294" spans="1:7" ht="15.75" customHeight="1" x14ac:dyDescent="0.2">
      <c r="A294" s="17"/>
      <c r="B294" s="17"/>
      <c r="C294" s="17"/>
      <c r="D294" s="17"/>
      <c r="E294" s="17"/>
      <c r="F294" s="17"/>
      <c r="G294" s="17"/>
    </row>
    <row r="295" spans="1:7" ht="15.75" customHeight="1" x14ac:dyDescent="0.2">
      <c r="A295" s="17"/>
      <c r="B295" s="17"/>
      <c r="C295" s="17"/>
      <c r="D295" s="17"/>
      <c r="E295" s="17"/>
      <c r="F295" s="17"/>
      <c r="G295" s="17"/>
    </row>
    <row r="296" spans="1:7" ht="15.75" customHeight="1" x14ac:dyDescent="0.2">
      <c r="A296" s="17"/>
      <c r="B296" s="17"/>
      <c r="C296" s="17"/>
      <c r="D296" s="17"/>
      <c r="E296" s="17"/>
      <c r="F296" s="17"/>
      <c r="G296" s="17"/>
    </row>
    <row r="297" spans="1:7" ht="15.75" customHeight="1" x14ac:dyDescent="0.2">
      <c r="A297" s="17"/>
      <c r="B297" s="17"/>
      <c r="C297" s="17"/>
      <c r="D297" s="17"/>
      <c r="E297" s="17"/>
      <c r="F297" s="17"/>
      <c r="G297" s="17"/>
    </row>
    <row r="298" spans="1:7" ht="15.75" customHeight="1" x14ac:dyDescent="0.2">
      <c r="A298" s="17"/>
      <c r="B298" s="17"/>
      <c r="C298" s="17"/>
      <c r="D298" s="17"/>
      <c r="E298" s="17"/>
      <c r="F298" s="17"/>
      <c r="G298" s="17"/>
    </row>
    <row r="299" spans="1:7" ht="15.75" customHeight="1" x14ac:dyDescent="0.2">
      <c r="A299" s="17"/>
      <c r="B299" s="17"/>
      <c r="C299" s="17"/>
      <c r="D299" s="17"/>
      <c r="E299" s="17"/>
      <c r="F299" s="17"/>
      <c r="G299" s="17"/>
    </row>
    <row r="300" spans="1:7" ht="15.75" customHeight="1" x14ac:dyDescent="0.2">
      <c r="A300" s="17"/>
      <c r="B300" s="17"/>
      <c r="C300" s="17"/>
      <c r="D300" s="17"/>
      <c r="E300" s="17"/>
      <c r="F300" s="17"/>
      <c r="G300" s="17"/>
    </row>
    <row r="301" spans="1:7" ht="15.75" customHeight="1" x14ac:dyDescent="0.2">
      <c r="A301" s="17"/>
      <c r="B301" s="17"/>
      <c r="C301" s="17"/>
      <c r="D301" s="17"/>
      <c r="E301" s="17"/>
      <c r="F301" s="17"/>
      <c r="G301" s="17"/>
    </row>
    <row r="302" spans="1:7" ht="15.75" customHeight="1" x14ac:dyDescent="0.2">
      <c r="A302" s="17"/>
      <c r="B302" s="17"/>
      <c r="C302" s="17"/>
      <c r="D302" s="17"/>
      <c r="E302" s="17"/>
      <c r="F302" s="17"/>
      <c r="G302" s="17"/>
    </row>
    <row r="303" spans="1:7" ht="15.75" customHeight="1" x14ac:dyDescent="0.2">
      <c r="A303" s="17"/>
      <c r="B303" s="17"/>
      <c r="C303" s="17"/>
      <c r="D303" s="17"/>
      <c r="E303" s="17"/>
      <c r="F303" s="17"/>
      <c r="G303" s="17"/>
    </row>
    <row r="304" spans="1:7" ht="15.75" customHeight="1" x14ac:dyDescent="0.2">
      <c r="A304" s="17"/>
      <c r="B304" s="17"/>
      <c r="C304" s="17"/>
      <c r="D304" s="17"/>
      <c r="E304" s="17"/>
      <c r="F304" s="17"/>
      <c r="G304" s="17"/>
    </row>
    <row r="305" spans="1:7" ht="15.75" customHeight="1" x14ac:dyDescent="0.2">
      <c r="A305" s="17"/>
      <c r="B305" s="17"/>
      <c r="C305" s="17"/>
      <c r="D305" s="17"/>
      <c r="E305" s="17"/>
      <c r="F305" s="17"/>
      <c r="G305" s="17"/>
    </row>
    <row r="306" spans="1:7" ht="15.75" customHeight="1" x14ac:dyDescent="0.2">
      <c r="A306" s="17"/>
      <c r="B306" s="17"/>
      <c r="C306" s="17"/>
      <c r="D306" s="17"/>
      <c r="E306" s="17"/>
      <c r="F306" s="17"/>
      <c r="G306" s="17"/>
    </row>
    <row r="307" spans="1:7" ht="15.75" customHeight="1" x14ac:dyDescent="0.2">
      <c r="A307" s="17"/>
      <c r="B307" s="17"/>
      <c r="C307" s="17"/>
      <c r="D307" s="17"/>
      <c r="E307" s="17"/>
      <c r="F307" s="17"/>
      <c r="G307" s="17"/>
    </row>
    <row r="308" spans="1:7" ht="15.75" customHeight="1" x14ac:dyDescent="0.2">
      <c r="A308" s="17"/>
      <c r="B308" s="17"/>
      <c r="C308" s="17"/>
      <c r="D308" s="17"/>
      <c r="E308" s="17"/>
      <c r="F308" s="17"/>
      <c r="G308" s="17"/>
    </row>
    <row r="309" spans="1:7" ht="15.75" customHeight="1" x14ac:dyDescent="0.2">
      <c r="A309" s="17"/>
      <c r="B309" s="17"/>
      <c r="C309" s="17"/>
      <c r="D309" s="17"/>
      <c r="E309" s="17"/>
      <c r="F309" s="17"/>
      <c r="G309" s="17"/>
    </row>
    <row r="310" spans="1:7" ht="15.75" customHeight="1" x14ac:dyDescent="0.2">
      <c r="A310" s="17"/>
      <c r="B310" s="17"/>
      <c r="C310" s="17"/>
      <c r="D310" s="17"/>
      <c r="E310" s="17"/>
      <c r="F310" s="17"/>
      <c r="G310" s="17"/>
    </row>
    <row r="311" spans="1:7" ht="15.75" customHeight="1" x14ac:dyDescent="0.2">
      <c r="A311" s="17"/>
      <c r="B311" s="17"/>
      <c r="C311" s="17"/>
      <c r="D311" s="17"/>
      <c r="E311" s="17"/>
      <c r="F311" s="17"/>
      <c r="G311" s="17"/>
    </row>
    <row r="312" spans="1:7" ht="15.75" customHeight="1" x14ac:dyDescent="0.2">
      <c r="A312" s="17"/>
      <c r="B312" s="17"/>
      <c r="C312" s="17"/>
      <c r="D312" s="17"/>
      <c r="E312" s="17"/>
      <c r="F312" s="17"/>
      <c r="G312" s="17"/>
    </row>
    <row r="313" spans="1:7" ht="15.75" customHeight="1" x14ac:dyDescent="0.2">
      <c r="A313" s="17"/>
      <c r="B313" s="17"/>
      <c r="C313" s="17"/>
      <c r="D313" s="17"/>
      <c r="E313" s="17"/>
      <c r="F313" s="17"/>
      <c r="G313" s="17"/>
    </row>
    <row r="314" spans="1:7" ht="15.75" customHeight="1" x14ac:dyDescent="0.2">
      <c r="A314" s="17"/>
      <c r="B314" s="17"/>
      <c r="C314" s="17"/>
      <c r="D314" s="17"/>
      <c r="E314" s="17"/>
      <c r="F314" s="17"/>
      <c r="G314" s="17"/>
    </row>
    <row r="315" spans="1:7" ht="15.75" customHeight="1" x14ac:dyDescent="0.2">
      <c r="A315" s="17"/>
      <c r="B315" s="17"/>
      <c r="C315" s="17"/>
      <c r="D315" s="17"/>
      <c r="E315" s="17"/>
      <c r="F315" s="17"/>
      <c r="G315" s="17"/>
    </row>
    <row r="316" spans="1:7" ht="15.75" customHeight="1" x14ac:dyDescent="0.2">
      <c r="A316" s="17"/>
      <c r="B316" s="17"/>
      <c r="C316" s="17"/>
      <c r="D316" s="17"/>
      <c r="E316" s="17"/>
      <c r="F316" s="17"/>
      <c r="G316" s="17"/>
    </row>
    <row r="317" spans="1:7" ht="15.75" customHeight="1" x14ac:dyDescent="0.2">
      <c r="A317" s="17"/>
      <c r="B317" s="17"/>
      <c r="C317" s="17"/>
      <c r="D317" s="17"/>
      <c r="E317" s="17"/>
      <c r="F317" s="17"/>
      <c r="G317" s="17"/>
    </row>
    <row r="318" spans="1:7" ht="15.75" customHeight="1" x14ac:dyDescent="0.2">
      <c r="A318" s="17"/>
      <c r="B318" s="17"/>
      <c r="C318" s="17"/>
      <c r="D318" s="17"/>
      <c r="E318" s="17"/>
      <c r="F318" s="17"/>
      <c r="G318" s="17"/>
    </row>
    <row r="319" spans="1:7" ht="15.75" customHeight="1" x14ac:dyDescent="0.2">
      <c r="A319" s="17"/>
      <c r="B319" s="17"/>
      <c r="C319" s="17"/>
      <c r="D319" s="17"/>
      <c r="E319" s="17"/>
      <c r="F319" s="17"/>
      <c r="G319" s="17"/>
    </row>
    <row r="320" spans="1:7" ht="15.75" customHeight="1" x14ac:dyDescent="0.2">
      <c r="A320" s="17"/>
      <c r="B320" s="17"/>
      <c r="C320" s="17"/>
      <c r="D320" s="17"/>
      <c r="E320" s="17"/>
      <c r="F320" s="17"/>
      <c r="G320" s="17"/>
    </row>
    <row r="321" spans="1:7" ht="15.75" customHeight="1" x14ac:dyDescent="0.2">
      <c r="A321" s="17"/>
      <c r="B321" s="17"/>
      <c r="C321" s="17"/>
      <c r="D321" s="17"/>
      <c r="E321" s="17"/>
      <c r="F321" s="17"/>
      <c r="G321" s="17"/>
    </row>
    <row r="322" spans="1:7" ht="15.75" customHeight="1" x14ac:dyDescent="0.2">
      <c r="A322" s="17"/>
      <c r="B322" s="17"/>
      <c r="C322" s="17"/>
      <c r="D322" s="17"/>
      <c r="E322" s="17"/>
      <c r="F322" s="17"/>
      <c r="G322" s="17"/>
    </row>
    <row r="323" spans="1:7" ht="15.75" customHeight="1" x14ac:dyDescent="0.2">
      <c r="A323" s="17"/>
      <c r="B323" s="17"/>
      <c r="C323" s="17"/>
      <c r="D323" s="17"/>
      <c r="E323" s="17"/>
      <c r="F323" s="17"/>
      <c r="G323" s="17"/>
    </row>
    <row r="324" spans="1:7" ht="15.75" customHeight="1" x14ac:dyDescent="0.2">
      <c r="A324" s="17"/>
      <c r="B324" s="17"/>
      <c r="C324" s="17"/>
      <c r="D324" s="17"/>
      <c r="E324" s="17"/>
      <c r="F324" s="17"/>
      <c r="G324" s="17"/>
    </row>
    <row r="325" spans="1:7" ht="15.75" customHeight="1" x14ac:dyDescent="0.2">
      <c r="A325" s="17"/>
      <c r="B325" s="17"/>
      <c r="C325" s="17"/>
      <c r="D325" s="17"/>
      <c r="E325" s="17"/>
      <c r="F325" s="17"/>
      <c r="G325" s="17"/>
    </row>
    <row r="326" spans="1:7" ht="15.75" customHeight="1" x14ac:dyDescent="0.2">
      <c r="A326" s="17"/>
      <c r="B326" s="17"/>
      <c r="C326" s="17"/>
      <c r="D326" s="17"/>
      <c r="E326" s="17"/>
      <c r="F326" s="17"/>
      <c r="G326" s="17"/>
    </row>
    <row r="327" spans="1:7" ht="15.75" customHeight="1" x14ac:dyDescent="0.2">
      <c r="A327" s="17"/>
      <c r="B327" s="17"/>
      <c r="C327" s="17"/>
      <c r="D327" s="17"/>
      <c r="E327" s="17"/>
      <c r="F327" s="17"/>
      <c r="G327" s="17"/>
    </row>
    <row r="328" spans="1:7" ht="15.75" customHeight="1" x14ac:dyDescent="0.2">
      <c r="A328" s="17"/>
      <c r="B328" s="17"/>
      <c r="C328" s="17"/>
      <c r="D328" s="17"/>
      <c r="E328" s="17"/>
      <c r="F328" s="17"/>
      <c r="G328" s="17"/>
    </row>
    <row r="329" spans="1:7" ht="15.75" customHeight="1" x14ac:dyDescent="0.2">
      <c r="A329" s="17"/>
      <c r="B329" s="17"/>
      <c r="C329" s="17"/>
      <c r="D329" s="17"/>
      <c r="E329" s="17"/>
      <c r="F329" s="17"/>
      <c r="G329" s="17"/>
    </row>
    <row r="330" spans="1:7" ht="15.75" customHeight="1" x14ac:dyDescent="0.2">
      <c r="A330" s="17"/>
      <c r="B330" s="17"/>
      <c r="C330" s="17"/>
      <c r="D330" s="17"/>
      <c r="E330" s="17"/>
      <c r="F330" s="17"/>
      <c r="G330" s="17"/>
    </row>
    <row r="331" spans="1:7" ht="15.75" customHeight="1" x14ac:dyDescent="0.2">
      <c r="A331" s="17"/>
      <c r="B331" s="17"/>
      <c r="C331" s="17"/>
      <c r="D331" s="17"/>
      <c r="E331" s="17"/>
      <c r="F331" s="17"/>
      <c r="G331" s="17"/>
    </row>
    <row r="332" spans="1:7" ht="15.75" customHeight="1" x14ac:dyDescent="0.2">
      <c r="A332" s="17"/>
      <c r="B332" s="17"/>
      <c r="C332" s="17"/>
      <c r="D332" s="17"/>
      <c r="E332" s="17"/>
      <c r="F332" s="17"/>
      <c r="G332" s="17"/>
    </row>
    <row r="333" spans="1:7" ht="15.75" customHeight="1" x14ac:dyDescent="0.2">
      <c r="A333" s="17"/>
      <c r="B333" s="17"/>
      <c r="C333" s="17"/>
      <c r="D333" s="17"/>
      <c r="E333" s="17"/>
      <c r="F333" s="17"/>
      <c r="G333" s="17"/>
    </row>
    <row r="334" spans="1:7" ht="15.75" customHeight="1" x14ac:dyDescent="0.2">
      <c r="A334" s="17"/>
      <c r="B334" s="17"/>
      <c r="C334" s="17"/>
      <c r="D334" s="17"/>
      <c r="E334" s="17"/>
      <c r="F334" s="17"/>
      <c r="G334" s="17"/>
    </row>
    <row r="335" spans="1:7" ht="15.75" customHeight="1" x14ac:dyDescent="0.2">
      <c r="A335" s="17"/>
      <c r="B335" s="17"/>
      <c r="C335" s="17"/>
      <c r="D335" s="17"/>
      <c r="E335" s="17"/>
      <c r="F335" s="17"/>
      <c r="G335" s="17"/>
    </row>
    <row r="336" spans="1:7" ht="15.75" customHeight="1" x14ac:dyDescent="0.2">
      <c r="A336" s="17"/>
      <c r="B336" s="17"/>
      <c r="C336" s="17"/>
      <c r="D336" s="17"/>
      <c r="E336" s="17"/>
      <c r="F336" s="17"/>
      <c r="G336" s="17"/>
    </row>
    <row r="337" spans="1:7" ht="15.75" customHeight="1" x14ac:dyDescent="0.2">
      <c r="A337" s="17"/>
      <c r="B337" s="17"/>
      <c r="C337" s="17"/>
      <c r="D337" s="17"/>
      <c r="E337" s="17"/>
      <c r="F337" s="17"/>
      <c r="G337" s="17"/>
    </row>
    <row r="338" spans="1:7" ht="15.75" customHeight="1" x14ac:dyDescent="0.2">
      <c r="A338" s="17"/>
      <c r="B338" s="17"/>
      <c r="C338" s="17"/>
      <c r="D338" s="17"/>
      <c r="E338" s="17"/>
      <c r="F338" s="17"/>
      <c r="G338" s="17"/>
    </row>
    <row r="339" spans="1:7" ht="15.75" customHeight="1" x14ac:dyDescent="0.2">
      <c r="A339" s="17"/>
      <c r="B339" s="17"/>
      <c r="C339" s="17"/>
      <c r="D339" s="17"/>
      <c r="E339" s="17"/>
      <c r="F339" s="17"/>
      <c r="G339" s="17"/>
    </row>
    <row r="340" spans="1:7" ht="15.75" customHeight="1" x14ac:dyDescent="0.2">
      <c r="A340" s="17"/>
      <c r="B340" s="17"/>
      <c r="C340" s="17"/>
      <c r="D340" s="17"/>
      <c r="E340" s="17"/>
      <c r="F340" s="17"/>
      <c r="G340" s="17"/>
    </row>
    <row r="341" spans="1:7" ht="15.75" customHeight="1" x14ac:dyDescent="0.2">
      <c r="A341" s="17"/>
      <c r="B341" s="17"/>
      <c r="C341" s="17"/>
      <c r="D341" s="17"/>
      <c r="E341" s="17"/>
      <c r="F341" s="17"/>
      <c r="G341" s="17"/>
    </row>
    <row r="342" spans="1:7" ht="15.75" customHeight="1" x14ac:dyDescent="0.2">
      <c r="A342" s="17"/>
      <c r="B342" s="17"/>
      <c r="C342" s="17"/>
      <c r="D342" s="17"/>
      <c r="E342" s="17"/>
      <c r="F342" s="17"/>
      <c r="G342" s="17"/>
    </row>
    <row r="343" spans="1:7" ht="15.75" customHeight="1" x14ac:dyDescent="0.2">
      <c r="A343" s="17"/>
      <c r="B343" s="17"/>
      <c r="C343" s="17"/>
      <c r="D343" s="17"/>
      <c r="E343" s="17"/>
      <c r="F343" s="17"/>
      <c r="G343" s="17"/>
    </row>
    <row r="344" spans="1:7" ht="15.75" customHeight="1" x14ac:dyDescent="0.2">
      <c r="A344" s="17"/>
      <c r="B344" s="17"/>
      <c r="C344" s="17"/>
      <c r="D344" s="17"/>
      <c r="E344" s="17"/>
      <c r="F344" s="17"/>
      <c r="G344" s="17"/>
    </row>
    <row r="345" spans="1:7" ht="15.75" customHeight="1" x14ac:dyDescent="0.2">
      <c r="A345" s="17"/>
      <c r="B345" s="17"/>
      <c r="C345" s="17"/>
      <c r="D345" s="17"/>
      <c r="E345" s="17"/>
      <c r="F345" s="17"/>
      <c r="G345" s="17"/>
    </row>
    <row r="346" spans="1:7" ht="15.75" customHeight="1" x14ac:dyDescent="0.2">
      <c r="A346" s="17"/>
      <c r="B346" s="17"/>
      <c r="C346" s="17"/>
      <c r="D346" s="17"/>
      <c r="E346" s="17"/>
      <c r="F346" s="17"/>
      <c r="G346" s="17"/>
    </row>
    <row r="347" spans="1:7" ht="15.75" customHeight="1" x14ac:dyDescent="0.2">
      <c r="A347" s="17"/>
      <c r="B347" s="17"/>
      <c r="C347" s="17"/>
      <c r="D347" s="17"/>
      <c r="E347" s="17"/>
      <c r="F347" s="17"/>
      <c r="G347" s="17"/>
    </row>
    <row r="348" spans="1:7" ht="15.75" customHeight="1" x14ac:dyDescent="0.2">
      <c r="A348" s="17"/>
      <c r="B348" s="17"/>
      <c r="C348" s="17"/>
      <c r="D348" s="17"/>
      <c r="E348" s="17"/>
      <c r="F348" s="17"/>
      <c r="G348" s="17"/>
    </row>
    <row r="349" spans="1:7" ht="15.75" customHeight="1" x14ac:dyDescent="0.2">
      <c r="A349" s="17"/>
      <c r="B349" s="17"/>
      <c r="C349" s="17"/>
      <c r="D349" s="17"/>
      <c r="E349" s="17"/>
      <c r="F349" s="17"/>
      <c r="G349" s="17"/>
    </row>
    <row r="350" spans="1:7" ht="15.75" customHeight="1" x14ac:dyDescent="0.2">
      <c r="A350" s="17"/>
      <c r="B350" s="17"/>
      <c r="C350" s="17"/>
      <c r="D350" s="17"/>
      <c r="E350" s="17"/>
      <c r="F350" s="17"/>
      <c r="G350" s="17"/>
    </row>
    <row r="351" spans="1:7" ht="15.75" customHeight="1" x14ac:dyDescent="0.2">
      <c r="A351" s="17"/>
      <c r="B351" s="17"/>
      <c r="C351" s="17"/>
      <c r="D351" s="17"/>
      <c r="E351" s="17"/>
      <c r="F351" s="17"/>
      <c r="G351" s="17"/>
    </row>
    <row r="352" spans="1:7" ht="15.75" customHeight="1" x14ac:dyDescent="0.2">
      <c r="A352" s="17"/>
      <c r="B352" s="17"/>
      <c r="C352" s="17"/>
      <c r="D352" s="17"/>
      <c r="E352" s="17"/>
      <c r="F352" s="17"/>
      <c r="G352" s="17"/>
    </row>
    <row r="353" spans="1:7" ht="15.75" customHeight="1" x14ac:dyDescent="0.2">
      <c r="A353" s="17"/>
      <c r="B353" s="17"/>
      <c r="C353" s="17"/>
      <c r="D353" s="17"/>
      <c r="E353" s="17"/>
      <c r="F353" s="17"/>
      <c r="G353" s="17"/>
    </row>
    <row r="354" spans="1:7" ht="15.75" customHeight="1" x14ac:dyDescent="0.2">
      <c r="A354" s="17"/>
      <c r="B354" s="17"/>
      <c r="C354" s="17"/>
      <c r="D354" s="17"/>
      <c r="E354" s="17"/>
      <c r="F354" s="17"/>
      <c r="G354" s="17"/>
    </row>
    <row r="355" spans="1:7" ht="15.75" customHeight="1" x14ac:dyDescent="0.2">
      <c r="A355" s="17"/>
      <c r="B355" s="17"/>
      <c r="C355" s="17"/>
      <c r="D355" s="17"/>
      <c r="E355" s="17"/>
      <c r="F355" s="17"/>
      <c r="G355" s="17"/>
    </row>
    <row r="356" spans="1:7" ht="15.75" customHeight="1" x14ac:dyDescent="0.2">
      <c r="A356" s="17"/>
      <c r="B356" s="17"/>
      <c r="C356" s="17"/>
      <c r="D356" s="17"/>
      <c r="E356" s="17"/>
      <c r="F356" s="17"/>
      <c r="G356" s="17"/>
    </row>
    <row r="357" spans="1:7" ht="15.75" customHeight="1" x14ac:dyDescent="0.2">
      <c r="A357" s="17"/>
      <c r="B357" s="17"/>
      <c r="C357" s="17"/>
      <c r="D357" s="17"/>
      <c r="E357" s="17"/>
      <c r="F357" s="17"/>
      <c r="G357" s="17"/>
    </row>
    <row r="358" spans="1:7" ht="15.75" customHeight="1" x14ac:dyDescent="0.2">
      <c r="A358" s="17"/>
      <c r="B358" s="17"/>
      <c r="C358" s="17"/>
      <c r="D358" s="17"/>
      <c r="E358" s="17"/>
      <c r="F358" s="17"/>
      <c r="G358" s="17"/>
    </row>
    <row r="359" spans="1:7" ht="15.75" customHeight="1" x14ac:dyDescent="0.2">
      <c r="A359" s="17"/>
      <c r="B359" s="17"/>
      <c r="C359" s="17"/>
      <c r="D359" s="17"/>
      <c r="E359" s="17"/>
      <c r="F359" s="17"/>
      <c r="G359" s="17"/>
    </row>
    <row r="360" spans="1:7" ht="15.75" customHeight="1" x14ac:dyDescent="0.2">
      <c r="A360" s="17"/>
      <c r="B360" s="17"/>
      <c r="C360" s="17"/>
      <c r="D360" s="17"/>
      <c r="E360" s="17"/>
      <c r="F360" s="17"/>
      <c r="G360" s="17"/>
    </row>
    <row r="361" spans="1:7" ht="15.75" customHeight="1" x14ac:dyDescent="0.2">
      <c r="A361" s="17"/>
      <c r="B361" s="17"/>
      <c r="C361" s="17"/>
      <c r="D361" s="17"/>
      <c r="E361" s="17"/>
      <c r="F361" s="17"/>
      <c r="G361" s="17"/>
    </row>
    <row r="362" spans="1:7" ht="15.75" customHeight="1" x14ac:dyDescent="0.2">
      <c r="A362" s="17"/>
      <c r="B362" s="17"/>
      <c r="C362" s="17"/>
      <c r="D362" s="17"/>
      <c r="E362" s="17"/>
      <c r="F362" s="17"/>
      <c r="G362" s="17"/>
    </row>
    <row r="363" spans="1:7" ht="15.75" customHeight="1" x14ac:dyDescent="0.2">
      <c r="A363" s="17"/>
      <c r="B363" s="17"/>
      <c r="C363" s="17"/>
      <c r="D363" s="17"/>
      <c r="E363" s="17"/>
      <c r="F363" s="17"/>
      <c r="G363" s="17"/>
    </row>
    <row r="364" spans="1:7" ht="15.75" customHeight="1" x14ac:dyDescent="0.2">
      <c r="A364" s="17"/>
      <c r="B364" s="17"/>
      <c r="C364" s="17"/>
      <c r="D364" s="17"/>
      <c r="E364" s="17"/>
      <c r="F364" s="17"/>
      <c r="G364" s="17"/>
    </row>
    <row r="365" spans="1:7" ht="15.75" customHeight="1" x14ac:dyDescent="0.2">
      <c r="A365" s="17"/>
      <c r="B365" s="17"/>
      <c r="C365" s="17"/>
      <c r="D365" s="17"/>
      <c r="E365" s="17"/>
      <c r="F365" s="17"/>
      <c r="G365" s="17"/>
    </row>
    <row r="366" spans="1:7" ht="15.75" customHeight="1" x14ac:dyDescent="0.2">
      <c r="A366" s="17"/>
      <c r="B366" s="17"/>
      <c r="C366" s="17"/>
      <c r="D366" s="17"/>
      <c r="E366" s="17"/>
      <c r="F366" s="17"/>
      <c r="G366" s="17"/>
    </row>
    <row r="367" spans="1:7" ht="15.75" customHeight="1" x14ac:dyDescent="0.2">
      <c r="A367" s="17"/>
      <c r="B367" s="17"/>
      <c r="C367" s="17"/>
      <c r="D367" s="17"/>
      <c r="E367" s="17"/>
      <c r="F367" s="17"/>
      <c r="G367" s="17"/>
    </row>
    <row r="368" spans="1:7" ht="15.75" customHeight="1" x14ac:dyDescent="0.2">
      <c r="A368" s="17"/>
      <c r="B368" s="17"/>
      <c r="C368" s="17"/>
      <c r="D368" s="17"/>
      <c r="E368" s="17"/>
      <c r="F368" s="17"/>
      <c r="G368" s="17"/>
    </row>
    <row r="369" spans="1:7" ht="15.75" customHeight="1" x14ac:dyDescent="0.2">
      <c r="A369" s="17"/>
      <c r="B369" s="17"/>
      <c r="C369" s="17"/>
      <c r="D369" s="17"/>
      <c r="E369" s="17"/>
      <c r="F369" s="17"/>
      <c r="G369" s="17"/>
    </row>
    <row r="370" spans="1:7" ht="15.75" customHeight="1" x14ac:dyDescent="0.2">
      <c r="A370" s="17"/>
      <c r="B370" s="17"/>
      <c r="C370" s="17"/>
      <c r="D370" s="17"/>
      <c r="E370" s="17"/>
      <c r="F370" s="17"/>
      <c r="G370" s="17"/>
    </row>
    <row r="371" spans="1:7" ht="15.75" customHeight="1" x14ac:dyDescent="0.2">
      <c r="A371" s="17"/>
      <c r="B371" s="17"/>
      <c r="C371" s="17"/>
      <c r="D371" s="17"/>
      <c r="E371" s="17"/>
      <c r="F371" s="17"/>
      <c r="G371" s="17"/>
    </row>
    <row r="372" spans="1:7" ht="15.75" customHeight="1" x14ac:dyDescent="0.2">
      <c r="A372" s="17"/>
      <c r="B372" s="17"/>
      <c r="C372" s="17"/>
      <c r="D372" s="17"/>
      <c r="E372" s="17"/>
      <c r="F372" s="17"/>
      <c r="G372" s="17"/>
    </row>
    <row r="373" spans="1:7" ht="15.75" customHeight="1" x14ac:dyDescent="0.2">
      <c r="A373" s="17"/>
      <c r="B373" s="17"/>
      <c r="C373" s="17"/>
      <c r="D373" s="17"/>
      <c r="E373" s="17"/>
      <c r="F373" s="17"/>
      <c r="G373" s="17"/>
    </row>
    <row r="374" spans="1:7" ht="15.75" customHeight="1" x14ac:dyDescent="0.2">
      <c r="A374" s="17"/>
      <c r="B374" s="17"/>
      <c r="C374" s="17"/>
      <c r="D374" s="17"/>
      <c r="E374" s="17"/>
      <c r="F374" s="17"/>
      <c r="G374" s="17"/>
    </row>
    <row r="375" spans="1:7" ht="15.75" customHeight="1" x14ac:dyDescent="0.2">
      <c r="A375" s="17"/>
      <c r="B375" s="17"/>
      <c r="C375" s="17"/>
      <c r="D375" s="17"/>
      <c r="E375" s="17"/>
      <c r="F375" s="17"/>
      <c r="G375" s="17"/>
    </row>
    <row r="376" spans="1:7" ht="15.75" customHeight="1" x14ac:dyDescent="0.2">
      <c r="A376" s="17"/>
      <c r="B376" s="17"/>
      <c r="C376" s="17"/>
      <c r="D376" s="17"/>
      <c r="E376" s="17"/>
      <c r="F376" s="17"/>
      <c r="G376" s="17"/>
    </row>
    <row r="377" spans="1:7" ht="15.75" customHeight="1" x14ac:dyDescent="0.2">
      <c r="A377" s="17"/>
      <c r="B377" s="17"/>
      <c r="C377" s="17"/>
      <c r="D377" s="17"/>
      <c r="E377" s="17"/>
      <c r="F377" s="17"/>
      <c r="G377" s="17"/>
    </row>
    <row r="378" spans="1:7" ht="15.75" customHeight="1" x14ac:dyDescent="0.2">
      <c r="A378" s="17"/>
      <c r="B378" s="17"/>
      <c r="C378" s="17"/>
      <c r="D378" s="17"/>
      <c r="E378" s="17"/>
      <c r="F378" s="17"/>
      <c r="G378" s="17"/>
    </row>
    <row r="379" spans="1:7" ht="15.75" customHeight="1" x14ac:dyDescent="0.2">
      <c r="A379" s="17"/>
      <c r="B379" s="17"/>
      <c r="C379" s="17"/>
      <c r="D379" s="17"/>
      <c r="E379" s="17"/>
      <c r="F379" s="17"/>
      <c r="G379" s="17"/>
    </row>
    <row r="380" spans="1:7" ht="15.75" customHeight="1" x14ac:dyDescent="0.2">
      <c r="A380" s="17"/>
      <c r="B380" s="17"/>
      <c r="C380" s="17"/>
      <c r="D380" s="17"/>
      <c r="E380" s="17"/>
      <c r="F380" s="17"/>
      <c r="G380" s="17"/>
    </row>
    <row r="381" spans="1:7" ht="15.75" customHeight="1" x14ac:dyDescent="0.2">
      <c r="A381" s="17"/>
      <c r="B381" s="17"/>
      <c r="C381" s="17"/>
      <c r="D381" s="17"/>
      <c r="E381" s="17"/>
      <c r="F381" s="17"/>
      <c r="G381" s="17"/>
    </row>
    <row r="382" spans="1:7" ht="15.75" customHeight="1" x14ac:dyDescent="0.2">
      <c r="A382" s="17"/>
      <c r="B382" s="17"/>
      <c r="C382" s="17"/>
      <c r="D382" s="17"/>
      <c r="E382" s="17"/>
      <c r="F382" s="17"/>
      <c r="G382" s="17"/>
    </row>
    <row r="383" spans="1:7" ht="15.75" customHeight="1" x14ac:dyDescent="0.2">
      <c r="A383" s="17"/>
      <c r="B383" s="17"/>
      <c r="C383" s="17"/>
      <c r="D383" s="17"/>
      <c r="E383" s="17"/>
      <c r="F383" s="17"/>
      <c r="G383" s="17"/>
    </row>
    <row r="384" spans="1:7" ht="15.75" customHeight="1" x14ac:dyDescent="0.2">
      <c r="A384" s="17"/>
      <c r="B384" s="17"/>
      <c r="C384" s="17"/>
      <c r="D384" s="17"/>
      <c r="E384" s="17"/>
      <c r="F384" s="17"/>
      <c r="G384" s="17"/>
    </row>
    <row r="385" spans="1:7" ht="15.75" customHeight="1" x14ac:dyDescent="0.2">
      <c r="A385" s="17"/>
      <c r="B385" s="17"/>
      <c r="C385" s="17"/>
      <c r="D385" s="17"/>
      <c r="E385" s="17"/>
      <c r="F385" s="17"/>
      <c r="G385" s="17"/>
    </row>
    <row r="386" spans="1:7" ht="15.75" customHeight="1" x14ac:dyDescent="0.2">
      <c r="A386" s="17"/>
      <c r="B386" s="17"/>
      <c r="C386" s="17"/>
      <c r="D386" s="17"/>
      <c r="E386" s="17"/>
      <c r="F386" s="17"/>
      <c r="G386" s="17"/>
    </row>
    <row r="387" spans="1:7" ht="15.75" customHeight="1" x14ac:dyDescent="0.2">
      <c r="A387" s="17"/>
      <c r="B387" s="17"/>
      <c r="C387" s="17"/>
      <c r="D387" s="17"/>
      <c r="E387" s="17"/>
      <c r="F387" s="17"/>
      <c r="G387" s="17"/>
    </row>
    <row r="388" spans="1:7" ht="15.75" customHeight="1" x14ac:dyDescent="0.2">
      <c r="A388" s="17"/>
      <c r="B388" s="17"/>
      <c r="C388" s="17"/>
      <c r="D388" s="17"/>
      <c r="E388" s="17"/>
      <c r="F388" s="17"/>
      <c r="G388" s="17"/>
    </row>
    <row r="389" spans="1:7" ht="15.75" customHeight="1" x14ac:dyDescent="0.2">
      <c r="A389" s="17"/>
      <c r="B389" s="17"/>
      <c r="C389" s="17"/>
      <c r="D389" s="17"/>
      <c r="E389" s="17"/>
      <c r="F389" s="17"/>
      <c r="G389" s="17"/>
    </row>
    <row r="390" spans="1:7" ht="15.75" customHeight="1" x14ac:dyDescent="0.2">
      <c r="A390" s="17"/>
      <c r="B390" s="17"/>
      <c r="C390" s="17"/>
      <c r="D390" s="17"/>
      <c r="E390" s="17"/>
      <c r="F390" s="17"/>
      <c r="G390" s="17"/>
    </row>
    <row r="391" spans="1:7" ht="15.75" customHeight="1" x14ac:dyDescent="0.2">
      <c r="A391" s="17"/>
      <c r="B391" s="17"/>
      <c r="C391" s="17"/>
      <c r="D391" s="17"/>
      <c r="E391" s="17"/>
      <c r="F391" s="17"/>
      <c r="G391" s="17"/>
    </row>
    <row r="392" spans="1:7" ht="15.75" customHeight="1" x14ac:dyDescent="0.2">
      <c r="A392" s="17"/>
      <c r="B392" s="17"/>
      <c r="C392" s="17"/>
      <c r="D392" s="17"/>
      <c r="E392" s="17"/>
      <c r="F392" s="17"/>
      <c r="G392" s="17"/>
    </row>
    <row r="393" spans="1:7" ht="15.75" customHeight="1" x14ac:dyDescent="0.2">
      <c r="A393" s="17"/>
      <c r="B393" s="17"/>
      <c r="C393" s="17"/>
      <c r="D393" s="17"/>
      <c r="E393" s="17"/>
      <c r="F393" s="17"/>
      <c r="G393" s="17"/>
    </row>
    <row r="394" spans="1:7" ht="15.75" customHeight="1" x14ac:dyDescent="0.2">
      <c r="A394" s="17"/>
      <c r="B394" s="17"/>
      <c r="C394" s="17"/>
      <c r="D394" s="17"/>
      <c r="E394" s="17"/>
      <c r="F394" s="17"/>
      <c r="G394" s="17"/>
    </row>
    <row r="395" spans="1:7" ht="15.75" customHeight="1" x14ac:dyDescent="0.2">
      <c r="A395" s="17"/>
      <c r="B395" s="17"/>
      <c r="C395" s="17"/>
      <c r="D395" s="17"/>
      <c r="E395" s="17"/>
      <c r="F395" s="17"/>
      <c r="G395" s="17"/>
    </row>
    <row r="396" spans="1:7" ht="15.75" customHeight="1" x14ac:dyDescent="0.2">
      <c r="A396" s="17"/>
      <c r="B396" s="17"/>
      <c r="C396" s="17"/>
      <c r="D396" s="17"/>
      <c r="E396" s="17"/>
      <c r="F396" s="17"/>
      <c r="G396" s="17"/>
    </row>
    <row r="397" spans="1:7" ht="15.75" customHeight="1" x14ac:dyDescent="0.2">
      <c r="A397" s="17"/>
      <c r="B397" s="17"/>
      <c r="C397" s="17"/>
      <c r="D397" s="17"/>
      <c r="E397" s="17"/>
      <c r="F397" s="17"/>
      <c r="G397" s="17"/>
    </row>
    <row r="398" spans="1:7" ht="15.75" customHeight="1" x14ac:dyDescent="0.2">
      <c r="A398" s="17"/>
      <c r="B398" s="17"/>
      <c r="C398" s="17"/>
      <c r="D398" s="17"/>
      <c r="E398" s="17"/>
      <c r="F398" s="17"/>
      <c r="G398" s="17"/>
    </row>
    <row r="399" spans="1:7" ht="15.75" customHeight="1" x14ac:dyDescent="0.2">
      <c r="A399" s="17"/>
      <c r="B399" s="17"/>
      <c r="C399" s="17"/>
      <c r="D399" s="17"/>
      <c r="E399" s="17"/>
      <c r="F399" s="17"/>
      <c r="G399" s="17"/>
    </row>
    <row r="400" spans="1:7" ht="15.75" customHeight="1" x14ac:dyDescent="0.2">
      <c r="A400" s="17"/>
      <c r="B400" s="17"/>
      <c r="C400" s="17"/>
      <c r="D400" s="17"/>
      <c r="E400" s="17"/>
      <c r="F400" s="17"/>
      <c r="G400" s="17"/>
    </row>
    <row r="401" spans="1:7" ht="15.75" customHeight="1" x14ac:dyDescent="0.2">
      <c r="A401" s="17"/>
      <c r="B401" s="17"/>
      <c r="C401" s="17"/>
      <c r="D401" s="17"/>
      <c r="E401" s="17"/>
      <c r="F401" s="17"/>
      <c r="G401" s="17"/>
    </row>
    <row r="402" spans="1:7" ht="15.75" customHeight="1" x14ac:dyDescent="0.2">
      <c r="A402" s="17"/>
      <c r="B402" s="17"/>
      <c r="C402" s="17"/>
      <c r="D402" s="17"/>
      <c r="E402" s="17"/>
      <c r="F402" s="17"/>
      <c r="G402" s="17"/>
    </row>
    <row r="403" spans="1:7" ht="15.75" customHeight="1" x14ac:dyDescent="0.2">
      <c r="A403" s="17"/>
      <c r="B403" s="17"/>
      <c r="C403" s="17"/>
      <c r="D403" s="17"/>
      <c r="E403" s="17"/>
      <c r="F403" s="17"/>
      <c r="G403" s="17"/>
    </row>
    <row r="404" spans="1:7" ht="15.75" customHeight="1" x14ac:dyDescent="0.2">
      <c r="A404" s="17"/>
      <c r="B404" s="17"/>
      <c r="C404" s="17"/>
      <c r="D404" s="17"/>
      <c r="E404" s="17"/>
      <c r="F404" s="17"/>
      <c r="G404" s="17"/>
    </row>
    <row r="405" spans="1:7" ht="15.75" customHeight="1" x14ac:dyDescent="0.2">
      <c r="A405" s="17"/>
      <c r="B405" s="17"/>
      <c r="C405" s="17"/>
      <c r="D405" s="17"/>
      <c r="E405" s="17"/>
      <c r="F405" s="17"/>
      <c r="G405" s="17"/>
    </row>
    <row r="406" spans="1:7" ht="15.75" customHeight="1" x14ac:dyDescent="0.2">
      <c r="A406" s="17"/>
      <c r="B406" s="17"/>
      <c r="C406" s="17"/>
      <c r="D406" s="17"/>
      <c r="E406" s="17"/>
      <c r="F406" s="17"/>
      <c r="G406" s="17"/>
    </row>
    <row r="407" spans="1:7" ht="15.75" customHeight="1" x14ac:dyDescent="0.2">
      <c r="A407" s="17"/>
      <c r="B407" s="17"/>
      <c r="C407" s="17"/>
      <c r="D407" s="17"/>
      <c r="E407" s="17"/>
      <c r="F407" s="17"/>
      <c r="G407" s="17"/>
    </row>
    <row r="408" spans="1:7" ht="15.75" customHeight="1" x14ac:dyDescent="0.2">
      <c r="A408" s="17"/>
      <c r="B408" s="17"/>
      <c r="C408" s="17"/>
      <c r="D408" s="17"/>
      <c r="E408" s="17"/>
      <c r="F408" s="17"/>
      <c r="G408" s="17"/>
    </row>
    <row r="409" spans="1:7" ht="15.75" customHeight="1" x14ac:dyDescent="0.2">
      <c r="A409" s="17"/>
      <c r="B409" s="17"/>
      <c r="C409" s="17"/>
      <c r="D409" s="17"/>
      <c r="E409" s="17"/>
      <c r="F409" s="17"/>
      <c r="G409" s="17"/>
    </row>
    <row r="410" spans="1:7" ht="15.75" customHeight="1" x14ac:dyDescent="0.2">
      <c r="A410" s="17"/>
      <c r="B410" s="17"/>
      <c r="C410" s="17"/>
      <c r="D410" s="17"/>
      <c r="E410" s="17"/>
      <c r="F410" s="17"/>
      <c r="G410" s="17"/>
    </row>
    <row r="411" spans="1:7" ht="15.75" customHeight="1" x14ac:dyDescent="0.2">
      <c r="A411" s="17"/>
      <c r="B411" s="17"/>
      <c r="C411" s="17"/>
      <c r="D411" s="17"/>
      <c r="E411" s="17"/>
      <c r="F411" s="17"/>
      <c r="G411" s="17"/>
    </row>
    <row r="412" spans="1:7" ht="15.75" customHeight="1" x14ac:dyDescent="0.2">
      <c r="A412" s="17"/>
      <c r="B412" s="17"/>
      <c r="C412" s="17"/>
      <c r="D412" s="17"/>
      <c r="E412" s="17"/>
      <c r="F412" s="17"/>
      <c r="G412" s="17"/>
    </row>
    <row r="413" spans="1:7" ht="15.75" customHeight="1" x14ac:dyDescent="0.2">
      <c r="A413" s="17"/>
      <c r="B413" s="17"/>
      <c r="C413" s="17"/>
      <c r="D413" s="17"/>
      <c r="E413" s="17"/>
      <c r="F413" s="17"/>
      <c r="G413" s="17"/>
    </row>
    <row r="414" spans="1:7" ht="15.75" customHeight="1" x14ac:dyDescent="0.2">
      <c r="A414" s="17"/>
      <c r="B414" s="17"/>
      <c r="C414" s="17"/>
      <c r="D414" s="17"/>
      <c r="E414" s="17"/>
      <c r="F414" s="17"/>
      <c r="G414" s="17"/>
    </row>
    <row r="415" spans="1:7" ht="15.75" customHeight="1" x14ac:dyDescent="0.2">
      <c r="A415" s="17"/>
      <c r="B415" s="17"/>
      <c r="C415" s="17"/>
      <c r="D415" s="17"/>
      <c r="E415" s="17"/>
      <c r="F415" s="17"/>
      <c r="G415" s="17"/>
    </row>
    <row r="416" spans="1:7" ht="15.75" customHeight="1" x14ac:dyDescent="0.2">
      <c r="A416" s="17"/>
      <c r="B416" s="17"/>
      <c r="C416" s="17"/>
      <c r="D416" s="17"/>
      <c r="E416" s="17"/>
      <c r="F416" s="17"/>
      <c r="G416" s="17"/>
    </row>
    <row r="417" spans="1:7" ht="15.75" customHeight="1" x14ac:dyDescent="0.2">
      <c r="A417" s="17"/>
      <c r="B417" s="17"/>
      <c r="C417" s="17"/>
      <c r="D417" s="17"/>
      <c r="E417" s="17"/>
      <c r="F417" s="17"/>
      <c r="G417" s="17"/>
    </row>
    <row r="418" spans="1:7" ht="15.75" customHeight="1" x14ac:dyDescent="0.2">
      <c r="A418" s="17"/>
      <c r="B418" s="17"/>
      <c r="C418" s="17"/>
      <c r="D418" s="17"/>
      <c r="E418" s="17"/>
      <c r="F418" s="17"/>
      <c r="G418" s="17"/>
    </row>
    <row r="419" spans="1:7" ht="15.75" customHeight="1" x14ac:dyDescent="0.2">
      <c r="A419" s="17"/>
      <c r="B419" s="17"/>
      <c r="C419" s="17"/>
      <c r="D419" s="17"/>
      <c r="E419" s="17"/>
      <c r="F419" s="17"/>
      <c r="G419" s="17"/>
    </row>
    <row r="420" spans="1:7" ht="15.75" customHeight="1" x14ac:dyDescent="0.2">
      <c r="A420" s="17"/>
      <c r="B420" s="17"/>
      <c r="C420" s="17"/>
      <c r="D420" s="17"/>
      <c r="E420" s="17"/>
      <c r="F420" s="17"/>
      <c r="G420" s="17"/>
    </row>
    <row r="421" spans="1:7" ht="15.75" customHeight="1" x14ac:dyDescent="0.2">
      <c r="A421" s="17"/>
      <c r="B421" s="17"/>
      <c r="C421" s="17"/>
      <c r="D421" s="17"/>
      <c r="E421" s="17"/>
      <c r="F421" s="17"/>
      <c r="G421" s="17"/>
    </row>
    <row r="422" spans="1:7" ht="15.75" customHeight="1" x14ac:dyDescent="0.2">
      <c r="A422" s="17"/>
      <c r="B422" s="17"/>
      <c r="C422" s="17"/>
      <c r="D422" s="17"/>
      <c r="E422" s="17"/>
      <c r="F422" s="17"/>
      <c r="G422" s="17"/>
    </row>
    <row r="423" spans="1:7" ht="15.75" customHeight="1" x14ac:dyDescent="0.2">
      <c r="A423" s="17"/>
      <c r="B423" s="17"/>
      <c r="C423" s="17"/>
      <c r="D423" s="17"/>
      <c r="E423" s="17"/>
      <c r="F423" s="17"/>
      <c r="G423" s="17"/>
    </row>
    <row r="424" spans="1:7" ht="15.75" customHeight="1" x14ac:dyDescent="0.2">
      <c r="A424" s="17"/>
      <c r="B424" s="17"/>
      <c r="C424" s="17"/>
      <c r="D424" s="17"/>
      <c r="E424" s="17"/>
      <c r="F424" s="17"/>
      <c r="G424" s="17"/>
    </row>
    <row r="425" spans="1:7" ht="15.75" customHeight="1" x14ac:dyDescent="0.2">
      <c r="A425" s="17"/>
      <c r="B425" s="17"/>
      <c r="C425" s="17"/>
      <c r="D425" s="17"/>
      <c r="E425" s="17"/>
      <c r="F425" s="17"/>
      <c r="G425" s="17"/>
    </row>
    <row r="426" spans="1:7" ht="15.75" customHeight="1" x14ac:dyDescent="0.2">
      <c r="A426" s="17"/>
      <c r="B426" s="17"/>
      <c r="C426" s="17"/>
      <c r="D426" s="17"/>
      <c r="E426" s="17"/>
      <c r="F426" s="17"/>
      <c r="G426" s="17"/>
    </row>
    <row r="427" spans="1:7" ht="15.75" customHeight="1" x14ac:dyDescent="0.2">
      <c r="A427" s="17"/>
      <c r="B427" s="17"/>
      <c r="C427" s="17"/>
      <c r="D427" s="17"/>
      <c r="E427" s="17"/>
      <c r="F427" s="17"/>
      <c r="G427" s="17"/>
    </row>
    <row r="428" spans="1:7" ht="15.75" customHeight="1" x14ac:dyDescent="0.2">
      <c r="A428" s="17"/>
      <c r="B428" s="17"/>
      <c r="C428" s="17"/>
      <c r="D428" s="17"/>
      <c r="E428" s="17"/>
      <c r="F428" s="17"/>
      <c r="G428" s="17"/>
    </row>
    <row r="429" spans="1:7" ht="15.75" customHeight="1" x14ac:dyDescent="0.2">
      <c r="A429" s="17"/>
      <c r="B429" s="17"/>
      <c r="C429" s="17"/>
      <c r="D429" s="17"/>
      <c r="E429" s="17"/>
      <c r="F429" s="17"/>
      <c r="G429" s="17"/>
    </row>
    <row r="430" spans="1:7" ht="15.75" customHeight="1" x14ac:dyDescent="0.2">
      <c r="A430" s="17"/>
      <c r="B430" s="17"/>
      <c r="C430" s="17"/>
      <c r="D430" s="17"/>
      <c r="E430" s="17"/>
      <c r="F430" s="17"/>
      <c r="G430" s="17"/>
    </row>
    <row r="431" spans="1:7" ht="15.75" customHeight="1" x14ac:dyDescent="0.2">
      <c r="A431" s="17"/>
      <c r="B431" s="17"/>
      <c r="C431" s="17"/>
      <c r="D431" s="17"/>
      <c r="E431" s="17"/>
      <c r="F431" s="17"/>
      <c r="G431" s="17"/>
    </row>
    <row r="432" spans="1:7" ht="15.75" customHeight="1" x14ac:dyDescent="0.2">
      <c r="A432" s="17"/>
      <c r="B432" s="17"/>
      <c r="C432" s="17"/>
      <c r="D432" s="17"/>
      <c r="E432" s="17"/>
      <c r="F432" s="17"/>
      <c r="G432" s="17"/>
    </row>
    <row r="433" spans="1:7" ht="15.75" customHeight="1" x14ac:dyDescent="0.2">
      <c r="A433" s="17"/>
      <c r="B433" s="17"/>
      <c r="C433" s="17"/>
      <c r="D433" s="17"/>
      <c r="E433" s="17"/>
      <c r="F433" s="17"/>
      <c r="G433" s="17"/>
    </row>
    <row r="434" spans="1:7" ht="15.75" customHeight="1" x14ac:dyDescent="0.2">
      <c r="A434" s="17"/>
      <c r="B434" s="17"/>
      <c r="C434" s="17"/>
      <c r="D434" s="17"/>
      <c r="E434" s="17"/>
      <c r="F434" s="17"/>
      <c r="G434" s="17"/>
    </row>
    <row r="435" spans="1:7" ht="15.75" customHeight="1" x14ac:dyDescent="0.2">
      <c r="A435" s="17"/>
      <c r="B435" s="17"/>
      <c r="C435" s="17"/>
      <c r="D435" s="17"/>
      <c r="E435" s="17"/>
      <c r="F435" s="17"/>
      <c r="G435" s="17"/>
    </row>
    <row r="436" spans="1:7" ht="15.75" customHeight="1" x14ac:dyDescent="0.2">
      <c r="A436" s="17"/>
      <c r="B436" s="17"/>
      <c r="C436" s="17"/>
      <c r="D436" s="17"/>
      <c r="E436" s="17"/>
      <c r="F436" s="17"/>
      <c r="G436" s="17"/>
    </row>
    <row r="437" spans="1:7" ht="15.75" customHeight="1" x14ac:dyDescent="0.2">
      <c r="A437" s="17"/>
      <c r="B437" s="17"/>
      <c r="C437" s="17"/>
      <c r="D437" s="17"/>
      <c r="E437" s="17"/>
      <c r="F437" s="17"/>
      <c r="G437" s="17"/>
    </row>
    <row r="438" spans="1:7" ht="15.75" customHeight="1" x14ac:dyDescent="0.2">
      <c r="A438" s="17"/>
      <c r="B438" s="17"/>
      <c r="C438" s="17"/>
      <c r="D438" s="17"/>
      <c r="E438" s="17"/>
      <c r="F438" s="17"/>
      <c r="G438" s="17"/>
    </row>
    <row r="439" spans="1:7" ht="15.75" customHeight="1" x14ac:dyDescent="0.2">
      <c r="A439" s="17"/>
      <c r="B439" s="17"/>
      <c r="C439" s="17"/>
      <c r="D439" s="17"/>
      <c r="E439" s="17"/>
      <c r="F439" s="17"/>
      <c r="G439" s="17"/>
    </row>
    <row r="440" spans="1:7" ht="15.75" customHeight="1" x14ac:dyDescent="0.2">
      <c r="A440" s="17"/>
      <c r="B440" s="17"/>
      <c r="C440" s="17"/>
      <c r="D440" s="17"/>
      <c r="E440" s="17"/>
      <c r="F440" s="17"/>
      <c r="G440" s="17"/>
    </row>
    <row r="441" spans="1:7" ht="15.75" customHeight="1" x14ac:dyDescent="0.2">
      <c r="A441" s="17"/>
      <c r="B441" s="17"/>
      <c r="C441" s="17"/>
      <c r="D441" s="17"/>
      <c r="E441" s="17"/>
      <c r="F441" s="17"/>
      <c r="G441" s="17"/>
    </row>
    <row r="442" spans="1:7" ht="15.75" customHeight="1" x14ac:dyDescent="0.2">
      <c r="A442" s="17"/>
      <c r="B442" s="17"/>
      <c r="C442" s="17"/>
      <c r="D442" s="17"/>
      <c r="E442" s="17"/>
      <c r="F442" s="17"/>
      <c r="G442" s="17"/>
    </row>
    <row r="443" spans="1:7" ht="15.75" customHeight="1" x14ac:dyDescent="0.2">
      <c r="A443" s="17"/>
      <c r="B443" s="17"/>
      <c r="C443" s="17"/>
      <c r="D443" s="17"/>
      <c r="E443" s="17"/>
      <c r="F443" s="17"/>
      <c r="G443" s="17"/>
    </row>
    <row r="444" spans="1:7" ht="15.75" customHeight="1" x14ac:dyDescent="0.2">
      <c r="A444" s="17"/>
      <c r="B444" s="17"/>
      <c r="C444" s="17"/>
      <c r="D444" s="17"/>
      <c r="E444" s="17"/>
      <c r="F444" s="17"/>
      <c r="G444" s="17"/>
    </row>
    <row r="445" spans="1:7" ht="15.75" customHeight="1" x14ac:dyDescent="0.2">
      <c r="A445" s="17"/>
      <c r="B445" s="17"/>
      <c r="C445" s="17"/>
      <c r="D445" s="17"/>
      <c r="E445" s="17"/>
      <c r="F445" s="17"/>
      <c r="G445" s="17"/>
    </row>
    <row r="446" spans="1:7" ht="15.75" customHeight="1" x14ac:dyDescent="0.2">
      <c r="A446" s="17"/>
      <c r="B446" s="17"/>
      <c r="C446" s="17"/>
      <c r="D446" s="17"/>
      <c r="E446" s="17"/>
      <c r="F446" s="17"/>
      <c r="G446" s="17"/>
    </row>
    <row r="447" spans="1:7" ht="15.75" customHeight="1" x14ac:dyDescent="0.2">
      <c r="A447" s="17"/>
      <c r="B447" s="17"/>
      <c r="C447" s="17"/>
      <c r="D447" s="17"/>
      <c r="E447" s="17"/>
      <c r="F447" s="17"/>
      <c r="G447" s="17"/>
    </row>
    <row r="448" spans="1:7" ht="15.75" customHeight="1" x14ac:dyDescent="0.2">
      <c r="A448" s="17"/>
      <c r="B448" s="17"/>
      <c r="C448" s="17"/>
      <c r="D448" s="17"/>
      <c r="E448" s="17"/>
      <c r="F448" s="17"/>
      <c r="G448" s="17"/>
    </row>
    <row r="449" spans="1:7" ht="15.75" customHeight="1" x14ac:dyDescent="0.2">
      <c r="A449" s="17"/>
      <c r="B449" s="17"/>
      <c r="C449" s="17"/>
      <c r="D449" s="17"/>
      <c r="E449" s="17"/>
      <c r="F449" s="17"/>
      <c r="G449" s="17"/>
    </row>
    <row r="450" spans="1:7" ht="15.75" customHeight="1" x14ac:dyDescent="0.2">
      <c r="A450" s="17"/>
      <c r="B450" s="17"/>
      <c r="C450" s="17"/>
      <c r="D450" s="17"/>
      <c r="E450" s="17"/>
      <c r="F450" s="17"/>
      <c r="G450" s="17"/>
    </row>
    <row r="451" spans="1:7" ht="15.75" customHeight="1" x14ac:dyDescent="0.2">
      <c r="A451" s="17"/>
      <c r="B451" s="17"/>
      <c r="C451" s="17"/>
      <c r="D451" s="17"/>
      <c r="E451" s="17"/>
      <c r="F451" s="17"/>
      <c r="G451" s="17"/>
    </row>
    <row r="452" spans="1:7" ht="15.75" customHeight="1" x14ac:dyDescent="0.2">
      <c r="A452" s="17"/>
      <c r="B452" s="17"/>
      <c r="C452" s="17"/>
      <c r="D452" s="17"/>
      <c r="E452" s="17"/>
      <c r="F452" s="17"/>
      <c r="G452" s="17"/>
    </row>
    <row r="453" spans="1:7" ht="15.75" customHeight="1" x14ac:dyDescent="0.2">
      <c r="A453" s="17"/>
      <c r="B453" s="17"/>
      <c r="C453" s="17"/>
      <c r="D453" s="17"/>
      <c r="E453" s="17"/>
      <c r="F453" s="17"/>
      <c r="G453" s="17"/>
    </row>
    <row r="454" spans="1:7" ht="15.75" customHeight="1" x14ac:dyDescent="0.2">
      <c r="A454" s="17"/>
      <c r="B454" s="17"/>
      <c r="C454" s="17"/>
      <c r="D454" s="17"/>
      <c r="E454" s="17"/>
      <c r="F454" s="17"/>
      <c r="G454" s="17"/>
    </row>
    <row r="455" spans="1:7" ht="15.75" customHeight="1" x14ac:dyDescent="0.2">
      <c r="A455" s="17"/>
      <c r="B455" s="17"/>
      <c r="C455" s="17"/>
      <c r="D455" s="17"/>
      <c r="E455" s="17"/>
      <c r="F455" s="17"/>
      <c r="G455" s="17"/>
    </row>
    <row r="456" spans="1:7" ht="15.75" customHeight="1" x14ac:dyDescent="0.2">
      <c r="A456" s="17"/>
      <c r="B456" s="17"/>
      <c r="C456" s="17"/>
      <c r="D456" s="17"/>
      <c r="E456" s="17"/>
      <c r="F456" s="17"/>
      <c r="G456" s="17"/>
    </row>
    <row r="457" spans="1:7" ht="15.75" customHeight="1" x14ac:dyDescent="0.2">
      <c r="A457" s="17"/>
      <c r="B457" s="17"/>
      <c r="C457" s="17"/>
      <c r="D457" s="17"/>
      <c r="E457" s="17"/>
      <c r="F457" s="17"/>
      <c r="G457" s="17"/>
    </row>
    <row r="458" spans="1:7" ht="15.75" customHeight="1" x14ac:dyDescent="0.2">
      <c r="A458" s="17"/>
      <c r="B458" s="17"/>
      <c r="C458" s="17"/>
      <c r="D458" s="17"/>
      <c r="E458" s="17"/>
      <c r="F458" s="17"/>
      <c r="G458" s="17"/>
    </row>
    <row r="459" spans="1:7" ht="15.75" customHeight="1" x14ac:dyDescent="0.2">
      <c r="A459" s="17"/>
      <c r="B459" s="17"/>
      <c r="C459" s="17"/>
      <c r="D459" s="17"/>
      <c r="E459" s="17"/>
      <c r="F459" s="17"/>
      <c r="G459" s="17"/>
    </row>
    <row r="460" spans="1:7" ht="15.75" customHeight="1" x14ac:dyDescent="0.2">
      <c r="A460" s="17"/>
      <c r="B460" s="17"/>
      <c r="C460" s="17"/>
      <c r="D460" s="17"/>
      <c r="E460" s="17"/>
      <c r="F460" s="17"/>
      <c r="G460" s="17"/>
    </row>
    <row r="461" spans="1:7" ht="15.75" customHeight="1" x14ac:dyDescent="0.2">
      <c r="A461" s="17"/>
      <c r="B461" s="17"/>
      <c r="C461" s="17"/>
      <c r="D461" s="17"/>
      <c r="E461" s="17"/>
      <c r="F461" s="17"/>
      <c r="G461" s="17"/>
    </row>
    <row r="462" spans="1:7" ht="15.75" customHeight="1" x14ac:dyDescent="0.2">
      <c r="A462" s="17"/>
      <c r="B462" s="17"/>
      <c r="C462" s="17"/>
      <c r="D462" s="17"/>
      <c r="E462" s="17"/>
      <c r="F462" s="17"/>
      <c r="G462" s="17"/>
    </row>
    <row r="463" spans="1:7" ht="15.75" customHeight="1" x14ac:dyDescent="0.2">
      <c r="A463" s="17"/>
      <c r="B463" s="17"/>
      <c r="C463" s="17"/>
      <c r="D463" s="17"/>
      <c r="E463" s="17"/>
      <c r="F463" s="17"/>
      <c r="G463" s="17"/>
    </row>
    <row r="464" spans="1:7" ht="15.75" customHeight="1" x14ac:dyDescent="0.2">
      <c r="A464" s="17"/>
      <c r="B464" s="17"/>
      <c r="C464" s="17"/>
      <c r="D464" s="17"/>
      <c r="E464" s="17"/>
      <c r="F464" s="17"/>
      <c r="G464" s="17"/>
    </row>
    <row r="465" spans="1:7" ht="15.75" customHeight="1" x14ac:dyDescent="0.2">
      <c r="A465" s="17"/>
      <c r="B465" s="17"/>
      <c r="C465" s="17"/>
      <c r="D465" s="17"/>
      <c r="E465" s="17"/>
      <c r="F465" s="17"/>
      <c r="G465" s="17"/>
    </row>
    <row r="466" spans="1:7" ht="15.75" customHeight="1" x14ac:dyDescent="0.2">
      <c r="A466" s="17"/>
      <c r="B466" s="17"/>
      <c r="C466" s="17"/>
      <c r="D466" s="17"/>
      <c r="E466" s="17"/>
      <c r="F466" s="17"/>
      <c r="G466" s="17"/>
    </row>
    <row r="467" spans="1:7" ht="15.75" customHeight="1" x14ac:dyDescent="0.2">
      <c r="A467" s="17"/>
      <c r="B467" s="17"/>
      <c r="C467" s="17"/>
      <c r="D467" s="17"/>
      <c r="E467" s="17"/>
      <c r="F467" s="17"/>
      <c r="G467" s="17"/>
    </row>
    <row r="468" spans="1:7" ht="15.75" customHeight="1" x14ac:dyDescent="0.2">
      <c r="A468" s="17"/>
      <c r="B468" s="17"/>
      <c r="C468" s="17"/>
      <c r="D468" s="17"/>
      <c r="E468" s="17"/>
      <c r="F468" s="17"/>
      <c r="G468" s="17"/>
    </row>
    <row r="469" spans="1:7" ht="15.75" customHeight="1" x14ac:dyDescent="0.2">
      <c r="A469" s="17"/>
      <c r="B469" s="17"/>
      <c r="C469" s="17"/>
      <c r="D469" s="17"/>
      <c r="E469" s="17"/>
      <c r="F469" s="17"/>
      <c r="G469" s="17"/>
    </row>
    <row r="470" spans="1:7" ht="15.75" customHeight="1" x14ac:dyDescent="0.2">
      <c r="A470" s="17"/>
      <c r="B470" s="17"/>
      <c r="C470" s="17"/>
      <c r="D470" s="17"/>
      <c r="E470" s="17"/>
      <c r="F470" s="17"/>
      <c r="G470" s="17"/>
    </row>
    <row r="471" spans="1:7" ht="15.75" customHeight="1" x14ac:dyDescent="0.2">
      <c r="A471" s="17"/>
      <c r="B471" s="17"/>
      <c r="C471" s="17"/>
      <c r="D471" s="17"/>
      <c r="E471" s="17"/>
      <c r="F471" s="17"/>
      <c r="G471" s="17"/>
    </row>
    <row r="472" spans="1:7" ht="15.75" customHeight="1" x14ac:dyDescent="0.2">
      <c r="A472" s="17"/>
      <c r="B472" s="17"/>
      <c r="C472" s="17"/>
      <c r="D472" s="17"/>
      <c r="E472" s="17"/>
      <c r="F472" s="17"/>
      <c r="G472" s="17"/>
    </row>
    <row r="473" spans="1:7" ht="15.75" customHeight="1" x14ac:dyDescent="0.2">
      <c r="A473" s="17"/>
      <c r="B473" s="17"/>
      <c r="C473" s="17"/>
      <c r="D473" s="17"/>
      <c r="E473" s="17"/>
      <c r="F473" s="17"/>
      <c r="G473" s="17"/>
    </row>
    <row r="474" spans="1:7" ht="15.75" customHeight="1" x14ac:dyDescent="0.2">
      <c r="A474" s="17"/>
      <c r="B474" s="17"/>
      <c r="C474" s="17"/>
      <c r="D474" s="17"/>
      <c r="E474" s="17"/>
      <c r="F474" s="17"/>
      <c r="G474" s="17"/>
    </row>
    <row r="475" spans="1:7" ht="15.75" customHeight="1" x14ac:dyDescent="0.2">
      <c r="A475" s="17"/>
      <c r="B475" s="17"/>
      <c r="C475" s="17"/>
      <c r="D475" s="17"/>
      <c r="E475" s="17"/>
      <c r="F475" s="17"/>
      <c r="G475" s="17"/>
    </row>
    <row r="476" spans="1:7" ht="15.75" customHeight="1" x14ac:dyDescent="0.2">
      <c r="A476" s="17"/>
      <c r="B476" s="17"/>
      <c r="C476" s="17"/>
      <c r="D476" s="17"/>
      <c r="E476" s="17"/>
      <c r="F476" s="17"/>
      <c r="G476" s="17"/>
    </row>
    <row r="477" spans="1:7" ht="15.75" customHeight="1" x14ac:dyDescent="0.2">
      <c r="A477" s="17"/>
      <c r="B477" s="17"/>
      <c r="C477" s="17"/>
      <c r="D477" s="17"/>
      <c r="E477" s="17"/>
      <c r="F477" s="17"/>
      <c r="G477" s="17"/>
    </row>
    <row r="478" spans="1:7" ht="15.75" customHeight="1" x14ac:dyDescent="0.2">
      <c r="A478" s="17"/>
      <c r="B478" s="17"/>
      <c r="C478" s="17"/>
      <c r="D478" s="17"/>
      <c r="E478" s="17"/>
      <c r="F478" s="17"/>
      <c r="G478" s="17"/>
    </row>
    <row r="479" spans="1:7" ht="15.75" customHeight="1" x14ac:dyDescent="0.2">
      <c r="A479" s="17"/>
      <c r="B479" s="17"/>
      <c r="C479" s="17"/>
      <c r="D479" s="17"/>
      <c r="E479" s="17"/>
      <c r="F479" s="17"/>
      <c r="G479" s="17"/>
    </row>
    <row r="480" spans="1:7" ht="15.75" customHeight="1" x14ac:dyDescent="0.2">
      <c r="A480" s="17"/>
      <c r="B480" s="17"/>
      <c r="C480" s="17"/>
      <c r="D480" s="17"/>
      <c r="E480" s="17"/>
      <c r="F480" s="17"/>
      <c r="G480" s="17"/>
    </row>
    <row r="481" spans="1:7" ht="15.75" customHeight="1" x14ac:dyDescent="0.2">
      <c r="A481" s="17"/>
      <c r="B481" s="17"/>
      <c r="C481" s="17"/>
      <c r="D481" s="17"/>
      <c r="E481" s="17"/>
      <c r="F481" s="17"/>
      <c r="G481" s="17"/>
    </row>
    <row r="482" spans="1:7" ht="15.75" customHeight="1" x14ac:dyDescent="0.2">
      <c r="A482" s="17"/>
      <c r="B482" s="17"/>
      <c r="C482" s="17"/>
      <c r="D482" s="17"/>
      <c r="E482" s="17"/>
      <c r="F482" s="17"/>
      <c r="G482" s="17"/>
    </row>
    <row r="483" spans="1:7" ht="15.75" customHeight="1" x14ac:dyDescent="0.2">
      <c r="A483" s="17"/>
      <c r="B483" s="17"/>
      <c r="C483" s="17"/>
      <c r="D483" s="17"/>
      <c r="E483" s="17"/>
      <c r="F483" s="17"/>
      <c r="G483" s="17"/>
    </row>
    <row r="484" spans="1:7" ht="15.75" customHeight="1" x14ac:dyDescent="0.2">
      <c r="A484" s="17"/>
      <c r="B484" s="17"/>
      <c r="C484" s="17"/>
      <c r="D484" s="17"/>
      <c r="E484" s="17"/>
      <c r="F484" s="17"/>
      <c r="G484" s="17"/>
    </row>
    <row r="485" spans="1:7" ht="15.75" customHeight="1" x14ac:dyDescent="0.2">
      <c r="A485" s="17"/>
      <c r="B485" s="17"/>
      <c r="C485" s="17"/>
      <c r="D485" s="17"/>
      <c r="E485" s="17"/>
      <c r="F485" s="17"/>
      <c r="G485" s="17"/>
    </row>
    <row r="486" spans="1:7" ht="15.75" customHeight="1" x14ac:dyDescent="0.2">
      <c r="A486" s="17"/>
      <c r="B486" s="17"/>
      <c r="C486" s="17"/>
      <c r="D486" s="17"/>
      <c r="E486" s="17"/>
      <c r="F486" s="17"/>
      <c r="G486" s="17"/>
    </row>
    <row r="487" spans="1:7" ht="15.75" customHeight="1" x14ac:dyDescent="0.2">
      <c r="A487" s="17"/>
      <c r="B487" s="17"/>
      <c r="C487" s="17"/>
      <c r="D487" s="17"/>
      <c r="E487" s="17"/>
      <c r="F487" s="17"/>
      <c r="G487" s="17"/>
    </row>
    <row r="488" spans="1:7" ht="15.75" customHeight="1" x14ac:dyDescent="0.2">
      <c r="A488" s="17"/>
      <c r="B488" s="17"/>
      <c r="C488" s="17"/>
      <c r="D488" s="17"/>
      <c r="E488" s="17"/>
      <c r="F488" s="17"/>
      <c r="G488" s="17"/>
    </row>
    <row r="489" spans="1:7" ht="15.75" customHeight="1" x14ac:dyDescent="0.2">
      <c r="A489" s="17"/>
      <c r="B489" s="17"/>
      <c r="C489" s="17"/>
      <c r="D489" s="17"/>
      <c r="E489" s="17"/>
      <c r="F489" s="17"/>
      <c r="G489" s="17"/>
    </row>
    <row r="490" spans="1:7" ht="15.75" customHeight="1" x14ac:dyDescent="0.2">
      <c r="A490" s="17"/>
      <c r="B490" s="17"/>
      <c r="C490" s="17"/>
      <c r="D490" s="17"/>
      <c r="E490" s="17"/>
      <c r="F490" s="17"/>
      <c r="G490" s="17"/>
    </row>
    <row r="491" spans="1:7" ht="15.75" customHeight="1" x14ac:dyDescent="0.2">
      <c r="A491" s="17"/>
      <c r="B491" s="17"/>
      <c r="C491" s="17"/>
      <c r="D491" s="17"/>
      <c r="E491" s="17"/>
      <c r="F491" s="17"/>
      <c r="G491" s="17"/>
    </row>
    <row r="492" spans="1:7" ht="15.75" customHeight="1" x14ac:dyDescent="0.2">
      <c r="A492" s="17"/>
      <c r="B492" s="17"/>
      <c r="C492" s="17"/>
      <c r="D492" s="17"/>
      <c r="E492" s="17"/>
      <c r="F492" s="17"/>
      <c r="G492" s="17"/>
    </row>
    <row r="493" spans="1:7" ht="15.75" customHeight="1" x14ac:dyDescent="0.2">
      <c r="A493" s="17"/>
      <c r="B493" s="17"/>
      <c r="C493" s="17"/>
      <c r="D493" s="17"/>
      <c r="E493" s="17"/>
      <c r="F493" s="17"/>
      <c r="G493" s="17"/>
    </row>
    <row r="494" spans="1:7" ht="15.75" customHeight="1" x14ac:dyDescent="0.2">
      <c r="A494" s="17"/>
      <c r="B494" s="17"/>
      <c r="C494" s="17"/>
      <c r="D494" s="17"/>
      <c r="E494" s="17"/>
      <c r="F494" s="17"/>
      <c r="G494" s="17"/>
    </row>
    <row r="495" spans="1:7" ht="15.75" customHeight="1" x14ac:dyDescent="0.2">
      <c r="A495" s="17"/>
      <c r="B495" s="17"/>
      <c r="C495" s="17"/>
      <c r="D495" s="17"/>
      <c r="E495" s="17"/>
      <c r="F495" s="17"/>
      <c r="G495" s="17"/>
    </row>
    <row r="496" spans="1:7" ht="15.75" customHeight="1" x14ac:dyDescent="0.2">
      <c r="A496" s="17"/>
      <c r="B496" s="17"/>
      <c r="C496" s="17"/>
      <c r="D496" s="17"/>
      <c r="E496" s="17"/>
      <c r="F496" s="17"/>
      <c r="G496" s="17"/>
    </row>
    <row r="497" spans="1:7" ht="15.75" customHeight="1" x14ac:dyDescent="0.2">
      <c r="A497" s="17"/>
      <c r="B497" s="17"/>
      <c r="C497" s="17"/>
      <c r="D497" s="17"/>
      <c r="E497" s="17"/>
      <c r="F497" s="17"/>
      <c r="G497" s="17"/>
    </row>
    <row r="498" spans="1:7" ht="15.75" customHeight="1" x14ac:dyDescent="0.2">
      <c r="A498" s="17"/>
      <c r="B498" s="17"/>
      <c r="C498" s="17"/>
      <c r="D498" s="17"/>
      <c r="E498" s="17"/>
      <c r="F498" s="17"/>
      <c r="G498" s="17"/>
    </row>
    <row r="499" spans="1:7" ht="15.75" customHeight="1" x14ac:dyDescent="0.2">
      <c r="A499" s="17"/>
      <c r="B499" s="17"/>
      <c r="C499" s="17"/>
      <c r="D499" s="17"/>
      <c r="E499" s="17"/>
      <c r="F499" s="17"/>
      <c r="G499" s="17"/>
    </row>
    <row r="500" spans="1:7" ht="15.75" customHeight="1" x14ac:dyDescent="0.2">
      <c r="A500" s="17"/>
      <c r="B500" s="17"/>
      <c r="C500" s="17"/>
      <c r="D500" s="17"/>
      <c r="E500" s="17"/>
      <c r="F500" s="17"/>
      <c r="G500" s="17"/>
    </row>
    <row r="501" spans="1:7" ht="15.75" customHeight="1" x14ac:dyDescent="0.2">
      <c r="A501" s="17"/>
      <c r="B501" s="17"/>
      <c r="C501" s="17"/>
      <c r="D501" s="17"/>
      <c r="E501" s="17"/>
      <c r="F501" s="17"/>
      <c r="G501" s="17"/>
    </row>
    <row r="502" spans="1:7" ht="15.75" customHeight="1" x14ac:dyDescent="0.2">
      <c r="A502" s="17"/>
      <c r="B502" s="17"/>
      <c r="C502" s="17"/>
      <c r="D502" s="17"/>
      <c r="E502" s="17"/>
      <c r="F502" s="17"/>
      <c r="G502" s="17"/>
    </row>
    <row r="503" spans="1:7" ht="15.75" customHeight="1" x14ac:dyDescent="0.2">
      <c r="A503" s="17"/>
      <c r="B503" s="17"/>
      <c r="C503" s="17"/>
      <c r="D503" s="17"/>
      <c r="E503" s="17"/>
      <c r="F503" s="17"/>
      <c r="G503" s="17"/>
    </row>
    <row r="504" spans="1:7" ht="15.75" customHeight="1" x14ac:dyDescent="0.2">
      <c r="A504" s="17"/>
      <c r="B504" s="17"/>
      <c r="C504" s="17"/>
      <c r="D504" s="17"/>
      <c r="E504" s="17"/>
      <c r="F504" s="17"/>
      <c r="G504" s="17"/>
    </row>
    <row r="505" spans="1:7" ht="15.75" customHeight="1" x14ac:dyDescent="0.2">
      <c r="A505" s="17"/>
      <c r="B505" s="17"/>
      <c r="C505" s="17"/>
      <c r="D505" s="17"/>
      <c r="E505" s="17"/>
      <c r="F505" s="17"/>
      <c r="G505" s="17"/>
    </row>
    <row r="506" spans="1:7" ht="15.75" customHeight="1" x14ac:dyDescent="0.2">
      <c r="A506" s="17"/>
      <c r="B506" s="17"/>
      <c r="C506" s="17"/>
      <c r="D506" s="17"/>
      <c r="E506" s="17"/>
      <c r="F506" s="17"/>
      <c r="G506" s="17"/>
    </row>
    <row r="507" spans="1:7" ht="15.75" customHeight="1" x14ac:dyDescent="0.2">
      <c r="A507" s="17"/>
      <c r="B507" s="17"/>
      <c r="C507" s="17"/>
      <c r="D507" s="17"/>
      <c r="E507" s="17"/>
      <c r="F507" s="17"/>
      <c r="G507" s="17"/>
    </row>
    <row r="508" spans="1:7" ht="15.75" customHeight="1" x14ac:dyDescent="0.2">
      <c r="A508" s="17"/>
      <c r="B508" s="17"/>
      <c r="C508" s="17"/>
      <c r="D508" s="17"/>
      <c r="E508" s="17"/>
      <c r="F508" s="17"/>
      <c r="G508" s="17"/>
    </row>
    <row r="509" spans="1:7" ht="15.75" customHeight="1" x14ac:dyDescent="0.2">
      <c r="A509" s="17"/>
      <c r="B509" s="17"/>
      <c r="C509" s="17"/>
      <c r="D509" s="17"/>
      <c r="E509" s="17"/>
      <c r="F509" s="17"/>
      <c r="G509" s="17"/>
    </row>
    <row r="510" spans="1:7" ht="15.75" customHeight="1" x14ac:dyDescent="0.2">
      <c r="A510" s="17"/>
      <c r="B510" s="17"/>
      <c r="C510" s="17"/>
      <c r="D510" s="17"/>
      <c r="E510" s="17"/>
      <c r="F510" s="17"/>
      <c r="G510" s="17"/>
    </row>
    <row r="511" spans="1:7" ht="15.75" customHeight="1" x14ac:dyDescent="0.2">
      <c r="A511" s="17"/>
      <c r="B511" s="17"/>
      <c r="C511" s="17"/>
      <c r="D511" s="17"/>
      <c r="E511" s="17"/>
      <c r="F511" s="17"/>
      <c r="G511" s="17"/>
    </row>
    <row r="512" spans="1:7" ht="15.75" customHeight="1" x14ac:dyDescent="0.2">
      <c r="A512" s="17"/>
      <c r="B512" s="17"/>
      <c r="C512" s="17"/>
      <c r="D512" s="17"/>
      <c r="E512" s="17"/>
      <c r="F512" s="17"/>
      <c r="G512" s="17"/>
    </row>
    <row r="513" spans="1:7" ht="15.75" customHeight="1" x14ac:dyDescent="0.2">
      <c r="A513" s="17"/>
      <c r="B513" s="17"/>
      <c r="C513" s="17"/>
      <c r="D513" s="17"/>
      <c r="E513" s="17"/>
      <c r="F513" s="17"/>
      <c r="G513" s="17"/>
    </row>
    <row r="514" spans="1:7" ht="15.75" customHeight="1" x14ac:dyDescent="0.2">
      <c r="A514" s="17"/>
      <c r="B514" s="17"/>
      <c r="C514" s="17"/>
      <c r="D514" s="17"/>
      <c r="E514" s="17"/>
      <c r="F514" s="17"/>
      <c r="G514" s="17"/>
    </row>
    <row r="515" spans="1:7" ht="15.75" customHeight="1" x14ac:dyDescent="0.2">
      <c r="A515" s="17"/>
      <c r="B515" s="17"/>
      <c r="C515" s="17"/>
      <c r="D515" s="17"/>
      <c r="E515" s="17"/>
      <c r="F515" s="17"/>
      <c r="G515" s="17"/>
    </row>
    <row r="516" spans="1:7" ht="15.75" customHeight="1" x14ac:dyDescent="0.2">
      <c r="A516" s="17"/>
      <c r="B516" s="17"/>
      <c r="C516" s="17"/>
      <c r="D516" s="17"/>
      <c r="E516" s="17"/>
      <c r="F516" s="17"/>
      <c r="G516" s="17"/>
    </row>
    <row r="517" spans="1:7" ht="15.75" customHeight="1" x14ac:dyDescent="0.2">
      <c r="A517" s="17"/>
      <c r="B517" s="17"/>
      <c r="C517" s="17"/>
      <c r="D517" s="17"/>
      <c r="E517" s="17"/>
      <c r="F517" s="17"/>
      <c r="G517" s="17"/>
    </row>
    <row r="518" spans="1:7" ht="15.75" customHeight="1" x14ac:dyDescent="0.2">
      <c r="A518" s="17"/>
      <c r="B518" s="17"/>
      <c r="C518" s="17"/>
      <c r="D518" s="17"/>
      <c r="E518" s="17"/>
      <c r="F518" s="17"/>
      <c r="G518" s="17"/>
    </row>
    <row r="519" spans="1:7" ht="15.75" customHeight="1" x14ac:dyDescent="0.2">
      <c r="A519" s="17"/>
      <c r="B519" s="17"/>
      <c r="C519" s="17"/>
      <c r="D519" s="17"/>
      <c r="E519" s="17"/>
      <c r="F519" s="17"/>
      <c r="G519" s="17"/>
    </row>
    <row r="520" spans="1:7" ht="15.75" customHeight="1" x14ac:dyDescent="0.2">
      <c r="A520" s="17"/>
      <c r="B520" s="17"/>
      <c r="C520" s="17"/>
      <c r="D520" s="17"/>
      <c r="E520" s="17"/>
      <c r="F520" s="17"/>
      <c r="G520" s="17"/>
    </row>
    <row r="521" spans="1:7" ht="15.75" customHeight="1" x14ac:dyDescent="0.2">
      <c r="A521" s="17"/>
      <c r="B521" s="17"/>
      <c r="C521" s="17"/>
      <c r="D521" s="17"/>
      <c r="E521" s="17"/>
      <c r="F521" s="17"/>
      <c r="G521" s="17"/>
    </row>
    <row r="522" spans="1:7" ht="15.75" customHeight="1" x14ac:dyDescent="0.2">
      <c r="A522" s="17"/>
      <c r="B522" s="17"/>
      <c r="C522" s="17"/>
      <c r="D522" s="17"/>
      <c r="E522" s="17"/>
      <c r="F522" s="17"/>
      <c r="G522" s="17"/>
    </row>
    <row r="523" spans="1:7" ht="15.75" customHeight="1" x14ac:dyDescent="0.2">
      <c r="A523" s="17"/>
      <c r="B523" s="17"/>
      <c r="C523" s="17"/>
      <c r="D523" s="17"/>
      <c r="E523" s="17"/>
      <c r="F523" s="17"/>
      <c r="G523" s="17"/>
    </row>
    <row r="524" spans="1:7" ht="15.75" customHeight="1" x14ac:dyDescent="0.2">
      <c r="A524" s="17"/>
      <c r="B524" s="17"/>
      <c r="C524" s="17"/>
      <c r="D524" s="17"/>
      <c r="E524" s="17"/>
      <c r="F524" s="17"/>
      <c r="G524" s="17"/>
    </row>
    <row r="525" spans="1:7" ht="15.75" customHeight="1" x14ac:dyDescent="0.2">
      <c r="A525" s="17"/>
      <c r="B525" s="17"/>
      <c r="C525" s="17"/>
      <c r="D525" s="17"/>
      <c r="E525" s="17"/>
      <c r="F525" s="17"/>
      <c r="G525" s="17"/>
    </row>
    <row r="526" spans="1:7" ht="15.75" customHeight="1" x14ac:dyDescent="0.2">
      <c r="A526" s="17"/>
      <c r="B526" s="17"/>
      <c r="C526" s="17"/>
      <c r="D526" s="17"/>
      <c r="E526" s="17"/>
      <c r="F526" s="17"/>
      <c r="G526" s="17"/>
    </row>
    <row r="527" spans="1:7" ht="15.75" customHeight="1" x14ac:dyDescent="0.2">
      <c r="A527" s="17"/>
      <c r="B527" s="17"/>
      <c r="C527" s="17"/>
      <c r="D527" s="17"/>
      <c r="E527" s="17"/>
      <c r="F527" s="17"/>
      <c r="G527" s="17"/>
    </row>
    <row r="528" spans="1:7" ht="15.75" customHeight="1" x14ac:dyDescent="0.2">
      <c r="A528" s="17"/>
      <c r="B528" s="17"/>
      <c r="C528" s="17"/>
      <c r="D528" s="17"/>
      <c r="E528" s="17"/>
      <c r="F528" s="17"/>
      <c r="G528" s="17"/>
    </row>
    <row r="529" spans="1:7" ht="15.75" customHeight="1" x14ac:dyDescent="0.2">
      <c r="A529" s="17"/>
      <c r="B529" s="17"/>
      <c r="C529" s="17"/>
      <c r="D529" s="17"/>
      <c r="E529" s="17"/>
      <c r="F529" s="17"/>
      <c r="G529" s="17"/>
    </row>
    <row r="530" spans="1:7" ht="15.75" customHeight="1" x14ac:dyDescent="0.2">
      <c r="A530" s="17"/>
      <c r="B530" s="17"/>
      <c r="C530" s="17"/>
      <c r="D530" s="17"/>
      <c r="E530" s="17"/>
      <c r="F530" s="17"/>
      <c r="G530" s="17"/>
    </row>
    <row r="531" spans="1:7" ht="15.75" customHeight="1" x14ac:dyDescent="0.2">
      <c r="A531" s="17"/>
      <c r="B531" s="17"/>
      <c r="C531" s="17"/>
      <c r="D531" s="17"/>
      <c r="E531" s="17"/>
      <c r="F531" s="17"/>
      <c r="G531" s="17"/>
    </row>
    <row r="532" spans="1:7" ht="15.75" customHeight="1" x14ac:dyDescent="0.2">
      <c r="A532" s="17"/>
      <c r="B532" s="17"/>
      <c r="C532" s="17"/>
      <c r="D532" s="17"/>
      <c r="E532" s="17"/>
      <c r="F532" s="17"/>
      <c r="G532" s="17"/>
    </row>
    <row r="533" spans="1:7" ht="15.75" customHeight="1" x14ac:dyDescent="0.2">
      <c r="A533" s="17"/>
      <c r="B533" s="17"/>
      <c r="C533" s="17"/>
      <c r="D533" s="17"/>
      <c r="E533" s="17"/>
      <c r="F533" s="17"/>
      <c r="G533" s="17"/>
    </row>
    <row r="534" spans="1:7" ht="15.75" customHeight="1" x14ac:dyDescent="0.2">
      <c r="A534" s="17"/>
      <c r="B534" s="17"/>
      <c r="C534" s="17"/>
      <c r="D534" s="17"/>
      <c r="E534" s="17"/>
      <c r="F534" s="17"/>
      <c r="G534" s="17"/>
    </row>
    <row r="535" spans="1:7" ht="15.75" customHeight="1" x14ac:dyDescent="0.2">
      <c r="A535" s="17"/>
      <c r="B535" s="17"/>
      <c r="C535" s="17"/>
      <c r="D535" s="17"/>
      <c r="E535" s="17"/>
      <c r="F535" s="17"/>
      <c r="G535" s="17"/>
    </row>
    <row r="536" spans="1:7" ht="15.75" customHeight="1" x14ac:dyDescent="0.2">
      <c r="A536" s="17"/>
      <c r="B536" s="17"/>
      <c r="C536" s="17"/>
      <c r="D536" s="17"/>
      <c r="E536" s="17"/>
      <c r="F536" s="17"/>
      <c r="G536" s="17"/>
    </row>
    <row r="537" spans="1:7" ht="15.75" customHeight="1" x14ac:dyDescent="0.2">
      <c r="A537" s="17"/>
      <c r="B537" s="17"/>
      <c r="C537" s="17"/>
      <c r="D537" s="17"/>
      <c r="E537" s="17"/>
      <c r="F537" s="17"/>
      <c r="G537" s="17"/>
    </row>
    <row r="538" spans="1:7" ht="15.75" customHeight="1" x14ac:dyDescent="0.2">
      <c r="A538" s="17"/>
      <c r="B538" s="17"/>
      <c r="C538" s="17"/>
      <c r="D538" s="17"/>
      <c r="E538" s="17"/>
      <c r="F538" s="17"/>
      <c r="G538" s="17"/>
    </row>
    <row r="539" spans="1:7" ht="15.75" customHeight="1" x14ac:dyDescent="0.2">
      <c r="A539" s="17"/>
      <c r="B539" s="17"/>
      <c r="C539" s="17"/>
      <c r="D539" s="17"/>
      <c r="E539" s="17"/>
      <c r="F539" s="17"/>
      <c r="G539" s="17"/>
    </row>
    <row r="540" spans="1:7" ht="15.75" customHeight="1" x14ac:dyDescent="0.2">
      <c r="A540" s="17"/>
      <c r="B540" s="17"/>
      <c r="C540" s="17"/>
      <c r="D540" s="17"/>
      <c r="E540" s="17"/>
      <c r="F540" s="17"/>
      <c r="G540" s="17"/>
    </row>
    <row r="541" spans="1:7" ht="15.75" customHeight="1" x14ac:dyDescent="0.2">
      <c r="A541" s="17"/>
      <c r="B541" s="17"/>
      <c r="C541" s="17"/>
      <c r="D541" s="17"/>
      <c r="E541" s="17"/>
      <c r="F541" s="17"/>
      <c r="G541" s="17"/>
    </row>
    <row r="542" spans="1:7" ht="15.75" customHeight="1" x14ac:dyDescent="0.2">
      <c r="A542" s="17"/>
      <c r="B542" s="17"/>
      <c r="C542" s="17"/>
      <c r="D542" s="17"/>
      <c r="E542" s="17"/>
      <c r="F542" s="17"/>
      <c r="G542" s="17"/>
    </row>
    <row r="543" spans="1:7" ht="15.75" customHeight="1" x14ac:dyDescent="0.2">
      <c r="A543" s="17"/>
      <c r="B543" s="17"/>
      <c r="C543" s="17"/>
      <c r="D543" s="17"/>
      <c r="E543" s="17"/>
      <c r="F543" s="17"/>
      <c r="G543" s="17"/>
    </row>
    <row r="544" spans="1:7" ht="15.75" customHeight="1" x14ac:dyDescent="0.2">
      <c r="A544" s="17"/>
      <c r="B544" s="17"/>
      <c r="C544" s="17"/>
      <c r="D544" s="17"/>
      <c r="E544" s="17"/>
      <c r="F544" s="17"/>
      <c r="G544" s="17"/>
    </row>
    <row r="545" spans="1:7" ht="15.75" customHeight="1" x14ac:dyDescent="0.2">
      <c r="A545" s="17"/>
      <c r="B545" s="17"/>
      <c r="C545" s="17"/>
      <c r="D545" s="17"/>
      <c r="E545" s="17"/>
      <c r="F545" s="17"/>
      <c r="G545" s="17"/>
    </row>
    <row r="546" spans="1:7" ht="15.75" customHeight="1" x14ac:dyDescent="0.2">
      <c r="A546" s="17"/>
      <c r="B546" s="17"/>
      <c r="C546" s="17"/>
      <c r="D546" s="17"/>
      <c r="E546" s="17"/>
      <c r="F546" s="17"/>
      <c r="G546" s="17"/>
    </row>
    <row r="547" spans="1:7" ht="15.75" customHeight="1" x14ac:dyDescent="0.2">
      <c r="A547" s="17"/>
      <c r="B547" s="17"/>
      <c r="C547" s="17"/>
      <c r="D547" s="17"/>
      <c r="E547" s="17"/>
      <c r="F547" s="17"/>
      <c r="G547" s="17"/>
    </row>
    <row r="548" spans="1:7" ht="15.75" customHeight="1" x14ac:dyDescent="0.2">
      <c r="A548" s="17"/>
      <c r="B548" s="17"/>
      <c r="C548" s="17"/>
      <c r="D548" s="17"/>
      <c r="E548" s="17"/>
      <c r="F548" s="17"/>
      <c r="G548" s="17"/>
    </row>
    <row r="549" spans="1:7" ht="15.75" customHeight="1" x14ac:dyDescent="0.2">
      <c r="A549" s="17"/>
      <c r="B549" s="17"/>
      <c r="C549" s="17"/>
      <c r="D549" s="17"/>
      <c r="E549" s="17"/>
      <c r="F549" s="17"/>
      <c r="G549" s="17"/>
    </row>
    <row r="550" spans="1:7" ht="15.75" customHeight="1" x14ac:dyDescent="0.2">
      <c r="A550" s="17"/>
      <c r="B550" s="17"/>
      <c r="C550" s="17"/>
      <c r="D550" s="17"/>
      <c r="E550" s="17"/>
      <c r="F550" s="17"/>
      <c r="G550" s="17"/>
    </row>
    <row r="551" spans="1:7" ht="15.75" customHeight="1" x14ac:dyDescent="0.2">
      <c r="A551" s="17"/>
      <c r="B551" s="17"/>
      <c r="C551" s="17"/>
      <c r="D551" s="17"/>
      <c r="E551" s="17"/>
      <c r="F551" s="17"/>
      <c r="G551" s="17"/>
    </row>
    <row r="552" spans="1:7" ht="15.75" customHeight="1" x14ac:dyDescent="0.2">
      <c r="A552" s="17"/>
      <c r="B552" s="17"/>
      <c r="C552" s="17"/>
      <c r="D552" s="17"/>
      <c r="E552" s="17"/>
      <c r="F552" s="17"/>
      <c r="G552" s="17"/>
    </row>
    <row r="553" spans="1:7" ht="15.75" customHeight="1" x14ac:dyDescent="0.2">
      <c r="A553" s="17"/>
      <c r="B553" s="17"/>
      <c r="C553" s="17"/>
      <c r="D553" s="17"/>
      <c r="E553" s="17"/>
      <c r="F553" s="17"/>
      <c r="G553" s="17"/>
    </row>
    <row r="554" spans="1:7" ht="15.75" customHeight="1" x14ac:dyDescent="0.2">
      <c r="A554" s="17"/>
      <c r="B554" s="17"/>
      <c r="C554" s="17"/>
      <c r="D554" s="17"/>
      <c r="E554" s="17"/>
      <c r="F554" s="17"/>
      <c r="G554" s="17"/>
    </row>
    <row r="555" spans="1:7" ht="15.75" customHeight="1" x14ac:dyDescent="0.2">
      <c r="A555" s="17"/>
      <c r="B555" s="17"/>
      <c r="C555" s="17"/>
      <c r="D555" s="17"/>
      <c r="E555" s="17"/>
      <c r="F555" s="17"/>
      <c r="G555" s="17"/>
    </row>
    <row r="556" spans="1:7" ht="15.75" customHeight="1" x14ac:dyDescent="0.2">
      <c r="A556" s="17"/>
      <c r="B556" s="17"/>
      <c r="C556" s="17"/>
      <c r="D556" s="17"/>
      <c r="E556" s="17"/>
      <c r="F556" s="17"/>
      <c r="G556" s="17"/>
    </row>
    <row r="557" spans="1:7" ht="15.75" customHeight="1" x14ac:dyDescent="0.2">
      <c r="A557" s="17"/>
      <c r="B557" s="17"/>
      <c r="C557" s="17"/>
      <c r="D557" s="17"/>
      <c r="E557" s="17"/>
      <c r="F557" s="17"/>
      <c r="G557" s="17"/>
    </row>
    <row r="558" spans="1:7" ht="15.75" customHeight="1" x14ac:dyDescent="0.2">
      <c r="A558" s="17"/>
      <c r="B558" s="17"/>
      <c r="C558" s="17"/>
      <c r="D558" s="17"/>
      <c r="E558" s="17"/>
      <c r="F558" s="17"/>
      <c r="G558" s="17"/>
    </row>
    <row r="559" spans="1:7" ht="15.75" customHeight="1" x14ac:dyDescent="0.2">
      <c r="A559" s="17"/>
      <c r="B559" s="17"/>
      <c r="C559" s="17"/>
      <c r="D559" s="17"/>
      <c r="E559" s="17"/>
      <c r="F559" s="17"/>
      <c r="G559" s="17"/>
    </row>
    <row r="560" spans="1:7" ht="15.75" customHeight="1" x14ac:dyDescent="0.2">
      <c r="A560" s="17"/>
      <c r="B560" s="17"/>
      <c r="C560" s="17"/>
      <c r="D560" s="17"/>
      <c r="E560" s="17"/>
      <c r="F560" s="17"/>
      <c r="G560" s="17"/>
    </row>
    <row r="561" spans="1:7" ht="15.75" customHeight="1" x14ac:dyDescent="0.2">
      <c r="A561" s="17"/>
      <c r="B561" s="17"/>
      <c r="C561" s="17"/>
      <c r="D561" s="17"/>
      <c r="E561" s="17"/>
      <c r="F561" s="17"/>
      <c r="G561" s="17"/>
    </row>
    <row r="562" spans="1:7" ht="15.75" customHeight="1" x14ac:dyDescent="0.2">
      <c r="A562" s="17"/>
      <c r="B562" s="17"/>
      <c r="C562" s="17"/>
      <c r="D562" s="17"/>
      <c r="E562" s="17"/>
      <c r="F562" s="17"/>
      <c r="G562" s="17"/>
    </row>
    <row r="563" spans="1:7" ht="15.75" customHeight="1" x14ac:dyDescent="0.2">
      <c r="A563" s="17"/>
      <c r="B563" s="17"/>
      <c r="C563" s="17"/>
      <c r="D563" s="17"/>
      <c r="E563" s="17"/>
      <c r="F563" s="17"/>
      <c r="G563" s="17"/>
    </row>
    <row r="564" spans="1:7" ht="15.75" customHeight="1" x14ac:dyDescent="0.2">
      <c r="A564" s="17"/>
      <c r="B564" s="17"/>
      <c r="C564" s="17"/>
      <c r="D564" s="17"/>
      <c r="E564" s="17"/>
      <c r="F564" s="17"/>
      <c r="G564" s="17"/>
    </row>
    <row r="565" spans="1:7" ht="15.75" customHeight="1" x14ac:dyDescent="0.2">
      <c r="A565" s="17"/>
      <c r="B565" s="17"/>
      <c r="C565" s="17"/>
      <c r="D565" s="17"/>
      <c r="E565" s="17"/>
      <c r="F565" s="17"/>
      <c r="G565" s="17"/>
    </row>
    <row r="566" spans="1:7" ht="15.75" customHeight="1" x14ac:dyDescent="0.2">
      <c r="A566" s="17"/>
      <c r="B566" s="17"/>
      <c r="C566" s="17"/>
      <c r="D566" s="17"/>
      <c r="E566" s="17"/>
      <c r="F566" s="17"/>
      <c r="G566" s="17"/>
    </row>
    <row r="567" spans="1:7" ht="15.75" customHeight="1" x14ac:dyDescent="0.2">
      <c r="A567" s="17"/>
      <c r="B567" s="17"/>
      <c r="C567" s="17"/>
      <c r="D567" s="17"/>
      <c r="E567" s="17"/>
      <c r="F567" s="17"/>
      <c r="G567" s="17"/>
    </row>
    <row r="568" spans="1:7" ht="15.75" customHeight="1" x14ac:dyDescent="0.2">
      <c r="A568" s="17"/>
      <c r="B568" s="17"/>
      <c r="C568" s="17"/>
      <c r="D568" s="17"/>
      <c r="E568" s="17"/>
      <c r="F568" s="17"/>
      <c r="G568" s="17"/>
    </row>
    <row r="569" spans="1:7" ht="15.75" customHeight="1" x14ac:dyDescent="0.2">
      <c r="A569" s="17"/>
      <c r="B569" s="17"/>
      <c r="C569" s="17"/>
      <c r="D569" s="17"/>
      <c r="E569" s="17"/>
      <c r="F569" s="17"/>
      <c r="G569" s="17"/>
    </row>
    <row r="570" spans="1:7" ht="15.75" customHeight="1" x14ac:dyDescent="0.2">
      <c r="A570" s="17"/>
      <c r="B570" s="17"/>
      <c r="C570" s="17"/>
      <c r="D570" s="17"/>
      <c r="E570" s="17"/>
      <c r="F570" s="17"/>
      <c r="G570" s="17"/>
    </row>
    <row r="571" spans="1:7" ht="15.75" customHeight="1" x14ac:dyDescent="0.2">
      <c r="A571" s="17"/>
      <c r="B571" s="17"/>
      <c r="C571" s="17"/>
      <c r="D571" s="17"/>
      <c r="E571" s="17"/>
      <c r="F571" s="17"/>
      <c r="G571" s="17"/>
    </row>
    <row r="572" spans="1:7" ht="15.75" customHeight="1" x14ac:dyDescent="0.2">
      <c r="A572" s="17"/>
      <c r="B572" s="17"/>
      <c r="C572" s="17"/>
      <c r="D572" s="17"/>
      <c r="E572" s="17"/>
      <c r="F572" s="17"/>
      <c r="G572" s="17"/>
    </row>
    <row r="573" spans="1:7" ht="15.75" customHeight="1" x14ac:dyDescent="0.2">
      <c r="A573" s="17"/>
      <c r="B573" s="17"/>
      <c r="C573" s="17"/>
      <c r="D573" s="17"/>
      <c r="E573" s="17"/>
      <c r="F573" s="17"/>
      <c r="G573" s="17"/>
    </row>
    <row r="574" spans="1:7" ht="15.75" customHeight="1" x14ac:dyDescent="0.2">
      <c r="A574" s="17"/>
      <c r="B574" s="17"/>
      <c r="C574" s="17"/>
      <c r="D574" s="17"/>
      <c r="E574" s="17"/>
      <c r="F574" s="17"/>
      <c r="G574" s="17"/>
    </row>
    <row r="575" spans="1:7" ht="15.75" customHeight="1" x14ac:dyDescent="0.2">
      <c r="A575" s="17"/>
      <c r="B575" s="17"/>
      <c r="C575" s="17"/>
      <c r="D575" s="17"/>
      <c r="E575" s="17"/>
      <c r="F575" s="17"/>
      <c r="G575" s="17"/>
    </row>
    <row r="576" spans="1:7" ht="15.75" customHeight="1" x14ac:dyDescent="0.2">
      <c r="A576" s="17"/>
      <c r="B576" s="17"/>
      <c r="C576" s="17"/>
      <c r="D576" s="17"/>
      <c r="E576" s="17"/>
      <c r="F576" s="17"/>
      <c r="G576" s="17"/>
    </row>
    <row r="577" spans="1:7" ht="15.75" customHeight="1" x14ac:dyDescent="0.2">
      <c r="A577" s="17"/>
      <c r="B577" s="17"/>
      <c r="C577" s="17"/>
      <c r="D577" s="17"/>
      <c r="E577" s="17"/>
      <c r="F577" s="17"/>
      <c r="G577" s="17"/>
    </row>
    <row r="578" spans="1:7" ht="15.75" customHeight="1" x14ac:dyDescent="0.2">
      <c r="A578" s="17"/>
      <c r="B578" s="17"/>
      <c r="C578" s="17"/>
      <c r="D578" s="17"/>
      <c r="E578" s="17"/>
      <c r="F578" s="17"/>
      <c r="G578" s="17"/>
    </row>
    <row r="579" spans="1:7" ht="15.75" customHeight="1" x14ac:dyDescent="0.2">
      <c r="A579" s="17"/>
      <c r="B579" s="17"/>
      <c r="C579" s="17"/>
      <c r="D579" s="17"/>
      <c r="E579" s="17"/>
      <c r="F579" s="17"/>
      <c r="G579" s="17"/>
    </row>
    <row r="580" spans="1:7" ht="15.75" customHeight="1" x14ac:dyDescent="0.2">
      <c r="A580" s="17"/>
      <c r="B580" s="17"/>
      <c r="C580" s="17"/>
      <c r="D580" s="17"/>
      <c r="E580" s="17"/>
      <c r="F580" s="17"/>
      <c r="G580" s="17"/>
    </row>
    <row r="581" spans="1:7" ht="15.75" customHeight="1" x14ac:dyDescent="0.2">
      <c r="A581" s="17"/>
      <c r="B581" s="17"/>
      <c r="C581" s="17"/>
      <c r="D581" s="17"/>
      <c r="E581" s="17"/>
      <c r="F581" s="17"/>
      <c r="G581" s="17"/>
    </row>
    <row r="582" spans="1:7" ht="15.75" customHeight="1" x14ac:dyDescent="0.2">
      <c r="A582" s="17"/>
      <c r="B582" s="17"/>
      <c r="C582" s="17"/>
      <c r="D582" s="17"/>
      <c r="E582" s="17"/>
      <c r="F582" s="17"/>
      <c r="G582" s="17"/>
    </row>
    <row r="583" spans="1:7" ht="15.75" customHeight="1" x14ac:dyDescent="0.2">
      <c r="A583" s="17"/>
      <c r="B583" s="17"/>
      <c r="C583" s="17"/>
      <c r="D583" s="17"/>
      <c r="E583" s="17"/>
      <c r="F583" s="17"/>
      <c r="G583" s="17"/>
    </row>
    <row r="584" spans="1:7" ht="15.75" customHeight="1" x14ac:dyDescent="0.2">
      <c r="A584" s="17"/>
      <c r="B584" s="17"/>
      <c r="C584" s="17"/>
      <c r="D584" s="17"/>
      <c r="E584" s="17"/>
      <c r="F584" s="17"/>
      <c r="G584" s="17"/>
    </row>
    <row r="585" spans="1:7" ht="15.75" customHeight="1" x14ac:dyDescent="0.2">
      <c r="A585" s="17"/>
      <c r="B585" s="17"/>
      <c r="C585" s="17"/>
      <c r="D585" s="17"/>
      <c r="E585" s="17"/>
      <c r="F585" s="17"/>
      <c r="G585" s="17"/>
    </row>
    <row r="586" spans="1:7" ht="15.75" customHeight="1" x14ac:dyDescent="0.2">
      <c r="A586" s="17"/>
      <c r="B586" s="17"/>
      <c r="C586" s="17"/>
      <c r="D586" s="17"/>
      <c r="E586" s="17"/>
      <c r="F586" s="17"/>
      <c r="G586" s="17"/>
    </row>
    <row r="587" spans="1:7" ht="15.75" customHeight="1" x14ac:dyDescent="0.2">
      <c r="A587" s="17"/>
      <c r="B587" s="17"/>
      <c r="C587" s="17"/>
      <c r="D587" s="17"/>
      <c r="E587" s="17"/>
      <c r="F587" s="17"/>
      <c r="G587" s="17"/>
    </row>
    <row r="588" spans="1:7" ht="15.75" customHeight="1" x14ac:dyDescent="0.2">
      <c r="A588" s="17"/>
      <c r="B588" s="17"/>
      <c r="C588" s="17"/>
      <c r="D588" s="17"/>
      <c r="E588" s="17"/>
      <c r="F588" s="17"/>
      <c r="G588" s="17"/>
    </row>
    <row r="589" spans="1:7" ht="15.75" customHeight="1" x14ac:dyDescent="0.2">
      <c r="A589" s="17"/>
      <c r="B589" s="17"/>
      <c r="C589" s="17"/>
      <c r="D589" s="17"/>
      <c r="E589" s="17"/>
      <c r="F589" s="17"/>
      <c r="G589" s="17"/>
    </row>
    <row r="590" spans="1:7" ht="15.75" customHeight="1" x14ac:dyDescent="0.2">
      <c r="A590" s="17"/>
      <c r="B590" s="17"/>
      <c r="C590" s="17"/>
      <c r="D590" s="17"/>
      <c r="E590" s="17"/>
      <c r="F590" s="17"/>
      <c r="G590" s="17"/>
    </row>
    <row r="591" spans="1:7" ht="15.75" customHeight="1" x14ac:dyDescent="0.2">
      <c r="A591" s="17"/>
      <c r="B591" s="17"/>
      <c r="C591" s="17"/>
      <c r="D591" s="17"/>
      <c r="E591" s="17"/>
      <c r="F591" s="17"/>
      <c r="G591" s="17"/>
    </row>
    <row r="592" spans="1:7" ht="15.75" customHeight="1" x14ac:dyDescent="0.2">
      <c r="A592" s="17"/>
      <c r="B592" s="17"/>
      <c r="C592" s="17"/>
      <c r="D592" s="17"/>
      <c r="E592" s="17"/>
      <c r="F592" s="17"/>
      <c r="G592" s="17"/>
    </row>
    <row r="593" spans="1:7" ht="15.75" customHeight="1" x14ac:dyDescent="0.2">
      <c r="A593" s="17"/>
      <c r="B593" s="17"/>
      <c r="C593" s="17"/>
      <c r="D593" s="17"/>
      <c r="E593" s="17"/>
      <c r="F593" s="17"/>
      <c r="G593" s="17"/>
    </row>
    <row r="594" spans="1:7" ht="15.75" customHeight="1" x14ac:dyDescent="0.2">
      <c r="A594" s="17"/>
      <c r="B594" s="17"/>
      <c r="C594" s="17"/>
      <c r="D594" s="17"/>
      <c r="E594" s="17"/>
      <c r="F594" s="17"/>
      <c r="G594" s="17"/>
    </row>
    <row r="595" spans="1:7" ht="15.75" customHeight="1" x14ac:dyDescent="0.2">
      <c r="A595" s="17"/>
      <c r="B595" s="17"/>
      <c r="C595" s="17"/>
      <c r="D595" s="17"/>
      <c r="E595" s="17"/>
      <c r="F595" s="17"/>
      <c r="G595" s="17"/>
    </row>
    <row r="596" spans="1:7" ht="15.75" customHeight="1" x14ac:dyDescent="0.2">
      <c r="A596" s="17"/>
      <c r="B596" s="17"/>
      <c r="C596" s="17"/>
      <c r="D596" s="17"/>
      <c r="E596" s="17"/>
      <c r="F596" s="17"/>
      <c r="G596" s="17"/>
    </row>
    <row r="597" spans="1:7" ht="15.75" customHeight="1" x14ac:dyDescent="0.2">
      <c r="A597" s="17"/>
      <c r="B597" s="17"/>
      <c r="C597" s="17"/>
      <c r="D597" s="17"/>
      <c r="E597" s="17"/>
      <c r="F597" s="17"/>
      <c r="G597" s="17"/>
    </row>
    <row r="598" spans="1:7" ht="15.75" customHeight="1" x14ac:dyDescent="0.2">
      <c r="A598" s="17"/>
      <c r="B598" s="17"/>
      <c r="C598" s="17"/>
      <c r="D598" s="17"/>
      <c r="E598" s="17"/>
      <c r="F598" s="17"/>
      <c r="G598" s="17"/>
    </row>
    <row r="599" spans="1:7" ht="15.75" customHeight="1" x14ac:dyDescent="0.2">
      <c r="A599" s="17"/>
      <c r="B599" s="17"/>
      <c r="C599" s="17"/>
      <c r="D599" s="17"/>
      <c r="E599" s="17"/>
      <c r="F599" s="17"/>
      <c r="G599" s="17"/>
    </row>
    <row r="600" spans="1:7" ht="15.75" customHeight="1" x14ac:dyDescent="0.2">
      <c r="A600" s="17"/>
      <c r="B600" s="17"/>
      <c r="C600" s="17"/>
      <c r="D600" s="17"/>
      <c r="E600" s="17"/>
      <c r="F600" s="17"/>
      <c r="G600" s="17"/>
    </row>
    <row r="601" spans="1:7" ht="15.75" customHeight="1" x14ac:dyDescent="0.2">
      <c r="A601" s="17"/>
      <c r="B601" s="17"/>
      <c r="C601" s="17"/>
      <c r="D601" s="17"/>
      <c r="E601" s="17"/>
      <c r="F601" s="17"/>
      <c r="G601" s="17"/>
    </row>
    <row r="602" spans="1:7" ht="15.75" customHeight="1" x14ac:dyDescent="0.2">
      <c r="A602" s="17"/>
      <c r="B602" s="17"/>
      <c r="C602" s="17"/>
      <c r="D602" s="17"/>
      <c r="E602" s="17"/>
      <c r="F602" s="17"/>
      <c r="G602" s="17"/>
    </row>
    <row r="603" spans="1:7" ht="15.75" customHeight="1" x14ac:dyDescent="0.2">
      <c r="A603" s="17"/>
      <c r="B603" s="17"/>
      <c r="C603" s="17"/>
      <c r="D603" s="17"/>
      <c r="E603" s="17"/>
      <c r="F603" s="17"/>
      <c r="G603" s="17"/>
    </row>
    <row r="604" spans="1:7" ht="15.75" customHeight="1" x14ac:dyDescent="0.2">
      <c r="A604" s="17"/>
      <c r="B604" s="17"/>
      <c r="C604" s="17"/>
      <c r="D604" s="17"/>
      <c r="E604" s="17"/>
      <c r="F604" s="17"/>
      <c r="G604" s="17"/>
    </row>
    <row r="605" spans="1:7" ht="15.75" customHeight="1" x14ac:dyDescent="0.2">
      <c r="A605" s="17"/>
      <c r="B605" s="17"/>
      <c r="C605" s="17"/>
      <c r="D605" s="17"/>
      <c r="E605" s="17"/>
      <c r="F605" s="17"/>
      <c r="G605" s="17"/>
    </row>
    <row r="606" spans="1:7" ht="15.75" customHeight="1" x14ac:dyDescent="0.2">
      <c r="A606" s="17"/>
      <c r="B606" s="17"/>
      <c r="C606" s="17"/>
      <c r="D606" s="17"/>
      <c r="E606" s="17"/>
      <c r="F606" s="17"/>
      <c r="G606" s="17"/>
    </row>
    <row r="607" spans="1:7" ht="15.75" customHeight="1" x14ac:dyDescent="0.2">
      <c r="A607" s="17"/>
      <c r="B607" s="17"/>
      <c r="C607" s="17"/>
      <c r="D607" s="17"/>
      <c r="E607" s="17"/>
      <c r="F607" s="17"/>
      <c r="G607" s="17"/>
    </row>
    <row r="608" spans="1:7" ht="15.75" customHeight="1" x14ac:dyDescent="0.2">
      <c r="A608" s="17"/>
      <c r="B608" s="17"/>
      <c r="C608" s="17"/>
      <c r="D608" s="17"/>
      <c r="E608" s="17"/>
      <c r="F608" s="17"/>
      <c r="G608" s="17"/>
    </row>
    <row r="609" spans="1:7" ht="15.75" customHeight="1" x14ac:dyDescent="0.2">
      <c r="A609" s="17"/>
      <c r="B609" s="17"/>
      <c r="C609" s="17"/>
      <c r="D609" s="17"/>
      <c r="E609" s="17"/>
      <c r="F609" s="17"/>
      <c r="G609" s="17"/>
    </row>
    <row r="610" spans="1:7" ht="15.75" customHeight="1" x14ac:dyDescent="0.2">
      <c r="A610" s="17"/>
      <c r="B610" s="17"/>
      <c r="C610" s="17"/>
      <c r="D610" s="17"/>
      <c r="E610" s="17"/>
      <c r="F610" s="17"/>
      <c r="G610" s="17"/>
    </row>
    <row r="611" spans="1:7" ht="15.75" customHeight="1" x14ac:dyDescent="0.2">
      <c r="A611" s="17"/>
      <c r="B611" s="17"/>
      <c r="C611" s="17"/>
      <c r="D611" s="17"/>
      <c r="E611" s="17"/>
      <c r="F611" s="17"/>
      <c r="G611" s="17"/>
    </row>
    <row r="612" spans="1:7" ht="15.75" customHeight="1" x14ac:dyDescent="0.2">
      <c r="A612" s="17"/>
      <c r="B612" s="17"/>
      <c r="C612" s="17"/>
      <c r="D612" s="17"/>
      <c r="E612" s="17"/>
      <c r="F612" s="17"/>
      <c r="G612" s="17"/>
    </row>
    <row r="613" spans="1:7" ht="15.75" customHeight="1" x14ac:dyDescent="0.2">
      <c r="A613" s="17"/>
      <c r="B613" s="17"/>
      <c r="C613" s="17"/>
      <c r="D613" s="17"/>
      <c r="E613" s="17"/>
      <c r="F613" s="17"/>
      <c r="G613" s="17"/>
    </row>
    <row r="614" spans="1:7" ht="15.75" customHeight="1" x14ac:dyDescent="0.2">
      <c r="A614" s="17"/>
      <c r="B614" s="17"/>
      <c r="C614" s="17"/>
      <c r="D614" s="17"/>
      <c r="E614" s="17"/>
      <c r="F614" s="17"/>
      <c r="G614" s="17"/>
    </row>
    <row r="615" spans="1:7" ht="15.75" customHeight="1" x14ac:dyDescent="0.2">
      <c r="A615" s="17"/>
      <c r="B615" s="17"/>
      <c r="C615" s="17"/>
      <c r="D615" s="17"/>
      <c r="E615" s="17"/>
      <c r="F615" s="17"/>
      <c r="G615" s="17"/>
    </row>
    <row r="616" spans="1:7" ht="15.75" customHeight="1" x14ac:dyDescent="0.2">
      <c r="A616" s="17"/>
      <c r="B616" s="17"/>
      <c r="C616" s="17"/>
      <c r="D616" s="17"/>
      <c r="E616" s="17"/>
      <c r="F616" s="17"/>
      <c r="G616" s="17"/>
    </row>
    <row r="617" spans="1:7" ht="15.75" customHeight="1" x14ac:dyDescent="0.2">
      <c r="A617" s="17"/>
      <c r="B617" s="17"/>
      <c r="C617" s="17"/>
      <c r="D617" s="17"/>
      <c r="E617" s="17"/>
      <c r="F617" s="17"/>
      <c r="G617" s="17"/>
    </row>
    <row r="618" spans="1:7" ht="15.75" customHeight="1" x14ac:dyDescent="0.2">
      <c r="A618" s="17"/>
      <c r="B618" s="17"/>
      <c r="C618" s="17"/>
      <c r="D618" s="17"/>
      <c r="E618" s="17"/>
      <c r="F618" s="17"/>
      <c r="G618" s="17"/>
    </row>
    <row r="619" spans="1:7" ht="15.75" customHeight="1" x14ac:dyDescent="0.2">
      <c r="A619" s="17"/>
      <c r="B619" s="17"/>
      <c r="C619" s="17"/>
      <c r="D619" s="17"/>
      <c r="E619" s="17"/>
      <c r="F619" s="17"/>
      <c r="G619" s="17"/>
    </row>
    <row r="620" spans="1:7" ht="15.75" customHeight="1" x14ac:dyDescent="0.2">
      <c r="A620" s="17"/>
      <c r="B620" s="17"/>
      <c r="C620" s="17"/>
      <c r="D620" s="17"/>
      <c r="E620" s="17"/>
      <c r="F620" s="17"/>
      <c r="G620" s="17"/>
    </row>
    <row r="621" spans="1:7" ht="15.75" customHeight="1" x14ac:dyDescent="0.2">
      <c r="A621" s="17"/>
      <c r="B621" s="17"/>
      <c r="C621" s="17"/>
      <c r="D621" s="17"/>
      <c r="E621" s="17"/>
      <c r="F621" s="17"/>
      <c r="G621" s="17"/>
    </row>
    <row r="622" spans="1:7" ht="15.75" customHeight="1" x14ac:dyDescent="0.2">
      <c r="A622" s="17"/>
      <c r="B622" s="17"/>
      <c r="C622" s="17"/>
      <c r="D622" s="17"/>
      <c r="E622" s="17"/>
      <c r="F622" s="17"/>
      <c r="G622" s="17"/>
    </row>
    <row r="623" spans="1:7" ht="15.75" customHeight="1" x14ac:dyDescent="0.2">
      <c r="A623" s="17"/>
      <c r="B623" s="17"/>
      <c r="C623" s="17"/>
      <c r="D623" s="17"/>
      <c r="E623" s="17"/>
      <c r="F623" s="17"/>
      <c r="G623" s="17"/>
    </row>
    <row r="624" spans="1:7" ht="15.75" customHeight="1" x14ac:dyDescent="0.2">
      <c r="A624" s="17"/>
      <c r="B624" s="17"/>
      <c r="C624" s="17"/>
      <c r="D624" s="17"/>
      <c r="E624" s="17"/>
      <c r="F624" s="17"/>
      <c r="G624" s="17"/>
    </row>
    <row r="625" spans="1:7" ht="15.75" customHeight="1" x14ac:dyDescent="0.2">
      <c r="A625" s="17"/>
      <c r="B625" s="17"/>
      <c r="C625" s="17"/>
      <c r="D625" s="17"/>
      <c r="E625" s="17"/>
      <c r="F625" s="17"/>
      <c r="G625" s="17"/>
    </row>
    <row r="626" spans="1:7" ht="15.75" customHeight="1" x14ac:dyDescent="0.2">
      <c r="A626" s="17"/>
      <c r="B626" s="17"/>
      <c r="C626" s="17"/>
      <c r="D626" s="17"/>
      <c r="E626" s="17"/>
      <c r="F626" s="17"/>
      <c r="G626" s="17"/>
    </row>
    <row r="627" spans="1:7" ht="15.75" customHeight="1" x14ac:dyDescent="0.2">
      <c r="A627" s="17"/>
      <c r="B627" s="17"/>
      <c r="C627" s="17"/>
      <c r="D627" s="17"/>
      <c r="E627" s="17"/>
      <c r="F627" s="17"/>
      <c r="G627" s="17"/>
    </row>
    <row r="628" spans="1:7" ht="15.75" customHeight="1" x14ac:dyDescent="0.2">
      <c r="A628" s="17"/>
      <c r="B628" s="17"/>
      <c r="C628" s="17"/>
      <c r="D628" s="17"/>
      <c r="E628" s="17"/>
      <c r="F628" s="17"/>
      <c r="G628" s="17"/>
    </row>
    <row r="629" spans="1:7" ht="15.75" customHeight="1" x14ac:dyDescent="0.2">
      <c r="A629" s="17"/>
      <c r="B629" s="17"/>
      <c r="C629" s="17"/>
      <c r="D629" s="17"/>
      <c r="E629" s="17"/>
      <c r="F629" s="17"/>
      <c r="G629" s="17"/>
    </row>
    <row r="630" spans="1:7" ht="15.75" customHeight="1" x14ac:dyDescent="0.2">
      <c r="A630" s="17"/>
      <c r="B630" s="17"/>
      <c r="C630" s="17"/>
      <c r="D630" s="17"/>
      <c r="E630" s="17"/>
      <c r="F630" s="17"/>
      <c r="G630" s="17"/>
    </row>
    <row r="631" spans="1:7" ht="15.75" customHeight="1" x14ac:dyDescent="0.2">
      <c r="A631" s="17"/>
      <c r="B631" s="17"/>
      <c r="C631" s="17"/>
      <c r="D631" s="17"/>
      <c r="E631" s="17"/>
      <c r="F631" s="17"/>
      <c r="G631" s="17"/>
    </row>
    <row r="632" spans="1:7" ht="15.75" customHeight="1" x14ac:dyDescent="0.2">
      <c r="A632" s="17"/>
      <c r="B632" s="17"/>
      <c r="C632" s="17"/>
      <c r="D632" s="17"/>
      <c r="E632" s="17"/>
      <c r="F632" s="17"/>
      <c r="G632" s="17"/>
    </row>
    <row r="633" spans="1:7" ht="15.75" customHeight="1" x14ac:dyDescent="0.2">
      <c r="A633" s="17"/>
      <c r="B633" s="17"/>
      <c r="C633" s="17"/>
      <c r="D633" s="17"/>
      <c r="E633" s="17"/>
      <c r="F633" s="17"/>
      <c r="G633" s="17"/>
    </row>
    <row r="634" spans="1:7" ht="15.75" customHeight="1" x14ac:dyDescent="0.2">
      <c r="A634" s="17"/>
      <c r="B634" s="17"/>
      <c r="C634" s="17"/>
      <c r="D634" s="17"/>
      <c r="E634" s="17"/>
      <c r="F634" s="17"/>
      <c r="G634" s="17"/>
    </row>
    <row r="635" spans="1:7" ht="15.75" customHeight="1" x14ac:dyDescent="0.2">
      <c r="A635" s="17"/>
      <c r="B635" s="17"/>
      <c r="C635" s="17"/>
      <c r="D635" s="17"/>
      <c r="E635" s="17"/>
      <c r="F635" s="17"/>
      <c r="G635" s="17"/>
    </row>
    <row r="636" spans="1:7" ht="15.75" customHeight="1" x14ac:dyDescent="0.2">
      <c r="A636" s="17"/>
      <c r="B636" s="17"/>
      <c r="C636" s="17"/>
      <c r="D636" s="17"/>
      <c r="E636" s="17"/>
      <c r="F636" s="17"/>
      <c r="G636" s="17"/>
    </row>
    <row r="637" spans="1:7" ht="15.75" customHeight="1" x14ac:dyDescent="0.2">
      <c r="A637" s="17"/>
      <c r="B637" s="17"/>
      <c r="C637" s="17"/>
      <c r="D637" s="17"/>
      <c r="E637" s="17"/>
      <c r="F637" s="17"/>
      <c r="G637" s="17"/>
    </row>
    <row r="638" spans="1:7" ht="15.75" customHeight="1" x14ac:dyDescent="0.2">
      <c r="A638" s="17"/>
      <c r="B638" s="17"/>
      <c r="C638" s="17"/>
      <c r="D638" s="17"/>
      <c r="E638" s="17"/>
      <c r="F638" s="17"/>
      <c r="G638" s="17"/>
    </row>
    <row r="639" spans="1:7" ht="15.75" customHeight="1" x14ac:dyDescent="0.2">
      <c r="A639" s="17"/>
      <c r="B639" s="17"/>
      <c r="C639" s="17"/>
      <c r="D639" s="17"/>
      <c r="E639" s="17"/>
      <c r="F639" s="17"/>
      <c r="G639" s="17"/>
    </row>
    <row r="640" spans="1:7" ht="15.75" customHeight="1" x14ac:dyDescent="0.2">
      <c r="A640" s="17"/>
      <c r="B640" s="17"/>
      <c r="C640" s="17"/>
      <c r="D640" s="17"/>
      <c r="E640" s="17"/>
      <c r="F640" s="17"/>
      <c r="G640" s="17"/>
    </row>
    <row r="641" spans="1:7" ht="15.75" customHeight="1" x14ac:dyDescent="0.2">
      <c r="A641" s="17"/>
      <c r="B641" s="17"/>
      <c r="C641" s="17"/>
      <c r="D641" s="17"/>
      <c r="E641" s="17"/>
      <c r="F641" s="17"/>
      <c r="G641" s="17"/>
    </row>
    <row r="642" spans="1:7" ht="15.75" customHeight="1" x14ac:dyDescent="0.2">
      <c r="A642" s="17"/>
      <c r="B642" s="17"/>
      <c r="C642" s="17"/>
      <c r="D642" s="17"/>
      <c r="E642" s="17"/>
      <c r="F642" s="17"/>
      <c r="G642" s="17"/>
    </row>
    <row r="643" spans="1:7" ht="15.75" customHeight="1" x14ac:dyDescent="0.2">
      <c r="A643" s="17"/>
      <c r="B643" s="17"/>
      <c r="C643" s="17"/>
      <c r="D643" s="17"/>
      <c r="E643" s="17"/>
      <c r="F643" s="17"/>
      <c r="G643" s="17"/>
    </row>
    <row r="644" spans="1:7" ht="15.75" customHeight="1" x14ac:dyDescent="0.2">
      <c r="A644" s="17"/>
      <c r="B644" s="17"/>
      <c r="C644" s="17"/>
      <c r="D644" s="17"/>
      <c r="E644" s="17"/>
      <c r="F644" s="17"/>
      <c r="G644" s="17"/>
    </row>
    <row r="645" spans="1:7" ht="15.75" customHeight="1" x14ac:dyDescent="0.2">
      <c r="A645" s="17"/>
      <c r="B645" s="17"/>
      <c r="C645" s="17"/>
      <c r="D645" s="17"/>
      <c r="E645" s="17"/>
      <c r="F645" s="17"/>
      <c r="G645" s="17"/>
    </row>
    <row r="646" spans="1:7" ht="15.75" customHeight="1" x14ac:dyDescent="0.2">
      <c r="A646" s="17"/>
      <c r="B646" s="17"/>
      <c r="C646" s="17"/>
      <c r="D646" s="17"/>
      <c r="E646" s="17"/>
      <c r="F646" s="17"/>
      <c r="G646" s="17"/>
    </row>
    <row r="647" spans="1:7" ht="15.75" customHeight="1" x14ac:dyDescent="0.2">
      <c r="A647" s="17"/>
      <c r="B647" s="17"/>
      <c r="C647" s="17"/>
      <c r="D647" s="17"/>
      <c r="E647" s="17"/>
      <c r="F647" s="17"/>
      <c r="G647" s="17"/>
    </row>
    <row r="648" spans="1:7" ht="15.75" customHeight="1" x14ac:dyDescent="0.2">
      <c r="A648" s="17"/>
      <c r="B648" s="17"/>
      <c r="C648" s="17"/>
      <c r="D648" s="17"/>
      <c r="E648" s="17"/>
      <c r="F648" s="17"/>
      <c r="G648" s="17"/>
    </row>
    <row r="649" spans="1:7" ht="15.75" customHeight="1" x14ac:dyDescent="0.2">
      <c r="A649" s="17"/>
      <c r="B649" s="17"/>
      <c r="C649" s="17"/>
      <c r="D649" s="17"/>
      <c r="E649" s="17"/>
      <c r="F649" s="17"/>
      <c r="G649" s="17"/>
    </row>
    <row r="650" spans="1:7" ht="15.75" customHeight="1" x14ac:dyDescent="0.2">
      <c r="A650" s="17"/>
      <c r="B650" s="17"/>
      <c r="C650" s="17"/>
      <c r="D650" s="17"/>
      <c r="E650" s="17"/>
      <c r="F650" s="17"/>
      <c r="G650" s="17"/>
    </row>
    <row r="651" spans="1:7" ht="15.75" customHeight="1" x14ac:dyDescent="0.2">
      <c r="A651" s="17"/>
      <c r="B651" s="17"/>
      <c r="C651" s="17"/>
      <c r="D651" s="17"/>
      <c r="E651" s="17"/>
      <c r="F651" s="17"/>
      <c r="G651" s="17"/>
    </row>
    <row r="652" spans="1:7" ht="15.75" customHeight="1" x14ac:dyDescent="0.2">
      <c r="A652" s="17"/>
      <c r="B652" s="17"/>
      <c r="C652" s="17"/>
      <c r="D652" s="17"/>
      <c r="E652" s="17"/>
      <c r="F652" s="17"/>
      <c r="G652" s="17"/>
    </row>
    <row r="653" spans="1:7" ht="15.75" customHeight="1" x14ac:dyDescent="0.2">
      <c r="A653" s="17"/>
      <c r="B653" s="17"/>
      <c r="C653" s="17"/>
      <c r="D653" s="17"/>
      <c r="E653" s="17"/>
      <c r="F653" s="17"/>
      <c r="G653" s="17"/>
    </row>
    <row r="654" spans="1:7" ht="15.75" customHeight="1" x14ac:dyDescent="0.2">
      <c r="A654" s="17"/>
      <c r="B654" s="17"/>
      <c r="C654" s="17"/>
      <c r="D654" s="17"/>
      <c r="E654" s="17"/>
      <c r="F654" s="17"/>
      <c r="G654" s="17"/>
    </row>
    <row r="655" spans="1:7" ht="15.75" customHeight="1" x14ac:dyDescent="0.2">
      <c r="A655" s="17"/>
      <c r="B655" s="17"/>
      <c r="C655" s="17"/>
      <c r="D655" s="17"/>
      <c r="E655" s="17"/>
      <c r="F655" s="17"/>
      <c r="G655" s="17"/>
    </row>
    <row r="656" spans="1:7" ht="15.75" customHeight="1" x14ac:dyDescent="0.2">
      <c r="A656" s="17"/>
      <c r="B656" s="17"/>
      <c r="C656" s="17"/>
      <c r="D656" s="17"/>
      <c r="E656" s="17"/>
      <c r="F656" s="17"/>
      <c r="G656" s="17"/>
    </row>
    <row r="657" spans="1:7" ht="15.75" customHeight="1" x14ac:dyDescent="0.2">
      <c r="A657" s="17"/>
      <c r="B657" s="17"/>
      <c r="C657" s="17"/>
      <c r="D657" s="17"/>
      <c r="E657" s="17"/>
      <c r="F657" s="17"/>
      <c r="G657" s="17"/>
    </row>
    <row r="658" spans="1:7" ht="15.75" customHeight="1" x14ac:dyDescent="0.2">
      <c r="A658" s="17"/>
      <c r="B658" s="17"/>
      <c r="C658" s="17"/>
      <c r="D658" s="17"/>
      <c r="E658" s="17"/>
      <c r="F658" s="17"/>
      <c r="G658" s="17"/>
    </row>
    <row r="659" spans="1:7" ht="15.75" customHeight="1" x14ac:dyDescent="0.2">
      <c r="A659" s="17"/>
      <c r="B659" s="17"/>
      <c r="C659" s="17"/>
      <c r="D659" s="17"/>
      <c r="E659" s="17"/>
      <c r="F659" s="17"/>
      <c r="G659" s="17"/>
    </row>
    <row r="660" spans="1:7" ht="15.75" customHeight="1" x14ac:dyDescent="0.2">
      <c r="A660" s="17"/>
      <c r="B660" s="17"/>
      <c r="C660" s="17"/>
      <c r="D660" s="17"/>
      <c r="E660" s="17"/>
      <c r="F660" s="17"/>
      <c r="G660" s="17"/>
    </row>
    <row r="661" spans="1:7" ht="15.75" customHeight="1" x14ac:dyDescent="0.2">
      <c r="A661" s="17"/>
      <c r="B661" s="17"/>
      <c r="C661" s="17"/>
      <c r="D661" s="17"/>
      <c r="E661" s="17"/>
      <c r="F661" s="17"/>
      <c r="G661" s="17"/>
    </row>
    <row r="662" spans="1:7" ht="15.75" customHeight="1" x14ac:dyDescent="0.2">
      <c r="A662" s="17"/>
      <c r="B662" s="17"/>
      <c r="C662" s="17"/>
      <c r="D662" s="17"/>
      <c r="E662" s="17"/>
      <c r="F662" s="17"/>
      <c r="G662" s="17"/>
    </row>
    <row r="663" spans="1:7" ht="15.75" customHeight="1" x14ac:dyDescent="0.2">
      <c r="A663" s="17"/>
      <c r="B663" s="17"/>
      <c r="C663" s="17"/>
      <c r="D663" s="17"/>
      <c r="E663" s="17"/>
      <c r="F663" s="17"/>
      <c r="G663" s="17"/>
    </row>
    <row r="664" spans="1:7" ht="15.75" customHeight="1" x14ac:dyDescent="0.2">
      <c r="A664" s="17"/>
      <c r="B664" s="17"/>
      <c r="C664" s="17"/>
      <c r="D664" s="17"/>
      <c r="E664" s="17"/>
      <c r="F664" s="17"/>
      <c r="G664" s="17"/>
    </row>
    <row r="665" spans="1:7" ht="15.75" customHeight="1" x14ac:dyDescent="0.2">
      <c r="A665" s="17"/>
      <c r="B665" s="17"/>
      <c r="C665" s="17"/>
      <c r="D665" s="17"/>
      <c r="E665" s="17"/>
      <c r="F665" s="17"/>
      <c r="G665" s="17"/>
    </row>
    <row r="666" spans="1:7" ht="15.75" customHeight="1" x14ac:dyDescent="0.2">
      <c r="A666" s="17"/>
      <c r="B666" s="17"/>
      <c r="C666" s="17"/>
      <c r="D666" s="17"/>
      <c r="E666" s="17"/>
      <c r="F666" s="17"/>
      <c r="G666" s="17"/>
    </row>
    <row r="667" spans="1:7" ht="15.75" customHeight="1" x14ac:dyDescent="0.2">
      <c r="A667" s="17"/>
      <c r="B667" s="17"/>
      <c r="C667" s="17"/>
      <c r="D667" s="17"/>
      <c r="E667" s="17"/>
      <c r="F667" s="17"/>
      <c r="G667" s="17"/>
    </row>
    <row r="668" spans="1:7" ht="15.75" customHeight="1" x14ac:dyDescent="0.2">
      <c r="A668" s="17"/>
      <c r="B668" s="17"/>
      <c r="C668" s="17"/>
      <c r="D668" s="17"/>
      <c r="E668" s="17"/>
      <c r="F668" s="17"/>
      <c r="G668" s="17"/>
    </row>
    <row r="669" spans="1:7" ht="15.75" customHeight="1" x14ac:dyDescent="0.2">
      <c r="A669" s="17"/>
      <c r="B669" s="17"/>
      <c r="C669" s="17"/>
      <c r="D669" s="17"/>
      <c r="E669" s="17"/>
      <c r="F669" s="17"/>
      <c r="G669" s="17"/>
    </row>
    <row r="670" spans="1:7" ht="15.75" customHeight="1" x14ac:dyDescent="0.2">
      <c r="A670" s="17"/>
      <c r="B670" s="17"/>
      <c r="C670" s="17"/>
      <c r="D670" s="17"/>
      <c r="E670" s="17"/>
      <c r="F670" s="17"/>
      <c r="G670" s="17"/>
    </row>
    <row r="671" spans="1:7" ht="15.75" customHeight="1" x14ac:dyDescent="0.2">
      <c r="A671" s="17"/>
      <c r="B671" s="17"/>
      <c r="C671" s="17"/>
      <c r="D671" s="17"/>
      <c r="E671" s="17"/>
      <c r="F671" s="17"/>
      <c r="G671" s="17"/>
    </row>
    <row r="672" spans="1:7" ht="15.75" customHeight="1" x14ac:dyDescent="0.2">
      <c r="A672" s="17"/>
      <c r="B672" s="17"/>
      <c r="C672" s="17"/>
      <c r="D672" s="17"/>
      <c r="E672" s="17"/>
      <c r="F672" s="17"/>
      <c r="G672" s="17"/>
    </row>
    <row r="673" spans="1:7" ht="15.75" customHeight="1" x14ac:dyDescent="0.2">
      <c r="A673" s="17"/>
      <c r="B673" s="17"/>
      <c r="C673" s="17"/>
      <c r="D673" s="17"/>
      <c r="E673" s="17"/>
      <c r="F673" s="17"/>
      <c r="G673" s="17"/>
    </row>
    <row r="674" spans="1:7" ht="15.75" customHeight="1" x14ac:dyDescent="0.2">
      <c r="A674" s="17"/>
      <c r="B674" s="17"/>
      <c r="C674" s="17"/>
      <c r="D674" s="17"/>
      <c r="E674" s="17"/>
      <c r="F674" s="17"/>
      <c r="G674" s="17"/>
    </row>
    <row r="675" spans="1:7" ht="15.75" customHeight="1" x14ac:dyDescent="0.2">
      <c r="A675" s="17"/>
      <c r="B675" s="17"/>
      <c r="C675" s="17"/>
      <c r="D675" s="17"/>
      <c r="E675" s="17"/>
      <c r="F675" s="17"/>
      <c r="G675" s="17"/>
    </row>
    <row r="676" spans="1:7" ht="15.75" customHeight="1" x14ac:dyDescent="0.2">
      <c r="A676" s="17"/>
      <c r="B676" s="17"/>
      <c r="C676" s="17"/>
      <c r="D676" s="17"/>
      <c r="E676" s="17"/>
      <c r="F676" s="17"/>
      <c r="G676" s="17"/>
    </row>
    <row r="677" spans="1:7" ht="15.75" customHeight="1" x14ac:dyDescent="0.2">
      <c r="A677" s="17"/>
      <c r="B677" s="17"/>
      <c r="C677" s="17"/>
      <c r="D677" s="17"/>
      <c r="E677" s="17"/>
      <c r="F677" s="17"/>
      <c r="G677" s="17"/>
    </row>
    <row r="678" spans="1:7" ht="15.75" customHeight="1" x14ac:dyDescent="0.2">
      <c r="A678" s="17"/>
      <c r="B678" s="17"/>
      <c r="C678" s="17"/>
      <c r="D678" s="17"/>
      <c r="E678" s="17"/>
      <c r="F678" s="17"/>
      <c r="G678" s="17"/>
    </row>
    <row r="679" spans="1:7" ht="15.75" customHeight="1" x14ac:dyDescent="0.2">
      <c r="A679" s="17"/>
      <c r="B679" s="17"/>
      <c r="C679" s="17"/>
      <c r="D679" s="17"/>
      <c r="E679" s="17"/>
      <c r="F679" s="17"/>
      <c r="G679" s="17"/>
    </row>
    <row r="680" spans="1:7" ht="15.75" customHeight="1" x14ac:dyDescent="0.2">
      <c r="A680" s="17"/>
      <c r="B680" s="17"/>
      <c r="C680" s="17"/>
      <c r="D680" s="17"/>
      <c r="E680" s="17"/>
      <c r="F680" s="17"/>
      <c r="G680" s="17"/>
    </row>
    <row r="681" spans="1:7" ht="15.75" customHeight="1" x14ac:dyDescent="0.2">
      <c r="A681" s="17"/>
      <c r="B681" s="17"/>
      <c r="C681" s="17"/>
      <c r="D681" s="17"/>
      <c r="E681" s="17"/>
      <c r="F681" s="17"/>
      <c r="G681" s="17"/>
    </row>
    <row r="682" spans="1:7" ht="15.75" customHeight="1" x14ac:dyDescent="0.2">
      <c r="A682" s="17"/>
      <c r="B682" s="17"/>
      <c r="C682" s="17"/>
      <c r="D682" s="17"/>
      <c r="E682" s="17"/>
      <c r="F682" s="17"/>
      <c r="G682" s="17"/>
    </row>
    <row r="683" spans="1:7" ht="15.75" customHeight="1" x14ac:dyDescent="0.2">
      <c r="A683" s="17"/>
      <c r="B683" s="17"/>
      <c r="C683" s="17"/>
      <c r="D683" s="17"/>
      <c r="E683" s="17"/>
      <c r="F683" s="17"/>
      <c r="G683" s="17"/>
    </row>
    <row r="684" spans="1:7" ht="15.75" customHeight="1" x14ac:dyDescent="0.2">
      <c r="A684" s="17"/>
      <c r="B684" s="17"/>
      <c r="C684" s="17"/>
      <c r="D684" s="17"/>
      <c r="E684" s="17"/>
      <c r="F684" s="17"/>
      <c r="G684" s="17"/>
    </row>
    <row r="685" spans="1:7" ht="15.75" customHeight="1" x14ac:dyDescent="0.2">
      <c r="A685" s="17"/>
      <c r="B685" s="17"/>
      <c r="C685" s="17"/>
      <c r="D685" s="17"/>
      <c r="E685" s="17"/>
      <c r="F685" s="17"/>
      <c r="G685" s="17"/>
    </row>
    <row r="686" spans="1:7" ht="15.75" customHeight="1" x14ac:dyDescent="0.2">
      <c r="A686" s="17"/>
      <c r="B686" s="17"/>
      <c r="C686" s="17"/>
      <c r="D686" s="17"/>
      <c r="E686" s="17"/>
      <c r="F686" s="17"/>
      <c r="G686" s="17"/>
    </row>
    <row r="687" spans="1:7" ht="15.75" customHeight="1" x14ac:dyDescent="0.2">
      <c r="A687" s="17"/>
      <c r="B687" s="17"/>
      <c r="C687" s="17"/>
      <c r="D687" s="17"/>
      <c r="E687" s="17"/>
      <c r="F687" s="17"/>
      <c r="G687" s="17"/>
    </row>
    <row r="688" spans="1:7" ht="15.75" customHeight="1" x14ac:dyDescent="0.2">
      <c r="A688" s="17"/>
      <c r="B688" s="17"/>
      <c r="C688" s="17"/>
      <c r="D688" s="17"/>
      <c r="E688" s="17"/>
      <c r="F688" s="17"/>
      <c r="G688" s="17"/>
    </row>
    <row r="689" spans="1:7" ht="15.75" customHeight="1" x14ac:dyDescent="0.2">
      <c r="A689" s="17"/>
      <c r="B689" s="17"/>
      <c r="C689" s="17"/>
      <c r="D689" s="17"/>
      <c r="E689" s="17"/>
      <c r="F689" s="17"/>
      <c r="G689" s="17"/>
    </row>
    <row r="690" spans="1:7" ht="15.75" customHeight="1" x14ac:dyDescent="0.2">
      <c r="A690" s="17"/>
      <c r="B690" s="17"/>
      <c r="C690" s="17"/>
      <c r="D690" s="17"/>
      <c r="E690" s="17"/>
      <c r="F690" s="17"/>
      <c r="G690" s="17"/>
    </row>
    <row r="691" spans="1:7" ht="15.75" customHeight="1" x14ac:dyDescent="0.2">
      <c r="A691" s="17"/>
      <c r="B691" s="17"/>
      <c r="C691" s="17"/>
      <c r="D691" s="17"/>
      <c r="E691" s="17"/>
      <c r="F691" s="17"/>
      <c r="G691" s="17"/>
    </row>
    <row r="692" spans="1:7" ht="15.75" customHeight="1" x14ac:dyDescent="0.2">
      <c r="A692" s="17"/>
      <c r="B692" s="17"/>
      <c r="C692" s="17"/>
      <c r="D692" s="17"/>
      <c r="E692" s="17"/>
      <c r="F692" s="17"/>
      <c r="G692" s="17"/>
    </row>
    <row r="693" spans="1:7" ht="15.75" customHeight="1" x14ac:dyDescent="0.2">
      <c r="A693" s="17"/>
      <c r="B693" s="17"/>
      <c r="C693" s="17"/>
      <c r="D693" s="17"/>
      <c r="E693" s="17"/>
      <c r="F693" s="17"/>
      <c r="G693" s="17"/>
    </row>
    <row r="694" spans="1:7" ht="15.75" customHeight="1" x14ac:dyDescent="0.2">
      <c r="A694" s="17"/>
      <c r="B694" s="17"/>
      <c r="C694" s="17"/>
      <c r="D694" s="17"/>
      <c r="E694" s="17"/>
      <c r="F694" s="17"/>
      <c r="G694" s="17"/>
    </row>
    <row r="695" spans="1:7" ht="15.75" customHeight="1" x14ac:dyDescent="0.2">
      <c r="A695" s="17"/>
      <c r="B695" s="17"/>
      <c r="C695" s="17"/>
      <c r="D695" s="17"/>
      <c r="E695" s="17"/>
      <c r="F695" s="17"/>
      <c r="G695" s="17"/>
    </row>
    <row r="696" spans="1:7" ht="15.75" customHeight="1" x14ac:dyDescent="0.2">
      <c r="A696" s="17"/>
      <c r="B696" s="17"/>
      <c r="C696" s="17"/>
      <c r="D696" s="17"/>
      <c r="E696" s="17"/>
      <c r="F696" s="17"/>
      <c r="G696" s="17"/>
    </row>
    <row r="697" spans="1:7" ht="15.75" customHeight="1" x14ac:dyDescent="0.2">
      <c r="A697" s="17"/>
      <c r="B697" s="17"/>
      <c r="C697" s="17"/>
      <c r="D697" s="17"/>
      <c r="E697" s="17"/>
      <c r="F697" s="17"/>
      <c r="G697" s="17"/>
    </row>
    <row r="698" spans="1:7" ht="15.75" customHeight="1" x14ac:dyDescent="0.2">
      <c r="A698" s="17"/>
      <c r="B698" s="17"/>
      <c r="C698" s="17"/>
      <c r="D698" s="17"/>
      <c r="E698" s="17"/>
      <c r="F698" s="17"/>
      <c r="G698" s="17"/>
    </row>
    <row r="699" spans="1:7" ht="15.75" customHeight="1" x14ac:dyDescent="0.2">
      <c r="A699" s="17"/>
      <c r="B699" s="17"/>
      <c r="C699" s="17"/>
      <c r="D699" s="17"/>
      <c r="E699" s="17"/>
      <c r="F699" s="17"/>
      <c r="G699" s="17"/>
    </row>
    <row r="700" spans="1:7" ht="15.75" customHeight="1" x14ac:dyDescent="0.2">
      <c r="A700" s="17"/>
      <c r="B700" s="17"/>
      <c r="C700" s="17"/>
      <c r="D700" s="17"/>
      <c r="E700" s="17"/>
      <c r="F700" s="17"/>
      <c r="G700" s="17"/>
    </row>
    <row r="701" spans="1:7" ht="15.75" customHeight="1" x14ac:dyDescent="0.2">
      <c r="A701" s="17"/>
      <c r="B701" s="17"/>
      <c r="C701" s="17"/>
      <c r="D701" s="17"/>
      <c r="E701" s="17"/>
      <c r="F701" s="17"/>
      <c r="G701" s="17"/>
    </row>
    <row r="702" spans="1:7" ht="15.75" customHeight="1" x14ac:dyDescent="0.2">
      <c r="A702" s="17"/>
      <c r="B702" s="17"/>
      <c r="C702" s="17"/>
      <c r="D702" s="17"/>
      <c r="E702" s="17"/>
      <c r="F702" s="17"/>
      <c r="G702" s="17"/>
    </row>
    <row r="703" spans="1:7" ht="15.75" customHeight="1" x14ac:dyDescent="0.2">
      <c r="A703" s="17"/>
      <c r="B703" s="17"/>
      <c r="C703" s="17"/>
      <c r="D703" s="17"/>
      <c r="E703" s="17"/>
      <c r="F703" s="17"/>
      <c r="G703" s="17"/>
    </row>
    <row r="704" spans="1:7" ht="15.75" customHeight="1" x14ac:dyDescent="0.2">
      <c r="A704" s="17"/>
      <c r="B704" s="17"/>
      <c r="C704" s="17"/>
      <c r="D704" s="17"/>
      <c r="E704" s="17"/>
      <c r="F704" s="17"/>
      <c r="G704" s="17"/>
    </row>
    <row r="705" spans="1:7" ht="15.75" customHeight="1" x14ac:dyDescent="0.2">
      <c r="A705" s="17"/>
      <c r="B705" s="17"/>
      <c r="C705" s="17"/>
      <c r="D705" s="17"/>
      <c r="E705" s="17"/>
      <c r="F705" s="17"/>
      <c r="G705" s="17"/>
    </row>
    <row r="706" spans="1:7" ht="15.75" customHeight="1" x14ac:dyDescent="0.2">
      <c r="A706" s="17"/>
      <c r="B706" s="17"/>
      <c r="C706" s="17"/>
      <c r="D706" s="17"/>
      <c r="E706" s="17"/>
      <c r="F706" s="17"/>
      <c r="G706" s="17"/>
    </row>
    <row r="707" spans="1:7" ht="15.75" customHeight="1" x14ac:dyDescent="0.2">
      <c r="A707" s="17"/>
      <c r="B707" s="17"/>
      <c r="C707" s="17"/>
      <c r="D707" s="17"/>
      <c r="E707" s="17"/>
      <c r="F707" s="17"/>
      <c r="G707" s="17"/>
    </row>
    <row r="708" spans="1:7" ht="15.75" customHeight="1" x14ac:dyDescent="0.2">
      <c r="A708" s="17"/>
      <c r="B708" s="17"/>
      <c r="C708" s="17"/>
      <c r="D708" s="17"/>
      <c r="E708" s="17"/>
      <c r="F708" s="17"/>
      <c r="G708" s="17"/>
    </row>
    <row r="709" spans="1:7" ht="15.75" customHeight="1" x14ac:dyDescent="0.2">
      <c r="A709" s="17"/>
      <c r="B709" s="17"/>
      <c r="C709" s="17"/>
      <c r="D709" s="17"/>
      <c r="E709" s="17"/>
      <c r="F709" s="17"/>
      <c r="G709" s="17"/>
    </row>
    <row r="710" spans="1:7" ht="15.75" customHeight="1" x14ac:dyDescent="0.2">
      <c r="A710" s="17"/>
      <c r="B710" s="17"/>
      <c r="C710" s="17"/>
      <c r="D710" s="17"/>
      <c r="E710" s="17"/>
      <c r="F710" s="17"/>
      <c r="G710" s="17"/>
    </row>
    <row r="711" spans="1:7" ht="15.75" customHeight="1" x14ac:dyDescent="0.2">
      <c r="A711" s="17"/>
      <c r="B711" s="17"/>
      <c r="C711" s="17"/>
      <c r="D711" s="17"/>
      <c r="E711" s="17"/>
      <c r="F711" s="17"/>
      <c r="G711" s="17"/>
    </row>
    <row r="712" spans="1:7" ht="15.75" customHeight="1" x14ac:dyDescent="0.2">
      <c r="A712" s="17"/>
      <c r="B712" s="17"/>
      <c r="C712" s="17"/>
      <c r="D712" s="17"/>
      <c r="E712" s="17"/>
      <c r="F712" s="17"/>
      <c r="G712" s="17"/>
    </row>
    <row r="713" spans="1:7" ht="15.75" customHeight="1" x14ac:dyDescent="0.2">
      <c r="A713" s="17"/>
      <c r="B713" s="17"/>
      <c r="C713" s="17"/>
      <c r="D713" s="17"/>
      <c r="E713" s="17"/>
      <c r="F713" s="17"/>
      <c r="G713" s="17"/>
    </row>
    <row r="714" spans="1:7" ht="15.75" customHeight="1" x14ac:dyDescent="0.2">
      <c r="A714" s="17"/>
      <c r="B714" s="17"/>
      <c r="C714" s="17"/>
      <c r="D714" s="17"/>
      <c r="E714" s="17"/>
      <c r="F714" s="17"/>
      <c r="G714" s="17"/>
    </row>
    <row r="715" spans="1:7" ht="15.75" customHeight="1" x14ac:dyDescent="0.2">
      <c r="A715" s="17"/>
      <c r="B715" s="17"/>
      <c r="C715" s="17"/>
      <c r="D715" s="17"/>
      <c r="E715" s="17"/>
      <c r="F715" s="17"/>
      <c r="G715" s="17"/>
    </row>
    <row r="716" spans="1:7" ht="15.75" customHeight="1" x14ac:dyDescent="0.2">
      <c r="A716" s="17"/>
      <c r="B716" s="17"/>
      <c r="C716" s="17"/>
      <c r="D716" s="17"/>
      <c r="E716" s="17"/>
      <c r="F716" s="17"/>
      <c r="G716" s="17"/>
    </row>
    <row r="717" spans="1:7" ht="15.75" customHeight="1" x14ac:dyDescent="0.2">
      <c r="A717" s="17"/>
      <c r="B717" s="17"/>
      <c r="C717" s="17"/>
      <c r="D717" s="17"/>
      <c r="E717" s="17"/>
      <c r="F717" s="17"/>
      <c r="G717" s="17"/>
    </row>
    <row r="718" spans="1:7" ht="15.75" customHeight="1" x14ac:dyDescent="0.2">
      <c r="A718" s="17"/>
      <c r="B718" s="17"/>
      <c r="C718" s="17"/>
      <c r="D718" s="17"/>
      <c r="E718" s="17"/>
      <c r="F718" s="17"/>
      <c r="G718" s="17"/>
    </row>
    <row r="719" spans="1:7" ht="15.75" customHeight="1" x14ac:dyDescent="0.2">
      <c r="A719" s="17"/>
      <c r="B719" s="17"/>
      <c r="C719" s="17"/>
      <c r="D719" s="17"/>
      <c r="E719" s="17"/>
      <c r="F719" s="17"/>
      <c r="G719" s="17"/>
    </row>
    <row r="720" spans="1:7" ht="15.75" customHeight="1" x14ac:dyDescent="0.2">
      <c r="A720" s="17"/>
      <c r="B720" s="17"/>
      <c r="C720" s="17"/>
      <c r="D720" s="17"/>
      <c r="E720" s="17"/>
      <c r="F720" s="17"/>
      <c r="G720" s="17"/>
    </row>
    <row r="721" spans="1:7" ht="15.75" customHeight="1" x14ac:dyDescent="0.2">
      <c r="A721" s="17"/>
      <c r="B721" s="17"/>
      <c r="C721" s="17"/>
      <c r="D721" s="17"/>
      <c r="E721" s="17"/>
      <c r="F721" s="17"/>
      <c r="G721" s="17"/>
    </row>
    <row r="722" spans="1:7" ht="15.75" customHeight="1" x14ac:dyDescent="0.2">
      <c r="A722" s="17"/>
      <c r="B722" s="17"/>
      <c r="C722" s="17"/>
      <c r="D722" s="17"/>
      <c r="E722" s="17"/>
      <c r="F722" s="17"/>
      <c r="G722" s="17"/>
    </row>
    <row r="723" spans="1:7" ht="15.75" customHeight="1" x14ac:dyDescent="0.2">
      <c r="A723" s="17"/>
      <c r="B723" s="17"/>
      <c r="C723" s="17"/>
      <c r="D723" s="17"/>
      <c r="E723" s="17"/>
      <c r="F723" s="17"/>
      <c r="G723" s="17"/>
    </row>
    <row r="724" spans="1:7" ht="15.75" customHeight="1" x14ac:dyDescent="0.2">
      <c r="A724" s="17"/>
      <c r="B724" s="17"/>
      <c r="C724" s="17"/>
      <c r="D724" s="17"/>
      <c r="E724" s="17"/>
      <c r="F724" s="17"/>
      <c r="G724" s="17"/>
    </row>
    <row r="725" spans="1:7" ht="15.75" customHeight="1" x14ac:dyDescent="0.2">
      <c r="A725" s="17"/>
      <c r="B725" s="17"/>
      <c r="C725" s="17"/>
      <c r="D725" s="17"/>
      <c r="E725" s="17"/>
      <c r="F725" s="17"/>
      <c r="G725" s="17"/>
    </row>
    <row r="726" spans="1:7" ht="15.75" customHeight="1" x14ac:dyDescent="0.2">
      <c r="A726" s="17"/>
      <c r="B726" s="17"/>
      <c r="C726" s="17"/>
      <c r="D726" s="17"/>
      <c r="E726" s="17"/>
      <c r="F726" s="17"/>
      <c r="G726" s="17"/>
    </row>
    <row r="727" spans="1:7" ht="15.75" customHeight="1" x14ac:dyDescent="0.2">
      <c r="A727" s="17"/>
      <c r="B727" s="17"/>
      <c r="C727" s="17"/>
      <c r="D727" s="17"/>
      <c r="E727" s="17"/>
      <c r="F727" s="17"/>
      <c r="G727" s="17"/>
    </row>
    <row r="728" spans="1:7" ht="15.75" customHeight="1" x14ac:dyDescent="0.2">
      <c r="A728" s="17"/>
      <c r="B728" s="17"/>
      <c r="C728" s="17"/>
      <c r="D728" s="17"/>
      <c r="E728" s="17"/>
      <c r="F728" s="17"/>
      <c r="G728" s="17"/>
    </row>
    <row r="729" spans="1:7" ht="15.75" customHeight="1" x14ac:dyDescent="0.2">
      <c r="A729" s="17"/>
      <c r="B729" s="17"/>
      <c r="C729" s="17"/>
      <c r="D729" s="17"/>
      <c r="E729" s="17"/>
      <c r="F729" s="17"/>
      <c r="G729" s="17"/>
    </row>
    <row r="730" spans="1:7" ht="15.75" customHeight="1" x14ac:dyDescent="0.2">
      <c r="A730" s="17"/>
      <c r="B730" s="17"/>
      <c r="C730" s="17"/>
      <c r="D730" s="17"/>
      <c r="E730" s="17"/>
      <c r="F730" s="17"/>
      <c r="G730" s="17"/>
    </row>
    <row r="731" spans="1:7" ht="15.75" customHeight="1" x14ac:dyDescent="0.2">
      <c r="A731" s="17"/>
      <c r="B731" s="17"/>
      <c r="C731" s="17"/>
      <c r="D731" s="17"/>
      <c r="E731" s="17"/>
      <c r="F731" s="17"/>
      <c r="G731" s="17"/>
    </row>
    <row r="732" spans="1:7" ht="15.75" customHeight="1" x14ac:dyDescent="0.2">
      <c r="A732" s="17"/>
      <c r="B732" s="17"/>
      <c r="C732" s="17"/>
      <c r="D732" s="17"/>
      <c r="E732" s="17"/>
      <c r="F732" s="17"/>
      <c r="G732" s="17"/>
    </row>
    <row r="733" spans="1:7" ht="15.75" customHeight="1" x14ac:dyDescent="0.2">
      <c r="A733" s="17"/>
      <c r="B733" s="17"/>
      <c r="C733" s="17"/>
      <c r="D733" s="17"/>
      <c r="E733" s="17"/>
      <c r="F733" s="17"/>
      <c r="G733" s="17"/>
    </row>
    <row r="734" spans="1:7" ht="15.75" customHeight="1" x14ac:dyDescent="0.2">
      <c r="A734" s="17"/>
      <c r="B734" s="17"/>
      <c r="C734" s="17"/>
      <c r="D734" s="17"/>
      <c r="E734" s="17"/>
      <c r="F734" s="17"/>
      <c r="G734" s="17"/>
    </row>
    <row r="735" spans="1:7" ht="15.75" customHeight="1" x14ac:dyDescent="0.2">
      <c r="A735" s="17"/>
      <c r="B735" s="17"/>
      <c r="C735" s="17"/>
      <c r="D735" s="17"/>
      <c r="E735" s="17"/>
      <c r="F735" s="17"/>
      <c r="G735" s="17"/>
    </row>
    <row r="736" spans="1:7" ht="15.75" customHeight="1" x14ac:dyDescent="0.2">
      <c r="A736" s="17"/>
      <c r="B736" s="17"/>
      <c r="C736" s="17"/>
      <c r="D736" s="17"/>
      <c r="E736" s="17"/>
      <c r="F736" s="17"/>
      <c r="G736" s="17"/>
    </row>
    <row r="737" spans="1:7" ht="15.75" customHeight="1" x14ac:dyDescent="0.2">
      <c r="A737" s="17"/>
      <c r="B737" s="17"/>
      <c r="C737" s="17"/>
      <c r="D737" s="17"/>
      <c r="E737" s="17"/>
      <c r="F737" s="17"/>
      <c r="G737" s="17"/>
    </row>
    <row r="738" spans="1:7" ht="15.75" customHeight="1" x14ac:dyDescent="0.2">
      <c r="A738" s="17"/>
      <c r="B738" s="17"/>
      <c r="C738" s="17"/>
      <c r="D738" s="17"/>
      <c r="E738" s="17"/>
      <c r="F738" s="17"/>
      <c r="G738" s="17"/>
    </row>
    <row r="739" spans="1:7" ht="15.75" customHeight="1" x14ac:dyDescent="0.2">
      <c r="A739" s="17"/>
      <c r="B739" s="17"/>
      <c r="C739" s="17"/>
      <c r="D739" s="17"/>
      <c r="E739" s="17"/>
      <c r="F739" s="17"/>
      <c r="G739" s="17"/>
    </row>
    <row r="740" spans="1:7" ht="15.75" customHeight="1" x14ac:dyDescent="0.2">
      <c r="A740" s="17"/>
      <c r="B740" s="17"/>
      <c r="C740" s="17"/>
      <c r="D740" s="17"/>
      <c r="E740" s="17"/>
      <c r="F740" s="17"/>
      <c r="G740" s="17"/>
    </row>
    <row r="741" spans="1:7" ht="15.75" customHeight="1" x14ac:dyDescent="0.2">
      <c r="A741" s="17"/>
      <c r="B741" s="17"/>
      <c r="C741" s="17"/>
      <c r="D741" s="17"/>
      <c r="E741" s="17"/>
      <c r="F741" s="17"/>
      <c r="G741" s="17"/>
    </row>
    <row r="742" spans="1:7" ht="15.75" customHeight="1" x14ac:dyDescent="0.2">
      <c r="A742" s="17"/>
      <c r="B742" s="17"/>
      <c r="C742" s="17"/>
      <c r="D742" s="17"/>
      <c r="E742" s="17"/>
      <c r="F742" s="17"/>
      <c r="G742" s="17"/>
    </row>
    <row r="743" spans="1:7" ht="15.75" customHeight="1" x14ac:dyDescent="0.2">
      <c r="A743" s="17"/>
      <c r="B743" s="17"/>
      <c r="C743" s="17"/>
      <c r="D743" s="17"/>
      <c r="E743" s="17"/>
      <c r="F743" s="17"/>
      <c r="G743" s="17"/>
    </row>
    <row r="744" spans="1:7" ht="15.75" customHeight="1" x14ac:dyDescent="0.2">
      <c r="A744" s="17"/>
      <c r="B744" s="17"/>
      <c r="C744" s="17"/>
      <c r="D744" s="17"/>
      <c r="E744" s="17"/>
      <c r="F744" s="17"/>
      <c r="G744" s="17"/>
    </row>
    <row r="745" spans="1:7" ht="15.75" customHeight="1" x14ac:dyDescent="0.2">
      <c r="A745" s="17"/>
      <c r="B745" s="17"/>
      <c r="C745" s="17"/>
      <c r="D745" s="17"/>
      <c r="E745" s="17"/>
      <c r="F745" s="17"/>
      <c r="G745" s="17"/>
    </row>
    <row r="746" spans="1:7" ht="15.75" customHeight="1" x14ac:dyDescent="0.2">
      <c r="A746" s="17"/>
      <c r="B746" s="17"/>
      <c r="C746" s="17"/>
      <c r="D746" s="17"/>
      <c r="E746" s="17"/>
      <c r="F746" s="17"/>
      <c r="G746" s="17"/>
    </row>
    <row r="747" spans="1:7" ht="15.75" customHeight="1" x14ac:dyDescent="0.2">
      <c r="A747" s="17"/>
      <c r="B747" s="17"/>
      <c r="C747" s="17"/>
      <c r="D747" s="17"/>
      <c r="E747" s="17"/>
      <c r="F747" s="17"/>
      <c r="G747" s="17"/>
    </row>
    <row r="748" spans="1:7" ht="15.75" customHeight="1" x14ac:dyDescent="0.2">
      <c r="A748" s="17"/>
      <c r="B748" s="17"/>
      <c r="C748" s="17"/>
      <c r="D748" s="17"/>
      <c r="E748" s="17"/>
      <c r="F748" s="17"/>
      <c r="G748" s="17"/>
    </row>
    <row r="749" spans="1:7" ht="15.75" customHeight="1" x14ac:dyDescent="0.2">
      <c r="A749" s="17"/>
      <c r="B749" s="17"/>
      <c r="C749" s="17"/>
      <c r="D749" s="17"/>
      <c r="E749" s="17"/>
      <c r="F749" s="17"/>
      <c r="G749" s="17"/>
    </row>
    <row r="750" spans="1:7" ht="15.75" customHeight="1" x14ac:dyDescent="0.2">
      <c r="A750" s="17"/>
      <c r="B750" s="17"/>
      <c r="C750" s="17"/>
      <c r="D750" s="17"/>
      <c r="E750" s="17"/>
      <c r="F750" s="17"/>
      <c r="G750" s="17"/>
    </row>
    <row r="751" spans="1:7" ht="15.75" customHeight="1" x14ac:dyDescent="0.2">
      <c r="A751" s="17"/>
      <c r="B751" s="17"/>
      <c r="C751" s="17"/>
      <c r="D751" s="17"/>
      <c r="E751" s="17"/>
      <c r="F751" s="17"/>
      <c r="G751" s="17"/>
    </row>
    <row r="752" spans="1:7" ht="15.75" customHeight="1" x14ac:dyDescent="0.2">
      <c r="A752" s="17"/>
      <c r="B752" s="17"/>
      <c r="C752" s="17"/>
      <c r="D752" s="17"/>
      <c r="E752" s="17"/>
      <c r="F752" s="17"/>
      <c r="G752" s="17"/>
    </row>
    <row r="753" spans="1:7" ht="15.75" customHeight="1" x14ac:dyDescent="0.2">
      <c r="A753" s="17"/>
      <c r="B753" s="17"/>
      <c r="C753" s="17"/>
      <c r="D753" s="17"/>
      <c r="E753" s="17"/>
      <c r="F753" s="17"/>
      <c r="G753" s="17"/>
    </row>
    <row r="754" spans="1:7" ht="15.75" customHeight="1" x14ac:dyDescent="0.2">
      <c r="A754" s="17"/>
      <c r="B754" s="17"/>
      <c r="C754" s="17"/>
      <c r="D754" s="17"/>
      <c r="E754" s="17"/>
      <c r="F754" s="17"/>
      <c r="G754" s="17"/>
    </row>
    <row r="755" spans="1:7" ht="15.75" customHeight="1" x14ac:dyDescent="0.2">
      <c r="A755" s="17"/>
      <c r="B755" s="17"/>
      <c r="C755" s="17"/>
      <c r="D755" s="17"/>
      <c r="E755" s="17"/>
      <c r="F755" s="17"/>
      <c r="G755" s="17"/>
    </row>
    <row r="756" spans="1:7" ht="15.75" customHeight="1" x14ac:dyDescent="0.2">
      <c r="A756" s="17"/>
      <c r="B756" s="17"/>
      <c r="C756" s="17"/>
      <c r="D756" s="17"/>
      <c r="E756" s="17"/>
      <c r="F756" s="17"/>
      <c r="G756" s="17"/>
    </row>
    <row r="757" spans="1:7" ht="15.75" customHeight="1" x14ac:dyDescent="0.2">
      <c r="A757" s="17"/>
      <c r="B757" s="17"/>
      <c r="C757" s="17"/>
      <c r="D757" s="17"/>
      <c r="E757" s="17"/>
      <c r="F757" s="17"/>
      <c r="G757" s="17"/>
    </row>
    <row r="758" spans="1:7" ht="15.75" customHeight="1" x14ac:dyDescent="0.2">
      <c r="A758" s="17"/>
      <c r="B758" s="17"/>
      <c r="C758" s="17"/>
      <c r="D758" s="17"/>
      <c r="E758" s="17"/>
      <c r="F758" s="17"/>
      <c r="G758" s="17"/>
    </row>
    <row r="759" spans="1:7" ht="15.75" customHeight="1" x14ac:dyDescent="0.2">
      <c r="A759" s="17"/>
      <c r="B759" s="17"/>
      <c r="C759" s="17"/>
      <c r="D759" s="17"/>
      <c r="E759" s="17"/>
      <c r="F759" s="17"/>
      <c r="G759" s="17"/>
    </row>
    <row r="760" spans="1:7" ht="15.75" customHeight="1" x14ac:dyDescent="0.2">
      <c r="A760" s="17"/>
      <c r="B760" s="17"/>
      <c r="C760" s="17"/>
      <c r="D760" s="17"/>
      <c r="E760" s="17"/>
      <c r="F760" s="17"/>
      <c r="G760" s="17"/>
    </row>
    <row r="761" spans="1:7" ht="15.75" customHeight="1" x14ac:dyDescent="0.2">
      <c r="A761" s="17"/>
      <c r="B761" s="17"/>
      <c r="C761" s="17"/>
      <c r="D761" s="17"/>
      <c r="E761" s="17"/>
      <c r="F761" s="17"/>
      <c r="G761" s="17"/>
    </row>
    <row r="762" spans="1:7" ht="15.75" customHeight="1" x14ac:dyDescent="0.2">
      <c r="A762" s="17"/>
      <c r="B762" s="17"/>
      <c r="C762" s="17"/>
      <c r="D762" s="17"/>
      <c r="E762" s="17"/>
      <c r="F762" s="17"/>
      <c r="G762" s="17"/>
    </row>
    <row r="763" spans="1:7" ht="15.75" customHeight="1" x14ac:dyDescent="0.2">
      <c r="A763" s="17"/>
      <c r="B763" s="17"/>
      <c r="C763" s="17"/>
      <c r="D763" s="17"/>
      <c r="E763" s="17"/>
      <c r="F763" s="17"/>
      <c r="G763" s="17"/>
    </row>
    <row r="764" spans="1:7" ht="15.75" customHeight="1" x14ac:dyDescent="0.2">
      <c r="A764" s="17"/>
      <c r="B764" s="17"/>
      <c r="C764" s="17"/>
      <c r="D764" s="17"/>
      <c r="E764" s="17"/>
      <c r="F764" s="17"/>
      <c r="G764" s="17"/>
    </row>
    <row r="765" spans="1:7" ht="15.75" customHeight="1" x14ac:dyDescent="0.2">
      <c r="A765" s="17"/>
      <c r="B765" s="17"/>
      <c r="C765" s="17"/>
      <c r="D765" s="17"/>
      <c r="E765" s="17"/>
      <c r="F765" s="17"/>
      <c r="G765" s="17"/>
    </row>
    <row r="766" spans="1:7" ht="15.75" customHeight="1" x14ac:dyDescent="0.2">
      <c r="A766" s="17"/>
      <c r="B766" s="17"/>
      <c r="C766" s="17"/>
      <c r="D766" s="17"/>
      <c r="E766" s="17"/>
      <c r="F766" s="17"/>
      <c r="G766" s="17"/>
    </row>
    <row r="767" spans="1:7" ht="15.75" customHeight="1" x14ac:dyDescent="0.2">
      <c r="A767" s="17"/>
      <c r="B767" s="17"/>
      <c r="C767" s="17"/>
      <c r="D767" s="17"/>
      <c r="E767" s="17"/>
      <c r="F767" s="17"/>
      <c r="G767" s="17"/>
    </row>
    <row r="768" spans="1:7" ht="15.75" customHeight="1" x14ac:dyDescent="0.2">
      <c r="A768" s="17"/>
      <c r="B768" s="17"/>
      <c r="C768" s="17"/>
      <c r="D768" s="17"/>
      <c r="E768" s="17"/>
      <c r="F768" s="17"/>
      <c r="G768" s="17"/>
    </row>
    <row r="769" spans="1:7" ht="15.75" customHeight="1" x14ac:dyDescent="0.2">
      <c r="A769" s="17"/>
      <c r="B769" s="17"/>
      <c r="C769" s="17"/>
      <c r="D769" s="17"/>
      <c r="E769" s="17"/>
      <c r="F769" s="17"/>
      <c r="G769" s="17"/>
    </row>
    <row r="770" spans="1:7" ht="15.75" customHeight="1" x14ac:dyDescent="0.2">
      <c r="A770" s="17"/>
      <c r="B770" s="17"/>
      <c r="C770" s="17"/>
      <c r="D770" s="17"/>
      <c r="E770" s="17"/>
      <c r="F770" s="17"/>
      <c r="G770" s="17"/>
    </row>
    <row r="771" spans="1:7" ht="15.75" customHeight="1" x14ac:dyDescent="0.2">
      <c r="A771" s="17"/>
      <c r="B771" s="17"/>
      <c r="C771" s="17"/>
      <c r="D771" s="17"/>
      <c r="E771" s="17"/>
      <c r="F771" s="17"/>
      <c r="G771" s="17"/>
    </row>
    <row r="772" spans="1:7" ht="15.75" customHeight="1" x14ac:dyDescent="0.2">
      <c r="A772" s="17"/>
      <c r="B772" s="17"/>
      <c r="C772" s="17"/>
      <c r="D772" s="17"/>
      <c r="E772" s="17"/>
      <c r="F772" s="17"/>
      <c r="G772" s="17"/>
    </row>
    <row r="773" spans="1:7" ht="15.75" customHeight="1" x14ac:dyDescent="0.2">
      <c r="A773" s="17"/>
      <c r="B773" s="17"/>
      <c r="C773" s="17"/>
      <c r="D773" s="17"/>
      <c r="E773" s="17"/>
      <c r="F773" s="17"/>
      <c r="G773" s="17"/>
    </row>
    <row r="774" spans="1:7" ht="15.75" customHeight="1" x14ac:dyDescent="0.2">
      <c r="A774" s="17"/>
      <c r="B774" s="17"/>
      <c r="C774" s="17"/>
      <c r="D774" s="17"/>
      <c r="E774" s="17"/>
      <c r="F774" s="17"/>
      <c r="G774" s="17"/>
    </row>
    <row r="775" spans="1:7" ht="15.75" customHeight="1" x14ac:dyDescent="0.2">
      <c r="A775" s="17"/>
      <c r="B775" s="17"/>
      <c r="C775" s="17"/>
      <c r="D775" s="17"/>
      <c r="E775" s="17"/>
      <c r="F775" s="17"/>
      <c r="G775" s="17"/>
    </row>
    <row r="776" spans="1:7" ht="15.75" customHeight="1" x14ac:dyDescent="0.2">
      <c r="A776" s="17"/>
      <c r="B776" s="17"/>
      <c r="C776" s="17"/>
      <c r="D776" s="17"/>
      <c r="E776" s="17"/>
      <c r="F776" s="17"/>
      <c r="G776" s="17"/>
    </row>
    <row r="777" spans="1:7" ht="15.75" customHeight="1" x14ac:dyDescent="0.2">
      <c r="A777" s="17"/>
      <c r="B777" s="17"/>
      <c r="C777" s="17"/>
      <c r="D777" s="17"/>
      <c r="E777" s="17"/>
      <c r="F777" s="17"/>
      <c r="G777" s="17"/>
    </row>
    <row r="778" spans="1:7" ht="15.75" customHeight="1" x14ac:dyDescent="0.2">
      <c r="A778" s="17"/>
      <c r="B778" s="17"/>
      <c r="C778" s="17"/>
      <c r="D778" s="17"/>
      <c r="E778" s="17"/>
      <c r="F778" s="17"/>
      <c r="G778" s="17"/>
    </row>
    <row r="779" spans="1:7" ht="15.75" customHeight="1" x14ac:dyDescent="0.2">
      <c r="A779" s="17"/>
      <c r="B779" s="17"/>
      <c r="C779" s="17"/>
      <c r="D779" s="17"/>
      <c r="E779" s="17"/>
      <c r="F779" s="17"/>
      <c r="G779" s="17"/>
    </row>
    <row r="780" spans="1:7" ht="15.75" customHeight="1" x14ac:dyDescent="0.2">
      <c r="A780" s="17"/>
      <c r="B780" s="17"/>
      <c r="C780" s="17"/>
      <c r="D780" s="17"/>
      <c r="E780" s="17"/>
      <c r="F780" s="17"/>
      <c r="G780" s="17"/>
    </row>
    <row r="781" spans="1:7" ht="15.75" customHeight="1" x14ac:dyDescent="0.2">
      <c r="A781" s="17"/>
      <c r="B781" s="17"/>
      <c r="C781" s="17"/>
      <c r="D781" s="17"/>
      <c r="E781" s="17"/>
      <c r="F781" s="17"/>
      <c r="G781" s="17"/>
    </row>
    <row r="782" spans="1:7" ht="15.75" customHeight="1" x14ac:dyDescent="0.2">
      <c r="A782" s="17"/>
      <c r="B782" s="17"/>
      <c r="C782" s="17"/>
      <c r="D782" s="17"/>
      <c r="E782" s="17"/>
      <c r="F782" s="17"/>
      <c r="G782" s="17"/>
    </row>
    <row r="783" spans="1:7" ht="15.75" customHeight="1" x14ac:dyDescent="0.2">
      <c r="A783" s="17"/>
      <c r="B783" s="17"/>
      <c r="C783" s="17"/>
      <c r="D783" s="17"/>
      <c r="E783" s="17"/>
      <c r="F783" s="17"/>
      <c r="G783" s="17"/>
    </row>
    <row r="784" spans="1:7" ht="15.75" customHeight="1" x14ac:dyDescent="0.2">
      <c r="A784" s="17"/>
      <c r="B784" s="17"/>
      <c r="C784" s="17"/>
      <c r="D784" s="17"/>
      <c r="E784" s="17"/>
      <c r="F784" s="17"/>
      <c r="G784" s="17"/>
    </row>
    <row r="785" spans="1:7" ht="15.75" customHeight="1" x14ac:dyDescent="0.2">
      <c r="A785" s="17"/>
      <c r="B785" s="17"/>
      <c r="C785" s="17"/>
      <c r="D785" s="17"/>
      <c r="E785" s="17"/>
      <c r="F785" s="17"/>
      <c r="G785" s="17"/>
    </row>
    <row r="786" spans="1:7" ht="15.75" customHeight="1" x14ac:dyDescent="0.2">
      <c r="A786" s="17"/>
      <c r="B786" s="17"/>
      <c r="C786" s="17"/>
      <c r="D786" s="17"/>
      <c r="E786" s="17"/>
      <c r="F786" s="17"/>
      <c r="G786" s="17"/>
    </row>
    <row r="787" spans="1:7" ht="15.75" customHeight="1" x14ac:dyDescent="0.2">
      <c r="A787" s="17"/>
      <c r="B787" s="17"/>
      <c r="C787" s="17"/>
      <c r="D787" s="17"/>
      <c r="E787" s="17"/>
      <c r="F787" s="17"/>
      <c r="G787" s="17"/>
    </row>
    <row r="788" spans="1:7" ht="15.75" customHeight="1" x14ac:dyDescent="0.2">
      <c r="A788" s="17"/>
      <c r="B788" s="17"/>
      <c r="C788" s="17"/>
      <c r="D788" s="17"/>
      <c r="E788" s="17"/>
      <c r="F788" s="17"/>
      <c r="G788" s="17"/>
    </row>
    <row r="789" spans="1:7" ht="15.75" customHeight="1" x14ac:dyDescent="0.2">
      <c r="A789" s="17"/>
      <c r="B789" s="17"/>
      <c r="C789" s="17"/>
      <c r="D789" s="17"/>
      <c r="E789" s="17"/>
      <c r="F789" s="17"/>
      <c r="G789" s="17"/>
    </row>
    <row r="790" spans="1:7" ht="15.75" customHeight="1" x14ac:dyDescent="0.2">
      <c r="A790" s="17"/>
      <c r="B790" s="17"/>
      <c r="C790" s="17"/>
      <c r="D790" s="17"/>
      <c r="E790" s="17"/>
      <c r="F790" s="17"/>
      <c r="G790" s="17"/>
    </row>
    <row r="791" spans="1:7" ht="15.75" customHeight="1" x14ac:dyDescent="0.2">
      <c r="A791" s="17"/>
      <c r="B791" s="17"/>
      <c r="C791" s="17"/>
      <c r="D791" s="17"/>
      <c r="E791" s="17"/>
      <c r="F791" s="17"/>
      <c r="G791" s="17"/>
    </row>
    <row r="792" spans="1:7" ht="15.75" customHeight="1" x14ac:dyDescent="0.2">
      <c r="A792" s="17"/>
      <c r="B792" s="17"/>
      <c r="C792" s="17"/>
      <c r="D792" s="17"/>
      <c r="E792" s="17"/>
      <c r="F792" s="17"/>
      <c r="G792" s="17"/>
    </row>
    <row r="793" spans="1:7" ht="15.75" customHeight="1" x14ac:dyDescent="0.2">
      <c r="A793" s="17"/>
      <c r="B793" s="17"/>
      <c r="C793" s="17"/>
      <c r="D793" s="17"/>
      <c r="E793" s="17"/>
      <c r="F793" s="17"/>
      <c r="G793" s="17"/>
    </row>
    <row r="794" spans="1:7" ht="15.75" customHeight="1" x14ac:dyDescent="0.2">
      <c r="A794" s="17"/>
      <c r="B794" s="17"/>
      <c r="C794" s="17"/>
      <c r="D794" s="17"/>
      <c r="E794" s="17"/>
      <c r="F794" s="17"/>
      <c r="G794" s="17"/>
    </row>
    <row r="795" spans="1:7" ht="15.75" customHeight="1" x14ac:dyDescent="0.2">
      <c r="A795" s="17"/>
      <c r="B795" s="17"/>
      <c r="C795" s="17"/>
      <c r="D795" s="17"/>
      <c r="E795" s="17"/>
      <c r="F795" s="17"/>
      <c r="G795" s="17"/>
    </row>
    <row r="796" spans="1:7" ht="15.75" customHeight="1" x14ac:dyDescent="0.2">
      <c r="A796" s="17"/>
      <c r="B796" s="17"/>
      <c r="C796" s="17"/>
      <c r="D796" s="17"/>
      <c r="E796" s="17"/>
      <c r="F796" s="17"/>
      <c r="G796" s="17"/>
    </row>
    <row r="797" spans="1:7" ht="15.75" customHeight="1" x14ac:dyDescent="0.2">
      <c r="A797" s="17"/>
      <c r="B797" s="17"/>
      <c r="C797" s="17"/>
      <c r="D797" s="17"/>
      <c r="E797" s="17"/>
      <c r="F797" s="17"/>
      <c r="G797" s="17"/>
    </row>
    <row r="798" spans="1:7" ht="15.75" customHeight="1" x14ac:dyDescent="0.2">
      <c r="A798" s="17"/>
      <c r="B798" s="17"/>
      <c r="C798" s="17"/>
      <c r="D798" s="17"/>
      <c r="E798" s="17"/>
      <c r="F798" s="17"/>
      <c r="G798" s="17"/>
    </row>
    <row r="799" spans="1:7" ht="15.75" customHeight="1" x14ac:dyDescent="0.2">
      <c r="A799" s="17"/>
      <c r="B799" s="17"/>
      <c r="C799" s="17"/>
      <c r="D799" s="17"/>
      <c r="E799" s="17"/>
      <c r="F799" s="17"/>
      <c r="G799" s="17"/>
    </row>
    <row r="800" spans="1:7" ht="15.75" customHeight="1" x14ac:dyDescent="0.2">
      <c r="A800" s="17"/>
      <c r="B800" s="17"/>
      <c r="C800" s="17"/>
      <c r="D800" s="17"/>
      <c r="E800" s="17"/>
      <c r="F800" s="17"/>
      <c r="G800" s="17"/>
    </row>
    <row r="801" spans="1:7" ht="15.75" customHeight="1" x14ac:dyDescent="0.2">
      <c r="A801" s="17"/>
      <c r="B801" s="17"/>
      <c r="C801" s="17"/>
      <c r="D801" s="17"/>
      <c r="E801" s="17"/>
      <c r="F801" s="17"/>
      <c r="G801" s="17"/>
    </row>
    <row r="802" spans="1:7" ht="15.75" customHeight="1" x14ac:dyDescent="0.2">
      <c r="A802" s="17"/>
      <c r="B802" s="17"/>
      <c r="C802" s="17"/>
      <c r="D802" s="17"/>
      <c r="E802" s="17"/>
      <c r="F802" s="17"/>
      <c r="G802" s="17"/>
    </row>
    <row r="803" spans="1:7" ht="15.75" customHeight="1" x14ac:dyDescent="0.2">
      <c r="A803" s="17"/>
      <c r="B803" s="17"/>
      <c r="C803" s="17"/>
      <c r="D803" s="17"/>
      <c r="E803" s="17"/>
      <c r="F803" s="17"/>
      <c r="G803" s="17"/>
    </row>
    <row r="804" spans="1:7" ht="15.75" customHeight="1" x14ac:dyDescent="0.2">
      <c r="A804" s="17"/>
      <c r="B804" s="17"/>
      <c r="C804" s="17"/>
      <c r="D804" s="17"/>
      <c r="E804" s="17"/>
      <c r="F804" s="17"/>
      <c r="G804" s="17"/>
    </row>
    <row r="805" spans="1:7" ht="15.75" customHeight="1" x14ac:dyDescent="0.2">
      <c r="A805" s="17"/>
      <c r="B805" s="17"/>
      <c r="C805" s="17"/>
      <c r="D805" s="17"/>
      <c r="E805" s="17"/>
      <c r="F805" s="17"/>
      <c r="G805" s="17"/>
    </row>
    <row r="806" spans="1:7" ht="15.75" customHeight="1" x14ac:dyDescent="0.2">
      <c r="A806" s="17"/>
      <c r="B806" s="17"/>
      <c r="C806" s="17"/>
      <c r="D806" s="17"/>
      <c r="E806" s="17"/>
      <c r="F806" s="17"/>
      <c r="G806" s="17"/>
    </row>
    <row r="807" spans="1:7" ht="15.75" customHeight="1" x14ac:dyDescent="0.2">
      <c r="A807" s="17"/>
      <c r="B807" s="17"/>
      <c r="C807" s="17"/>
      <c r="D807" s="17"/>
      <c r="E807" s="17"/>
      <c r="F807" s="17"/>
      <c r="G807" s="17"/>
    </row>
    <row r="808" spans="1:7" ht="15.75" customHeight="1" x14ac:dyDescent="0.2">
      <c r="A808" s="17"/>
      <c r="B808" s="17"/>
      <c r="C808" s="17"/>
      <c r="D808" s="17"/>
      <c r="E808" s="17"/>
      <c r="F808" s="17"/>
      <c r="G808" s="17"/>
    </row>
    <row r="809" spans="1:7" ht="15.75" customHeight="1" x14ac:dyDescent="0.2">
      <c r="A809" s="17"/>
      <c r="B809" s="17"/>
      <c r="C809" s="17"/>
      <c r="D809" s="17"/>
      <c r="E809" s="17"/>
      <c r="F809" s="17"/>
      <c r="G809" s="17"/>
    </row>
    <row r="810" spans="1:7" ht="15.75" customHeight="1" x14ac:dyDescent="0.2">
      <c r="A810" s="17"/>
      <c r="B810" s="17"/>
      <c r="C810" s="17"/>
      <c r="D810" s="17"/>
      <c r="E810" s="17"/>
      <c r="F810" s="17"/>
      <c r="G810" s="17"/>
    </row>
    <row r="811" spans="1:7" ht="15.75" customHeight="1" x14ac:dyDescent="0.2">
      <c r="A811" s="17"/>
      <c r="B811" s="17"/>
      <c r="C811" s="17"/>
      <c r="D811" s="17"/>
      <c r="E811" s="17"/>
      <c r="F811" s="17"/>
      <c r="G811" s="17"/>
    </row>
    <row r="812" spans="1:7" ht="15.75" customHeight="1" x14ac:dyDescent="0.2">
      <c r="A812" s="17"/>
      <c r="B812" s="17"/>
      <c r="C812" s="17"/>
      <c r="D812" s="17"/>
      <c r="E812" s="17"/>
      <c r="F812" s="17"/>
      <c r="G812" s="17"/>
    </row>
    <row r="813" spans="1:7" ht="15.75" customHeight="1" x14ac:dyDescent="0.2">
      <c r="A813" s="17"/>
      <c r="B813" s="17"/>
      <c r="C813" s="17"/>
      <c r="D813" s="17"/>
      <c r="E813" s="17"/>
      <c r="F813" s="17"/>
      <c r="G813" s="17"/>
    </row>
    <row r="814" spans="1:7" ht="15.75" customHeight="1" x14ac:dyDescent="0.2">
      <c r="A814" s="17"/>
      <c r="B814" s="17"/>
      <c r="C814" s="17"/>
      <c r="D814" s="17"/>
      <c r="E814" s="17"/>
      <c r="F814" s="17"/>
      <c r="G814" s="17"/>
    </row>
    <row r="815" spans="1:7" ht="15.75" customHeight="1" x14ac:dyDescent="0.2">
      <c r="A815" s="17"/>
      <c r="B815" s="17"/>
      <c r="C815" s="17"/>
      <c r="D815" s="17"/>
      <c r="E815" s="17"/>
      <c r="F815" s="17"/>
      <c r="G815" s="17"/>
    </row>
    <row r="816" spans="1:7" ht="15.75" customHeight="1" x14ac:dyDescent="0.2">
      <c r="A816" s="17"/>
      <c r="B816" s="17"/>
      <c r="C816" s="17"/>
      <c r="D816" s="17"/>
      <c r="E816" s="17"/>
      <c r="F816" s="17"/>
      <c r="G816" s="17"/>
    </row>
    <row r="817" spans="1:7" ht="15.75" customHeight="1" x14ac:dyDescent="0.2">
      <c r="A817" s="17"/>
      <c r="B817" s="17"/>
      <c r="C817" s="17"/>
      <c r="D817" s="17"/>
      <c r="E817" s="17"/>
      <c r="F817" s="17"/>
      <c r="G817" s="17"/>
    </row>
    <row r="818" spans="1:7" ht="15.75" customHeight="1" x14ac:dyDescent="0.2">
      <c r="A818" s="17"/>
      <c r="B818" s="17"/>
      <c r="C818" s="17"/>
      <c r="D818" s="17"/>
      <c r="E818" s="17"/>
      <c r="F818" s="17"/>
      <c r="G818" s="17"/>
    </row>
    <row r="819" spans="1:7" ht="15.75" customHeight="1" x14ac:dyDescent="0.2">
      <c r="A819" s="17"/>
      <c r="B819" s="17"/>
      <c r="C819" s="17"/>
      <c r="D819" s="17"/>
      <c r="E819" s="17"/>
      <c r="F819" s="17"/>
      <c r="G819" s="17"/>
    </row>
    <row r="820" spans="1:7" ht="15.75" customHeight="1" x14ac:dyDescent="0.2">
      <c r="A820" s="17"/>
      <c r="B820" s="17"/>
      <c r="C820" s="17"/>
      <c r="D820" s="17"/>
      <c r="E820" s="17"/>
      <c r="F820" s="17"/>
      <c r="G820" s="17"/>
    </row>
    <row r="821" spans="1:7" ht="15.75" customHeight="1" x14ac:dyDescent="0.2">
      <c r="A821" s="17"/>
      <c r="B821" s="17"/>
      <c r="C821" s="17"/>
      <c r="D821" s="17"/>
      <c r="E821" s="17"/>
      <c r="F821" s="17"/>
      <c r="G821" s="17"/>
    </row>
    <row r="822" spans="1:7" ht="15.75" customHeight="1" x14ac:dyDescent="0.2">
      <c r="A822" s="17"/>
      <c r="B822" s="17"/>
      <c r="C822" s="17"/>
      <c r="D822" s="17"/>
      <c r="E822" s="17"/>
      <c r="F822" s="17"/>
      <c r="G822" s="17"/>
    </row>
    <row r="823" spans="1:7" ht="15.75" customHeight="1" x14ac:dyDescent="0.2">
      <c r="A823" s="17"/>
      <c r="B823" s="17"/>
      <c r="C823" s="17"/>
      <c r="D823" s="17"/>
      <c r="E823" s="17"/>
      <c r="F823" s="17"/>
      <c r="G823" s="17"/>
    </row>
    <row r="824" spans="1:7" ht="15.75" customHeight="1" x14ac:dyDescent="0.2">
      <c r="A824" s="17"/>
      <c r="B824" s="17"/>
      <c r="C824" s="17"/>
      <c r="D824" s="17"/>
      <c r="E824" s="17"/>
      <c r="F824" s="17"/>
      <c r="G824" s="17"/>
    </row>
    <row r="825" spans="1:7" ht="15.75" customHeight="1" x14ac:dyDescent="0.2">
      <c r="A825" s="17"/>
      <c r="B825" s="17"/>
      <c r="C825" s="17"/>
      <c r="D825" s="17"/>
      <c r="E825" s="17"/>
      <c r="F825" s="17"/>
      <c r="G825" s="17"/>
    </row>
    <row r="826" spans="1:7" ht="15.75" customHeight="1" x14ac:dyDescent="0.2">
      <c r="A826" s="17"/>
      <c r="B826" s="17"/>
      <c r="C826" s="17"/>
      <c r="D826" s="17"/>
      <c r="E826" s="17"/>
      <c r="F826" s="17"/>
      <c r="G826" s="17"/>
    </row>
    <row r="827" spans="1:7" ht="15.75" customHeight="1" x14ac:dyDescent="0.2">
      <c r="A827" s="17"/>
      <c r="B827" s="17"/>
      <c r="C827" s="17"/>
      <c r="D827" s="17"/>
      <c r="E827" s="17"/>
      <c r="F827" s="17"/>
      <c r="G827" s="17"/>
    </row>
    <row r="828" spans="1:7" ht="15.75" customHeight="1" x14ac:dyDescent="0.2">
      <c r="A828" s="17"/>
      <c r="B828" s="17"/>
      <c r="C828" s="17"/>
      <c r="D828" s="17"/>
      <c r="E828" s="17"/>
      <c r="F828" s="17"/>
      <c r="G828" s="17"/>
    </row>
    <row r="829" spans="1:7" ht="15.75" customHeight="1" x14ac:dyDescent="0.2">
      <c r="A829" s="17"/>
      <c r="B829" s="17"/>
      <c r="C829" s="17"/>
      <c r="D829" s="17"/>
      <c r="E829" s="17"/>
      <c r="F829" s="17"/>
      <c r="G829" s="17"/>
    </row>
    <row r="830" spans="1:7" ht="15.75" customHeight="1" x14ac:dyDescent="0.2">
      <c r="A830" s="17"/>
      <c r="B830" s="17"/>
      <c r="C830" s="17"/>
      <c r="D830" s="17"/>
      <c r="E830" s="17"/>
      <c r="F830" s="17"/>
      <c r="G830" s="17"/>
    </row>
    <row r="831" spans="1:7" ht="15.75" customHeight="1" x14ac:dyDescent="0.2">
      <c r="A831" s="17"/>
      <c r="B831" s="17"/>
      <c r="C831" s="17"/>
      <c r="D831" s="17"/>
      <c r="E831" s="17"/>
      <c r="F831" s="17"/>
      <c r="G831" s="17"/>
    </row>
    <row r="832" spans="1:7" ht="15.75" customHeight="1" x14ac:dyDescent="0.2">
      <c r="A832" s="17"/>
      <c r="B832" s="17"/>
      <c r="C832" s="17"/>
      <c r="D832" s="17"/>
      <c r="E832" s="17"/>
      <c r="F832" s="17"/>
      <c r="G832" s="17"/>
    </row>
    <row r="833" spans="1:7" ht="15.75" customHeight="1" x14ac:dyDescent="0.2">
      <c r="A833" s="17"/>
      <c r="B833" s="17"/>
      <c r="C833" s="17"/>
      <c r="D833" s="17"/>
      <c r="E833" s="17"/>
      <c r="F833" s="17"/>
      <c r="G833" s="17"/>
    </row>
    <row r="834" spans="1:7" ht="15.75" customHeight="1" x14ac:dyDescent="0.2">
      <c r="A834" s="17"/>
      <c r="B834" s="17"/>
      <c r="C834" s="17"/>
      <c r="D834" s="17"/>
      <c r="E834" s="17"/>
      <c r="F834" s="17"/>
      <c r="G834" s="17"/>
    </row>
    <row r="835" spans="1:7" ht="15.75" customHeight="1" x14ac:dyDescent="0.2">
      <c r="A835" s="17"/>
      <c r="B835" s="17"/>
      <c r="C835" s="17"/>
      <c r="D835" s="17"/>
      <c r="E835" s="17"/>
      <c r="F835" s="17"/>
      <c r="G835" s="17"/>
    </row>
    <row r="836" spans="1:7" ht="15.75" customHeight="1" x14ac:dyDescent="0.2">
      <c r="A836" s="17"/>
      <c r="B836" s="17"/>
      <c r="C836" s="17"/>
      <c r="D836" s="17"/>
      <c r="E836" s="17"/>
      <c r="F836" s="17"/>
      <c r="G836" s="17"/>
    </row>
    <row r="837" spans="1:7" ht="15.75" customHeight="1" x14ac:dyDescent="0.2">
      <c r="A837" s="17"/>
      <c r="B837" s="17"/>
      <c r="C837" s="17"/>
      <c r="D837" s="17"/>
      <c r="E837" s="17"/>
      <c r="F837" s="17"/>
      <c r="G837" s="17"/>
    </row>
    <row r="838" spans="1:7" ht="15.75" customHeight="1" x14ac:dyDescent="0.2">
      <c r="A838" s="17"/>
      <c r="B838" s="17"/>
      <c r="C838" s="17"/>
      <c r="D838" s="17"/>
      <c r="E838" s="17"/>
      <c r="F838" s="17"/>
      <c r="G838" s="17"/>
    </row>
    <row r="839" spans="1:7" ht="15.75" customHeight="1" x14ac:dyDescent="0.2">
      <c r="A839" s="17"/>
      <c r="B839" s="17"/>
      <c r="C839" s="17"/>
      <c r="D839" s="17"/>
      <c r="E839" s="17"/>
      <c r="F839" s="17"/>
      <c r="G839" s="17"/>
    </row>
    <row r="840" spans="1:7" ht="15.75" customHeight="1" x14ac:dyDescent="0.2">
      <c r="A840" s="17"/>
      <c r="B840" s="17"/>
      <c r="C840" s="17"/>
      <c r="D840" s="17"/>
      <c r="E840" s="17"/>
      <c r="F840" s="17"/>
      <c r="G840" s="17"/>
    </row>
    <row r="841" spans="1:7" ht="15.75" customHeight="1" x14ac:dyDescent="0.2">
      <c r="A841" s="17"/>
      <c r="B841" s="17"/>
      <c r="C841" s="17"/>
      <c r="D841" s="17"/>
      <c r="E841" s="17"/>
      <c r="F841" s="17"/>
      <c r="G841" s="17"/>
    </row>
    <row r="842" spans="1:7" ht="15.75" customHeight="1" x14ac:dyDescent="0.2">
      <c r="A842" s="17"/>
      <c r="B842" s="17"/>
      <c r="C842" s="17"/>
      <c r="D842" s="17"/>
      <c r="E842" s="17"/>
      <c r="F842" s="17"/>
      <c r="G842" s="17"/>
    </row>
    <row r="843" spans="1:7" ht="15.75" customHeight="1" x14ac:dyDescent="0.2">
      <c r="A843" s="17"/>
      <c r="B843" s="17"/>
      <c r="C843" s="17"/>
      <c r="D843" s="17"/>
      <c r="E843" s="17"/>
      <c r="F843" s="17"/>
      <c r="G843" s="17"/>
    </row>
    <row r="844" spans="1:7" ht="15.75" customHeight="1" x14ac:dyDescent="0.2">
      <c r="A844" s="17"/>
      <c r="B844" s="17"/>
      <c r="C844" s="17"/>
      <c r="D844" s="17"/>
      <c r="E844" s="17"/>
      <c r="F844" s="17"/>
      <c r="G844" s="17"/>
    </row>
    <row r="845" spans="1:7" ht="15.75" customHeight="1" x14ac:dyDescent="0.2">
      <c r="A845" s="17"/>
      <c r="B845" s="17"/>
      <c r="C845" s="17"/>
      <c r="D845" s="17"/>
      <c r="E845" s="17"/>
      <c r="F845" s="17"/>
      <c r="G845" s="17"/>
    </row>
    <row r="846" spans="1:7" ht="15.75" customHeight="1" x14ac:dyDescent="0.2">
      <c r="A846" s="17"/>
      <c r="B846" s="17"/>
      <c r="C846" s="17"/>
      <c r="D846" s="17"/>
      <c r="E846" s="17"/>
      <c r="F846" s="17"/>
      <c r="G846" s="17"/>
    </row>
    <row r="847" spans="1:7" ht="15.75" customHeight="1" x14ac:dyDescent="0.2">
      <c r="A847" s="17"/>
      <c r="B847" s="17"/>
      <c r="C847" s="17"/>
      <c r="D847" s="17"/>
      <c r="E847" s="17"/>
      <c r="F847" s="17"/>
      <c r="G847" s="17"/>
    </row>
    <row r="848" spans="1:7" ht="15.75" customHeight="1" x14ac:dyDescent="0.2">
      <c r="A848" s="17"/>
      <c r="B848" s="17"/>
      <c r="C848" s="17"/>
      <c r="D848" s="17"/>
      <c r="E848" s="17"/>
      <c r="F848" s="17"/>
      <c r="G848" s="17"/>
    </row>
    <row r="849" spans="1:7" ht="15.75" customHeight="1" x14ac:dyDescent="0.2">
      <c r="A849" s="17"/>
      <c r="B849" s="17"/>
      <c r="C849" s="17"/>
      <c r="D849" s="17"/>
      <c r="E849" s="17"/>
      <c r="F849" s="17"/>
      <c r="G849" s="17"/>
    </row>
    <row r="850" spans="1:7" ht="15.75" customHeight="1" x14ac:dyDescent="0.2">
      <c r="A850" s="17"/>
      <c r="B850" s="17"/>
      <c r="C850" s="17"/>
      <c r="D850" s="17"/>
      <c r="E850" s="17"/>
      <c r="F850" s="17"/>
      <c r="G850" s="17"/>
    </row>
    <row r="851" spans="1:7" ht="15.75" customHeight="1" x14ac:dyDescent="0.2">
      <c r="A851" s="17"/>
      <c r="B851" s="17"/>
      <c r="C851" s="17"/>
      <c r="D851" s="17"/>
      <c r="E851" s="17"/>
      <c r="F851" s="17"/>
      <c r="G851" s="17"/>
    </row>
    <row r="852" spans="1:7" ht="15.75" customHeight="1" x14ac:dyDescent="0.2">
      <c r="A852" s="17"/>
      <c r="B852" s="17"/>
      <c r="C852" s="17"/>
      <c r="D852" s="17"/>
      <c r="E852" s="17"/>
      <c r="F852" s="17"/>
      <c r="G852" s="17"/>
    </row>
    <row r="853" spans="1:7" ht="15.75" customHeight="1" x14ac:dyDescent="0.2">
      <c r="A853" s="17"/>
      <c r="B853" s="17"/>
      <c r="C853" s="17"/>
      <c r="D853" s="17"/>
      <c r="E853" s="17"/>
      <c r="F853" s="17"/>
      <c r="G853" s="17"/>
    </row>
    <row r="854" spans="1:7" ht="15.75" customHeight="1" x14ac:dyDescent="0.2">
      <c r="A854" s="17"/>
      <c r="B854" s="17"/>
      <c r="C854" s="17"/>
      <c r="D854" s="17"/>
      <c r="E854" s="17"/>
      <c r="F854" s="17"/>
      <c r="G854" s="17"/>
    </row>
    <row r="855" spans="1:7" ht="15.75" customHeight="1" x14ac:dyDescent="0.2">
      <c r="A855" s="17"/>
      <c r="B855" s="17"/>
      <c r="C855" s="17"/>
      <c r="D855" s="17"/>
      <c r="E855" s="17"/>
      <c r="F855" s="17"/>
      <c r="G855" s="17"/>
    </row>
    <row r="856" spans="1:7" ht="15.75" customHeight="1" x14ac:dyDescent="0.2">
      <c r="A856" s="17"/>
      <c r="B856" s="17"/>
      <c r="C856" s="17"/>
      <c r="D856" s="17"/>
      <c r="E856" s="17"/>
      <c r="F856" s="17"/>
      <c r="G856" s="17"/>
    </row>
    <row r="857" spans="1:7" ht="15.75" customHeight="1" x14ac:dyDescent="0.2">
      <c r="A857" s="17"/>
      <c r="B857" s="17"/>
      <c r="C857" s="17"/>
      <c r="D857" s="17"/>
      <c r="E857" s="17"/>
      <c r="F857" s="17"/>
      <c r="G857" s="17"/>
    </row>
    <row r="858" spans="1:7" ht="15.75" customHeight="1" x14ac:dyDescent="0.2">
      <c r="A858" s="17"/>
      <c r="B858" s="17"/>
      <c r="C858" s="17"/>
      <c r="D858" s="17"/>
      <c r="E858" s="17"/>
      <c r="F858" s="17"/>
      <c r="G858" s="17"/>
    </row>
    <row r="859" spans="1:7" ht="15.75" customHeight="1" x14ac:dyDescent="0.2">
      <c r="A859" s="17"/>
      <c r="B859" s="17"/>
      <c r="C859" s="17"/>
      <c r="D859" s="17"/>
      <c r="E859" s="17"/>
      <c r="F859" s="17"/>
      <c r="G859" s="17"/>
    </row>
    <row r="860" spans="1:7" ht="15.75" customHeight="1" x14ac:dyDescent="0.2">
      <c r="A860" s="17"/>
      <c r="B860" s="17"/>
      <c r="C860" s="17"/>
      <c r="D860" s="17"/>
      <c r="E860" s="17"/>
      <c r="F860" s="17"/>
      <c r="G860" s="17"/>
    </row>
    <row r="861" spans="1:7" ht="15.75" customHeight="1" x14ac:dyDescent="0.2">
      <c r="A861" s="17"/>
      <c r="B861" s="17"/>
      <c r="C861" s="17"/>
      <c r="D861" s="17"/>
      <c r="E861" s="17"/>
      <c r="F861" s="17"/>
      <c r="G861" s="17"/>
    </row>
    <row r="862" spans="1:7" ht="15.75" customHeight="1" x14ac:dyDescent="0.2">
      <c r="A862" s="17"/>
      <c r="B862" s="17"/>
      <c r="C862" s="17"/>
      <c r="D862" s="17"/>
      <c r="E862" s="17"/>
      <c r="F862" s="17"/>
      <c r="G862" s="17"/>
    </row>
    <row r="863" spans="1:7" ht="15.75" customHeight="1" x14ac:dyDescent="0.2">
      <c r="A863" s="17"/>
      <c r="B863" s="17"/>
      <c r="C863" s="17"/>
      <c r="D863" s="17"/>
      <c r="E863" s="17"/>
      <c r="F863" s="17"/>
      <c r="G863" s="17"/>
    </row>
    <row r="864" spans="1:7" ht="15.75" customHeight="1" x14ac:dyDescent="0.2">
      <c r="A864" s="17"/>
      <c r="B864" s="17"/>
      <c r="C864" s="17"/>
      <c r="D864" s="17"/>
      <c r="E864" s="17"/>
      <c r="F864" s="17"/>
      <c r="G864" s="17"/>
    </row>
    <row r="865" spans="1:7" ht="15.75" customHeight="1" x14ac:dyDescent="0.2">
      <c r="A865" s="17"/>
      <c r="B865" s="17"/>
      <c r="C865" s="17"/>
      <c r="D865" s="17"/>
      <c r="E865" s="17"/>
      <c r="F865" s="17"/>
      <c r="G865" s="17"/>
    </row>
    <row r="866" spans="1:7" ht="15.75" customHeight="1" x14ac:dyDescent="0.2">
      <c r="A866" s="17"/>
      <c r="B866" s="17"/>
      <c r="C866" s="17"/>
      <c r="D866" s="17"/>
      <c r="E866" s="17"/>
      <c r="F866" s="17"/>
      <c r="G866" s="17"/>
    </row>
    <row r="867" spans="1:7" ht="15.75" customHeight="1" x14ac:dyDescent="0.2">
      <c r="A867" s="17"/>
      <c r="B867" s="17"/>
      <c r="C867" s="17"/>
      <c r="D867" s="17"/>
      <c r="E867" s="17"/>
      <c r="F867" s="17"/>
      <c r="G867" s="17"/>
    </row>
    <row r="868" spans="1:7" ht="15.75" customHeight="1" x14ac:dyDescent="0.2">
      <c r="A868" s="17"/>
      <c r="B868" s="17"/>
      <c r="C868" s="17"/>
      <c r="D868" s="17"/>
      <c r="E868" s="17"/>
      <c r="F868" s="17"/>
      <c r="G868" s="17"/>
    </row>
    <row r="869" spans="1:7" ht="15.75" customHeight="1" x14ac:dyDescent="0.2">
      <c r="A869" s="17"/>
      <c r="B869" s="17"/>
      <c r="C869" s="17"/>
      <c r="D869" s="17"/>
      <c r="E869" s="17"/>
      <c r="F869" s="17"/>
      <c r="G869" s="17"/>
    </row>
    <row r="870" spans="1:7" ht="15.75" customHeight="1" x14ac:dyDescent="0.2">
      <c r="A870" s="17"/>
      <c r="B870" s="17"/>
      <c r="C870" s="17"/>
      <c r="D870" s="17"/>
      <c r="E870" s="17"/>
      <c r="F870" s="17"/>
      <c r="G870" s="17"/>
    </row>
    <row r="871" spans="1:7" ht="15.75" customHeight="1" x14ac:dyDescent="0.2">
      <c r="A871" s="17"/>
      <c r="B871" s="17"/>
      <c r="C871" s="17"/>
      <c r="D871" s="17"/>
      <c r="E871" s="17"/>
      <c r="F871" s="17"/>
      <c r="G871" s="17"/>
    </row>
    <row r="872" spans="1:7" ht="15.75" customHeight="1" x14ac:dyDescent="0.2">
      <c r="A872" s="17"/>
      <c r="B872" s="17"/>
      <c r="C872" s="17"/>
      <c r="D872" s="17"/>
      <c r="E872" s="17"/>
      <c r="F872" s="17"/>
      <c r="G872" s="17"/>
    </row>
    <row r="873" spans="1:7" ht="15.75" customHeight="1" x14ac:dyDescent="0.2">
      <c r="A873" s="17"/>
      <c r="B873" s="17"/>
      <c r="C873" s="17"/>
      <c r="D873" s="17"/>
      <c r="E873" s="17"/>
      <c r="F873" s="17"/>
      <c r="G873" s="17"/>
    </row>
    <row r="874" spans="1:7" ht="15.75" customHeight="1" x14ac:dyDescent="0.2">
      <c r="A874" s="17"/>
      <c r="B874" s="17"/>
      <c r="C874" s="17"/>
      <c r="D874" s="17"/>
      <c r="E874" s="17"/>
      <c r="F874" s="17"/>
      <c r="G874" s="17"/>
    </row>
    <row r="875" spans="1:7" ht="15.75" customHeight="1" x14ac:dyDescent="0.2">
      <c r="A875" s="17"/>
      <c r="B875" s="17"/>
      <c r="C875" s="17"/>
      <c r="D875" s="17"/>
      <c r="E875" s="17"/>
      <c r="F875" s="17"/>
      <c r="G875" s="17"/>
    </row>
    <row r="876" spans="1:7" ht="15.75" customHeight="1" x14ac:dyDescent="0.2">
      <c r="A876" s="17"/>
      <c r="B876" s="17"/>
      <c r="C876" s="17"/>
      <c r="D876" s="17"/>
      <c r="E876" s="17"/>
      <c r="F876" s="17"/>
      <c r="G876" s="17"/>
    </row>
    <row r="877" spans="1:7" ht="15.75" customHeight="1" x14ac:dyDescent="0.2">
      <c r="A877" s="17"/>
      <c r="B877" s="17"/>
      <c r="C877" s="17"/>
      <c r="D877" s="17"/>
      <c r="E877" s="17"/>
      <c r="F877" s="17"/>
      <c r="G877" s="17"/>
    </row>
    <row r="878" spans="1:7" ht="15.75" customHeight="1" x14ac:dyDescent="0.2">
      <c r="A878" s="17"/>
      <c r="B878" s="17"/>
      <c r="C878" s="17"/>
      <c r="D878" s="17"/>
      <c r="E878" s="17"/>
      <c r="F878" s="17"/>
      <c r="G878" s="17"/>
    </row>
    <row r="879" spans="1:7" ht="15.75" customHeight="1" x14ac:dyDescent="0.2">
      <c r="A879" s="17"/>
      <c r="B879" s="17"/>
      <c r="C879" s="17"/>
      <c r="D879" s="17"/>
      <c r="E879" s="17"/>
      <c r="F879" s="17"/>
      <c r="G879" s="17"/>
    </row>
    <row r="880" spans="1:7" ht="15.75" customHeight="1" x14ac:dyDescent="0.2">
      <c r="A880" s="17"/>
      <c r="B880" s="17"/>
      <c r="C880" s="17"/>
      <c r="D880" s="17"/>
      <c r="E880" s="17"/>
      <c r="F880" s="17"/>
      <c r="G880" s="17"/>
    </row>
    <row r="881" spans="1:7" ht="15.75" customHeight="1" x14ac:dyDescent="0.2">
      <c r="A881" s="17"/>
      <c r="B881" s="17"/>
      <c r="C881" s="17"/>
      <c r="D881" s="17"/>
      <c r="E881" s="17"/>
      <c r="F881" s="17"/>
      <c r="G881" s="17"/>
    </row>
    <row r="882" spans="1:7" ht="15.75" customHeight="1" x14ac:dyDescent="0.2">
      <c r="A882" s="17"/>
      <c r="B882" s="17"/>
      <c r="C882" s="17"/>
      <c r="D882" s="17"/>
      <c r="E882" s="17"/>
      <c r="F882" s="17"/>
      <c r="G882" s="17"/>
    </row>
    <row r="883" spans="1:7" ht="15.75" customHeight="1" x14ac:dyDescent="0.2">
      <c r="A883" s="17"/>
      <c r="B883" s="17"/>
      <c r="C883" s="17"/>
      <c r="D883" s="17"/>
      <c r="E883" s="17"/>
      <c r="F883" s="17"/>
      <c r="G883" s="17"/>
    </row>
    <row r="884" spans="1:7" ht="15.75" customHeight="1" x14ac:dyDescent="0.2">
      <c r="A884" s="17"/>
      <c r="B884" s="17"/>
      <c r="C884" s="17"/>
      <c r="D884" s="17"/>
      <c r="E884" s="17"/>
      <c r="F884" s="17"/>
      <c r="G884" s="17"/>
    </row>
    <row r="885" spans="1:7" ht="15.75" customHeight="1" x14ac:dyDescent="0.2">
      <c r="A885" s="17"/>
      <c r="B885" s="17"/>
      <c r="C885" s="17"/>
      <c r="D885" s="17"/>
      <c r="E885" s="17"/>
      <c r="F885" s="17"/>
      <c r="G885" s="17"/>
    </row>
    <row r="886" spans="1:7" ht="15.75" customHeight="1" x14ac:dyDescent="0.2">
      <c r="A886" s="17"/>
      <c r="B886" s="17"/>
      <c r="C886" s="17"/>
      <c r="D886" s="17"/>
      <c r="E886" s="17"/>
      <c r="F886" s="17"/>
      <c r="G886" s="17"/>
    </row>
    <row r="887" spans="1:7" ht="15.75" customHeight="1" x14ac:dyDescent="0.2">
      <c r="A887" s="17"/>
      <c r="B887" s="17"/>
      <c r="C887" s="17"/>
      <c r="D887" s="17"/>
      <c r="E887" s="17"/>
      <c r="F887" s="17"/>
      <c r="G887" s="17"/>
    </row>
    <row r="888" spans="1:7" ht="15.75" customHeight="1" x14ac:dyDescent="0.2">
      <c r="A888" s="17"/>
      <c r="B888" s="17"/>
      <c r="C888" s="17"/>
      <c r="D888" s="17"/>
      <c r="E888" s="17"/>
      <c r="F888" s="17"/>
      <c r="G888" s="17"/>
    </row>
    <row r="889" spans="1:7" ht="15.75" customHeight="1" x14ac:dyDescent="0.2">
      <c r="A889" s="17"/>
      <c r="B889" s="17"/>
      <c r="C889" s="17"/>
      <c r="D889" s="17"/>
      <c r="E889" s="17"/>
      <c r="F889" s="17"/>
      <c r="G889" s="17"/>
    </row>
    <row r="890" spans="1:7" ht="15.75" customHeight="1" x14ac:dyDescent="0.2">
      <c r="A890" s="17"/>
      <c r="B890" s="17"/>
      <c r="C890" s="17"/>
      <c r="D890" s="17"/>
      <c r="E890" s="17"/>
      <c r="F890" s="17"/>
      <c r="G890" s="17"/>
    </row>
    <row r="891" spans="1:7" ht="15.75" customHeight="1" x14ac:dyDescent="0.2">
      <c r="A891" s="17"/>
      <c r="B891" s="17"/>
      <c r="C891" s="17"/>
      <c r="D891" s="17"/>
      <c r="E891" s="17"/>
      <c r="F891" s="17"/>
      <c r="G891" s="17"/>
    </row>
    <row r="892" spans="1:7" ht="15.75" customHeight="1" x14ac:dyDescent="0.2">
      <c r="A892" s="17"/>
      <c r="B892" s="17"/>
      <c r="C892" s="17"/>
      <c r="D892" s="17"/>
      <c r="E892" s="17"/>
      <c r="F892" s="17"/>
      <c r="G892" s="17"/>
    </row>
    <row r="893" spans="1:7" ht="15.75" customHeight="1" x14ac:dyDescent="0.2">
      <c r="A893" s="17"/>
      <c r="B893" s="17"/>
      <c r="C893" s="17"/>
      <c r="D893" s="17"/>
      <c r="E893" s="17"/>
      <c r="F893" s="17"/>
      <c r="G893" s="17"/>
    </row>
    <row r="894" spans="1:7" ht="15.75" customHeight="1" x14ac:dyDescent="0.2">
      <c r="A894" s="17"/>
      <c r="B894" s="17"/>
      <c r="C894" s="17"/>
      <c r="D894" s="17"/>
      <c r="E894" s="17"/>
      <c r="F894" s="17"/>
      <c r="G894" s="17"/>
    </row>
    <row r="895" spans="1:7" ht="15.75" customHeight="1" x14ac:dyDescent="0.2">
      <c r="A895" s="17"/>
      <c r="B895" s="17"/>
      <c r="C895" s="17"/>
      <c r="D895" s="17"/>
      <c r="E895" s="17"/>
      <c r="F895" s="17"/>
      <c r="G895" s="17"/>
    </row>
    <row r="896" spans="1:7" ht="15.75" customHeight="1" x14ac:dyDescent="0.2">
      <c r="A896" s="17"/>
      <c r="B896" s="17"/>
      <c r="C896" s="17"/>
      <c r="D896" s="17"/>
      <c r="E896" s="17"/>
      <c r="F896" s="17"/>
      <c r="G896" s="17"/>
    </row>
    <row r="897" spans="1:7" ht="15.75" customHeight="1" x14ac:dyDescent="0.2">
      <c r="A897" s="17"/>
      <c r="B897" s="17"/>
      <c r="C897" s="17"/>
      <c r="D897" s="17"/>
      <c r="E897" s="17"/>
      <c r="F897" s="17"/>
      <c r="G897" s="17"/>
    </row>
    <row r="898" spans="1:7" ht="15.75" customHeight="1" x14ac:dyDescent="0.2">
      <c r="A898" s="17"/>
      <c r="B898" s="17"/>
      <c r="C898" s="17"/>
      <c r="D898" s="17"/>
      <c r="E898" s="17"/>
      <c r="F898" s="17"/>
      <c r="G898" s="17"/>
    </row>
    <row r="899" spans="1:7" ht="15.75" customHeight="1" x14ac:dyDescent="0.2">
      <c r="A899" s="17"/>
      <c r="B899" s="17"/>
      <c r="C899" s="17"/>
      <c r="D899" s="17"/>
      <c r="E899" s="17"/>
      <c r="F899" s="17"/>
      <c r="G899" s="17"/>
    </row>
    <row r="900" spans="1:7" ht="15.75" customHeight="1" x14ac:dyDescent="0.2">
      <c r="A900" s="17"/>
      <c r="B900" s="17"/>
      <c r="C900" s="17"/>
      <c r="D900" s="17"/>
      <c r="E900" s="17"/>
      <c r="F900" s="17"/>
      <c r="G900" s="17"/>
    </row>
    <row r="901" spans="1:7" ht="15.75" customHeight="1" x14ac:dyDescent="0.2">
      <c r="A901" s="17"/>
      <c r="B901" s="17"/>
      <c r="C901" s="17"/>
      <c r="D901" s="17"/>
      <c r="E901" s="17"/>
      <c r="F901" s="17"/>
      <c r="G901" s="17"/>
    </row>
    <row r="902" spans="1:7" ht="15.75" customHeight="1" x14ac:dyDescent="0.2">
      <c r="A902" s="17"/>
      <c r="B902" s="17"/>
      <c r="C902" s="17"/>
      <c r="D902" s="17"/>
      <c r="E902" s="17"/>
      <c r="F902" s="17"/>
      <c r="G902" s="17"/>
    </row>
    <row r="903" spans="1:7" ht="15.75" customHeight="1" x14ac:dyDescent="0.2">
      <c r="A903" s="17"/>
      <c r="B903" s="17"/>
      <c r="C903" s="17"/>
      <c r="D903" s="17"/>
      <c r="E903" s="17"/>
      <c r="F903" s="17"/>
      <c r="G903" s="17"/>
    </row>
    <row r="904" spans="1:7" ht="15.75" customHeight="1" x14ac:dyDescent="0.2">
      <c r="A904" s="17"/>
      <c r="B904" s="17"/>
      <c r="C904" s="17"/>
      <c r="D904" s="17"/>
      <c r="E904" s="17"/>
      <c r="F904" s="17"/>
      <c r="G904" s="17"/>
    </row>
    <row r="905" spans="1:7" ht="15.75" customHeight="1" x14ac:dyDescent="0.2">
      <c r="A905" s="17"/>
      <c r="B905" s="17"/>
      <c r="C905" s="17"/>
      <c r="D905" s="17"/>
      <c r="E905" s="17"/>
      <c r="F905" s="17"/>
      <c r="G905" s="17"/>
    </row>
    <row r="906" spans="1:7" ht="15.75" customHeight="1" x14ac:dyDescent="0.2">
      <c r="A906" s="17"/>
      <c r="B906" s="17"/>
      <c r="C906" s="17"/>
      <c r="D906" s="17"/>
      <c r="E906" s="17"/>
      <c r="F906" s="17"/>
      <c r="G906" s="17"/>
    </row>
    <row r="907" spans="1:7" ht="15.75" customHeight="1" x14ac:dyDescent="0.2">
      <c r="A907" s="17"/>
      <c r="B907" s="17"/>
      <c r="C907" s="17"/>
      <c r="D907" s="17"/>
      <c r="E907" s="17"/>
      <c r="F907" s="17"/>
      <c r="G907" s="17"/>
    </row>
    <row r="908" spans="1:7" ht="15.75" customHeight="1" x14ac:dyDescent="0.2">
      <c r="A908" s="17"/>
      <c r="B908" s="17"/>
      <c r="C908" s="17"/>
      <c r="D908" s="17"/>
      <c r="E908" s="17"/>
      <c r="F908" s="17"/>
      <c r="G908" s="17"/>
    </row>
    <row r="909" spans="1:7" ht="15.75" customHeight="1" x14ac:dyDescent="0.2">
      <c r="A909" s="17"/>
      <c r="B909" s="17"/>
      <c r="C909" s="17"/>
      <c r="D909" s="17"/>
      <c r="E909" s="17"/>
      <c r="F909" s="17"/>
      <c r="G909" s="17"/>
    </row>
    <row r="910" spans="1:7" ht="15.75" customHeight="1" x14ac:dyDescent="0.2">
      <c r="A910" s="17"/>
      <c r="B910" s="17"/>
      <c r="C910" s="17"/>
      <c r="D910" s="17"/>
      <c r="E910" s="17"/>
      <c r="F910" s="17"/>
      <c r="G910" s="17"/>
    </row>
    <row r="911" spans="1:7" ht="15.75" customHeight="1" x14ac:dyDescent="0.2">
      <c r="A911" s="17"/>
      <c r="B911" s="17"/>
      <c r="C911" s="17"/>
      <c r="D911" s="17"/>
      <c r="E911" s="17"/>
      <c r="F911" s="17"/>
      <c r="G911" s="17"/>
    </row>
    <row r="912" spans="1:7" ht="15.75" customHeight="1" x14ac:dyDescent="0.2">
      <c r="A912" s="17"/>
      <c r="B912" s="17"/>
      <c r="C912" s="17"/>
      <c r="D912" s="17"/>
      <c r="E912" s="17"/>
      <c r="F912" s="17"/>
      <c r="G912" s="17"/>
    </row>
    <row r="913" spans="1:7" ht="15.75" customHeight="1" x14ac:dyDescent="0.2">
      <c r="A913" s="17"/>
      <c r="B913" s="17"/>
      <c r="C913" s="17"/>
      <c r="D913" s="17"/>
      <c r="E913" s="17"/>
      <c r="F913" s="17"/>
      <c r="G913" s="17"/>
    </row>
    <row r="914" spans="1:7" ht="15.75" customHeight="1" x14ac:dyDescent="0.2">
      <c r="A914" s="17"/>
      <c r="B914" s="17"/>
      <c r="C914" s="17"/>
      <c r="D914" s="17"/>
      <c r="E914" s="17"/>
      <c r="F914" s="17"/>
      <c r="G914" s="17"/>
    </row>
    <row r="915" spans="1:7" ht="15.75" customHeight="1" x14ac:dyDescent="0.2">
      <c r="A915" s="17"/>
      <c r="B915" s="17"/>
      <c r="C915" s="17"/>
      <c r="D915" s="17"/>
      <c r="E915" s="17"/>
      <c r="F915" s="17"/>
      <c r="G915" s="17"/>
    </row>
    <row r="916" spans="1:7" ht="15.75" customHeight="1" x14ac:dyDescent="0.2">
      <c r="A916" s="17"/>
      <c r="B916" s="17"/>
      <c r="C916" s="17"/>
      <c r="D916" s="17"/>
      <c r="E916" s="17"/>
      <c r="F916" s="17"/>
      <c r="G916" s="17"/>
    </row>
    <row r="917" spans="1:7" ht="15.75" customHeight="1" x14ac:dyDescent="0.2">
      <c r="A917" s="17"/>
      <c r="B917" s="17"/>
      <c r="C917" s="17"/>
      <c r="D917" s="17"/>
      <c r="E917" s="17"/>
      <c r="F917" s="17"/>
      <c r="G917" s="17"/>
    </row>
    <row r="918" spans="1:7" ht="15.75" customHeight="1" x14ac:dyDescent="0.2">
      <c r="A918" s="17"/>
      <c r="B918" s="17"/>
      <c r="C918" s="17"/>
      <c r="D918" s="17"/>
      <c r="E918" s="17"/>
      <c r="F918" s="17"/>
      <c r="G918" s="17"/>
    </row>
    <row r="919" spans="1:7" ht="15.75" customHeight="1" x14ac:dyDescent="0.2">
      <c r="A919" s="17"/>
      <c r="B919" s="17"/>
      <c r="C919" s="17"/>
      <c r="D919" s="17"/>
      <c r="E919" s="17"/>
      <c r="F919" s="17"/>
      <c r="G919" s="17"/>
    </row>
    <row r="920" spans="1:7" ht="15.75" customHeight="1" x14ac:dyDescent="0.2">
      <c r="A920" s="17"/>
      <c r="B920" s="17"/>
      <c r="C920" s="17"/>
      <c r="D920" s="17"/>
      <c r="E920" s="17"/>
      <c r="F920" s="17"/>
      <c r="G920" s="17"/>
    </row>
    <row r="921" spans="1:7" ht="15.75" customHeight="1" x14ac:dyDescent="0.2">
      <c r="A921" s="17"/>
      <c r="B921" s="17"/>
      <c r="C921" s="17"/>
      <c r="D921" s="17"/>
      <c r="E921" s="17"/>
      <c r="F921" s="17"/>
      <c r="G921" s="17"/>
    </row>
    <row r="922" spans="1:7" ht="15.75" customHeight="1" x14ac:dyDescent="0.2">
      <c r="A922" s="17"/>
      <c r="B922" s="17"/>
      <c r="C922" s="17"/>
      <c r="D922" s="17"/>
      <c r="E922" s="17"/>
      <c r="F922" s="17"/>
      <c r="G922" s="17"/>
    </row>
    <row r="923" spans="1:7" ht="15.75" customHeight="1" x14ac:dyDescent="0.2">
      <c r="A923" s="17"/>
      <c r="B923" s="17"/>
      <c r="C923" s="17"/>
      <c r="D923" s="17"/>
      <c r="E923" s="17"/>
      <c r="F923" s="17"/>
      <c r="G923" s="17"/>
    </row>
    <row r="924" spans="1:7" ht="15.75" customHeight="1" x14ac:dyDescent="0.2">
      <c r="A924" s="17"/>
      <c r="B924" s="17"/>
      <c r="C924" s="17"/>
      <c r="D924" s="17"/>
      <c r="E924" s="17"/>
      <c r="F924" s="17"/>
      <c r="G924" s="17"/>
    </row>
    <row r="925" spans="1:7" ht="15.75" customHeight="1" x14ac:dyDescent="0.2">
      <c r="A925" s="17"/>
      <c r="B925" s="17"/>
      <c r="C925" s="17"/>
      <c r="D925" s="17"/>
      <c r="E925" s="17"/>
      <c r="F925" s="17"/>
      <c r="G925" s="17"/>
    </row>
    <row r="926" spans="1:7" ht="15.75" customHeight="1" x14ac:dyDescent="0.2">
      <c r="A926" s="17"/>
      <c r="B926" s="17"/>
      <c r="C926" s="17"/>
      <c r="D926" s="17"/>
      <c r="E926" s="17"/>
      <c r="F926" s="17"/>
      <c r="G926" s="17"/>
    </row>
    <row r="927" spans="1:7" ht="15.75" customHeight="1" x14ac:dyDescent="0.2">
      <c r="A927" s="17"/>
      <c r="B927" s="17"/>
      <c r="C927" s="17"/>
      <c r="D927" s="17"/>
      <c r="E927" s="17"/>
      <c r="F927" s="17"/>
      <c r="G927" s="17"/>
    </row>
    <row r="928" spans="1:7" ht="15.75" customHeight="1" x14ac:dyDescent="0.2">
      <c r="A928" s="17"/>
      <c r="B928" s="17"/>
      <c r="C928" s="17"/>
      <c r="D928" s="17"/>
      <c r="E928" s="17"/>
      <c r="F928" s="17"/>
      <c r="G928" s="17"/>
    </row>
    <row r="929" spans="1:7" ht="15.75" customHeight="1" x14ac:dyDescent="0.2">
      <c r="A929" s="17"/>
      <c r="B929" s="17"/>
      <c r="C929" s="17"/>
      <c r="D929" s="17"/>
      <c r="E929" s="17"/>
      <c r="F929" s="17"/>
      <c r="G929" s="17"/>
    </row>
    <row r="930" spans="1:7" ht="15.75" customHeight="1" x14ac:dyDescent="0.2">
      <c r="A930" s="17"/>
      <c r="B930" s="17"/>
      <c r="C930" s="17"/>
      <c r="D930" s="17"/>
      <c r="E930" s="17"/>
      <c r="F930" s="17"/>
      <c r="G930" s="17"/>
    </row>
    <row r="931" spans="1:7" ht="15.75" customHeight="1" x14ac:dyDescent="0.2">
      <c r="A931" s="17"/>
      <c r="B931" s="17"/>
      <c r="C931" s="17"/>
      <c r="D931" s="17"/>
      <c r="E931" s="17"/>
      <c r="F931" s="17"/>
      <c r="G931" s="17"/>
    </row>
    <row r="932" spans="1:7" ht="15.75" customHeight="1" x14ac:dyDescent="0.2">
      <c r="A932" s="17"/>
      <c r="B932" s="17"/>
      <c r="C932" s="17"/>
      <c r="D932" s="17"/>
      <c r="E932" s="17"/>
      <c r="F932" s="17"/>
      <c r="G932" s="17"/>
    </row>
    <row r="933" spans="1:7" ht="15.75" customHeight="1" x14ac:dyDescent="0.2">
      <c r="A933" s="17"/>
      <c r="B933" s="17"/>
      <c r="C933" s="17"/>
      <c r="D933" s="17"/>
      <c r="E933" s="17"/>
      <c r="F933" s="17"/>
      <c r="G933" s="17"/>
    </row>
    <row r="934" spans="1:7" ht="15.75" customHeight="1" x14ac:dyDescent="0.2">
      <c r="A934" s="17"/>
      <c r="B934" s="17"/>
      <c r="C934" s="17"/>
      <c r="D934" s="17"/>
      <c r="E934" s="17"/>
      <c r="F934" s="17"/>
      <c r="G934" s="17"/>
    </row>
    <row r="935" spans="1:7" ht="15.75" customHeight="1" x14ac:dyDescent="0.2">
      <c r="A935" s="17"/>
      <c r="B935" s="17"/>
      <c r="C935" s="17"/>
      <c r="D935" s="17"/>
      <c r="E935" s="17"/>
      <c r="F935" s="17"/>
      <c r="G935" s="17"/>
    </row>
    <row r="936" spans="1:7" ht="15.75" customHeight="1" x14ac:dyDescent="0.2">
      <c r="A936" s="17"/>
      <c r="B936" s="17"/>
      <c r="C936" s="17"/>
      <c r="D936" s="17"/>
      <c r="E936" s="17"/>
      <c r="F936" s="17"/>
      <c r="G936" s="17"/>
    </row>
    <row r="937" spans="1:7" ht="15.75" customHeight="1" x14ac:dyDescent="0.2">
      <c r="A937" s="17"/>
      <c r="B937" s="17"/>
      <c r="C937" s="17"/>
      <c r="D937" s="17"/>
      <c r="E937" s="17"/>
      <c r="F937" s="17"/>
      <c r="G937" s="17"/>
    </row>
    <row r="938" spans="1:7" ht="15.75" customHeight="1" x14ac:dyDescent="0.2">
      <c r="A938" s="17"/>
      <c r="B938" s="17"/>
      <c r="C938" s="17"/>
      <c r="D938" s="17"/>
      <c r="E938" s="17"/>
      <c r="F938" s="17"/>
      <c r="G938" s="17"/>
    </row>
    <row r="939" spans="1:7" ht="15.75" customHeight="1" x14ac:dyDescent="0.2">
      <c r="A939" s="17"/>
      <c r="B939" s="17"/>
      <c r="C939" s="17"/>
      <c r="D939" s="17"/>
      <c r="E939" s="17"/>
      <c r="F939" s="17"/>
      <c r="G939" s="17"/>
    </row>
    <row r="940" spans="1:7" ht="15.75" customHeight="1" x14ac:dyDescent="0.2">
      <c r="A940" s="17"/>
      <c r="B940" s="17"/>
      <c r="C940" s="17"/>
      <c r="D940" s="17"/>
      <c r="E940" s="17"/>
      <c r="F940" s="17"/>
      <c r="G940" s="17"/>
    </row>
    <row r="941" spans="1:7" ht="15.75" customHeight="1" x14ac:dyDescent="0.2">
      <c r="A941" s="17"/>
      <c r="B941" s="17"/>
      <c r="C941" s="17"/>
      <c r="D941" s="17"/>
      <c r="E941" s="17"/>
      <c r="F941" s="17"/>
      <c r="G941" s="17"/>
    </row>
    <row r="942" spans="1:7" ht="15.75" customHeight="1" x14ac:dyDescent="0.2">
      <c r="A942" s="17"/>
      <c r="B942" s="17"/>
      <c r="C942" s="17"/>
      <c r="D942" s="17"/>
      <c r="E942" s="17"/>
      <c r="F942" s="17"/>
      <c r="G942" s="17"/>
    </row>
    <row r="943" spans="1:7" ht="15.75" customHeight="1" x14ac:dyDescent="0.2">
      <c r="A943" s="17"/>
      <c r="B943" s="17"/>
      <c r="C943" s="17"/>
      <c r="D943" s="17"/>
      <c r="E943" s="17"/>
      <c r="F943" s="17"/>
      <c r="G943" s="17"/>
    </row>
    <row r="944" spans="1:7" ht="15.75" customHeight="1" x14ac:dyDescent="0.2">
      <c r="A944" s="17"/>
      <c r="B944" s="17"/>
      <c r="C944" s="17"/>
      <c r="D944" s="17"/>
      <c r="E944" s="17"/>
      <c r="F944" s="17"/>
      <c r="G944" s="17"/>
    </row>
    <row r="945" spans="1:7" ht="15.75" customHeight="1" x14ac:dyDescent="0.2">
      <c r="A945" s="17"/>
      <c r="B945" s="17"/>
      <c r="C945" s="17"/>
      <c r="D945" s="17"/>
      <c r="E945" s="17"/>
      <c r="F945" s="17"/>
      <c r="G945" s="17"/>
    </row>
    <row r="946" spans="1:7" ht="15.75" customHeight="1" x14ac:dyDescent="0.2">
      <c r="A946" s="17"/>
      <c r="B946" s="17"/>
      <c r="C946" s="17"/>
      <c r="D946" s="17"/>
      <c r="E946" s="17"/>
      <c r="F946" s="17"/>
      <c r="G946" s="17"/>
    </row>
    <row r="947" spans="1:7" ht="15.75" customHeight="1" x14ac:dyDescent="0.2">
      <c r="A947" s="17"/>
      <c r="B947" s="17"/>
      <c r="C947" s="17"/>
      <c r="D947" s="17"/>
      <c r="E947" s="17"/>
      <c r="F947" s="17"/>
      <c r="G947" s="17"/>
    </row>
    <row r="948" spans="1:7" ht="15.75" customHeight="1" x14ac:dyDescent="0.2">
      <c r="A948" s="17"/>
      <c r="B948" s="17"/>
      <c r="C948" s="17"/>
      <c r="D948" s="17"/>
      <c r="E948" s="17"/>
      <c r="F948" s="17"/>
      <c r="G948" s="17"/>
    </row>
    <row r="949" spans="1:7" ht="15.75" customHeight="1" x14ac:dyDescent="0.2">
      <c r="A949" s="17"/>
      <c r="B949" s="17"/>
      <c r="C949" s="17"/>
      <c r="D949" s="17"/>
      <c r="E949" s="17"/>
      <c r="F949" s="17"/>
      <c r="G949" s="17"/>
    </row>
    <row r="950" spans="1:7" ht="15.75" customHeight="1" x14ac:dyDescent="0.2">
      <c r="A950" s="17"/>
      <c r="B950" s="17"/>
      <c r="C950" s="17"/>
      <c r="D950" s="17"/>
      <c r="E950" s="17"/>
      <c r="F950" s="17"/>
      <c r="G950" s="17"/>
    </row>
    <row r="951" spans="1:7" ht="15.75" customHeight="1" x14ac:dyDescent="0.2">
      <c r="A951" s="17"/>
      <c r="B951" s="17"/>
      <c r="C951" s="17"/>
      <c r="D951" s="17"/>
      <c r="E951" s="17"/>
      <c r="F951" s="17"/>
      <c r="G951" s="17"/>
    </row>
    <row r="952" spans="1:7" ht="15.75" customHeight="1" x14ac:dyDescent="0.2">
      <c r="A952" s="17"/>
      <c r="B952" s="17"/>
      <c r="C952" s="17"/>
      <c r="D952" s="17"/>
      <c r="E952" s="17"/>
      <c r="F952" s="17"/>
      <c r="G952" s="17"/>
    </row>
    <row r="953" spans="1:7" ht="15.75" customHeight="1" x14ac:dyDescent="0.2">
      <c r="A953" s="17"/>
      <c r="B953" s="17"/>
      <c r="C953" s="17"/>
      <c r="D953" s="17"/>
      <c r="E953" s="17"/>
      <c r="F953" s="17"/>
      <c r="G953" s="17"/>
    </row>
    <row r="954" spans="1:7" ht="15.75" customHeight="1" x14ac:dyDescent="0.2">
      <c r="A954" s="17"/>
      <c r="B954" s="17"/>
      <c r="C954" s="17"/>
      <c r="D954" s="17"/>
      <c r="E954" s="17"/>
      <c r="F954" s="17"/>
      <c r="G954" s="17"/>
    </row>
    <row r="955" spans="1:7" ht="15.75" customHeight="1" x14ac:dyDescent="0.2">
      <c r="A955" s="17"/>
      <c r="B955" s="17"/>
      <c r="C955" s="17"/>
      <c r="D955" s="17"/>
      <c r="E955" s="17"/>
      <c r="F955" s="17"/>
      <c r="G955" s="17"/>
    </row>
    <row r="956" spans="1:7" ht="15.75" customHeight="1" x14ac:dyDescent="0.2">
      <c r="A956" s="17"/>
      <c r="B956" s="17"/>
      <c r="C956" s="17"/>
      <c r="D956" s="17"/>
      <c r="E956" s="17"/>
      <c r="F956" s="17"/>
      <c r="G956" s="17"/>
    </row>
    <row r="957" spans="1:7" ht="15.75" customHeight="1" x14ac:dyDescent="0.2">
      <c r="A957" s="17"/>
      <c r="B957" s="17"/>
      <c r="C957" s="17"/>
      <c r="D957" s="17"/>
      <c r="E957" s="17"/>
      <c r="F957" s="17"/>
      <c r="G957" s="17"/>
    </row>
    <row r="958" spans="1:7" ht="15.75" customHeight="1" x14ac:dyDescent="0.2">
      <c r="A958" s="17"/>
      <c r="B958" s="17"/>
      <c r="C958" s="17"/>
      <c r="D958" s="17"/>
      <c r="E958" s="17"/>
      <c r="F958" s="17"/>
      <c r="G958" s="17"/>
    </row>
    <row r="959" spans="1:7" ht="15.75" customHeight="1" x14ac:dyDescent="0.2">
      <c r="A959" s="17"/>
      <c r="B959" s="17"/>
      <c r="C959" s="17"/>
      <c r="D959" s="17"/>
      <c r="E959" s="17"/>
      <c r="F959" s="17"/>
      <c r="G959" s="17"/>
    </row>
    <row r="960" spans="1:7" ht="15.75" customHeight="1" x14ac:dyDescent="0.2">
      <c r="A960" s="17"/>
      <c r="B960" s="17"/>
      <c r="C960" s="17"/>
      <c r="D960" s="17"/>
      <c r="E960" s="17"/>
      <c r="F960" s="17"/>
      <c r="G960" s="17"/>
    </row>
    <row r="961" spans="1:7" ht="15.75" customHeight="1" x14ac:dyDescent="0.2">
      <c r="A961" s="17"/>
      <c r="B961" s="17"/>
      <c r="C961" s="17"/>
      <c r="D961" s="17"/>
      <c r="E961" s="17"/>
      <c r="F961" s="17"/>
      <c r="G961" s="17"/>
    </row>
    <row r="962" spans="1:7" ht="15.75" customHeight="1" x14ac:dyDescent="0.2">
      <c r="A962" s="17"/>
      <c r="B962" s="17"/>
      <c r="C962" s="17"/>
      <c r="D962" s="17"/>
      <c r="E962" s="17"/>
      <c r="F962" s="17"/>
      <c r="G962" s="17"/>
    </row>
    <row r="963" spans="1:7" ht="15.75" customHeight="1" x14ac:dyDescent="0.2">
      <c r="A963" s="17"/>
      <c r="B963" s="17"/>
      <c r="C963" s="17"/>
      <c r="D963" s="17"/>
      <c r="E963" s="17"/>
      <c r="F963" s="17"/>
      <c r="G963" s="17"/>
    </row>
    <row r="964" spans="1:7" ht="15.75" customHeight="1" x14ac:dyDescent="0.2">
      <c r="A964" s="17"/>
      <c r="B964" s="17"/>
      <c r="C964" s="17"/>
      <c r="D964" s="17"/>
      <c r="E964" s="17"/>
      <c r="F964" s="17"/>
      <c r="G964" s="17"/>
    </row>
    <row r="965" spans="1:7" ht="15.75" customHeight="1" x14ac:dyDescent="0.2">
      <c r="A965" s="17"/>
      <c r="B965" s="17"/>
      <c r="C965" s="17"/>
      <c r="D965" s="17"/>
      <c r="E965" s="17"/>
      <c r="F965" s="17"/>
      <c r="G965" s="17"/>
    </row>
    <row r="966" spans="1:7" ht="15.75" customHeight="1" x14ac:dyDescent="0.2">
      <c r="A966" s="17"/>
      <c r="B966" s="17"/>
      <c r="C966" s="17"/>
      <c r="D966" s="17"/>
      <c r="E966" s="17"/>
      <c r="F966" s="17"/>
      <c r="G966" s="17"/>
    </row>
    <row r="967" spans="1:7" ht="15.75" customHeight="1" x14ac:dyDescent="0.2">
      <c r="A967" s="17"/>
      <c r="B967" s="17"/>
      <c r="C967" s="17"/>
      <c r="D967" s="17"/>
      <c r="E967" s="17"/>
      <c r="F967" s="17"/>
      <c r="G967" s="17"/>
    </row>
    <row r="968" spans="1:7" ht="15.75" customHeight="1" x14ac:dyDescent="0.2">
      <c r="A968" s="17"/>
      <c r="B968" s="17"/>
      <c r="C968" s="17"/>
      <c r="D968" s="17"/>
      <c r="E968" s="17"/>
      <c r="F968" s="17"/>
      <c r="G968" s="17"/>
    </row>
    <row r="969" spans="1:7" ht="15.75" customHeight="1" x14ac:dyDescent="0.2">
      <c r="A969" s="17"/>
      <c r="B969" s="17"/>
      <c r="C969" s="17"/>
      <c r="D969" s="17"/>
      <c r="E969" s="17"/>
      <c r="F969" s="17"/>
      <c r="G969" s="17"/>
    </row>
    <row r="970" spans="1:7" ht="15.75" customHeight="1" x14ac:dyDescent="0.2">
      <c r="A970" s="17"/>
      <c r="B970" s="17"/>
      <c r="C970" s="17"/>
      <c r="D970" s="17"/>
      <c r="E970" s="17"/>
      <c r="F970" s="17"/>
      <c r="G970" s="17"/>
    </row>
    <row r="971" spans="1:7" ht="15.75" customHeight="1" x14ac:dyDescent="0.2">
      <c r="A971" s="17"/>
      <c r="B971" s="17"/>
      <c r="C971" s="17"/>
      <c r="D971" s="17"/>
      <c r="E971" s="17"/>
      <c r="F971" s="17"/>
      <c r="G971" s="17"/>
    </row>
    <row r="972" spans="1:7" ht="15.75" customHeight="1" x14ac:dyDescent="0.2">
      <c r="A972" s="17"/>
      <c r="B972" s="17"/>
      <c r="C972" s="17"/>
      <c r="D972" s="17"/>
      <c r="E972" s="17"/>
      <c r="F972" s="17"/>
      <c r="G972" s="17"/>
    </row>
    <row r="973" spans="1:7" ht="15.75" customHeight="1" x14ac:dyDescent="0.2">
      <c r="A973" s="17"/>
      <c r="B973" s="17"/>
      <c r="C973" s="17"/>
      <c r="D973" s="17"/>
      <c r="E973" s="17"/>
      <c r="F973" s="17"/>
      <c r="G973" s="17"/>
    </row>
    <row r="974" spans="1:7" ht="15.75" customHeight="1" x14ac:dyDescent="0.2">
      <c r="A974" s="17"/>
      <c r="B974" s="17"/>
      <c r="C974" s="17"/>
      <c r="D974" s="17"/>
      <c r="E974" s="17"/>
      <c r="F974" s="17"/>
      <c r="G974" s="17"/>
    </row>
    <row r="975" spans="1:7" ht="15.75" customHeight="1" x14ac:dyDescent="0.2">
      <c r="A975" s="17"/>
      <c r="B975" s="17"/>
      <c r="C975" s="17"/>
      <c r="D975" s="17"/>
      <c r="E975" s="17"/>
      <c r="F975" s="17"/>
      <c r="G975" s="17"/>
    </row>
    <row r="976" spans="1:7" ht="15.75" customHeight="1" x14ac:dyDescent="0.2">
      <c r="A976" s="17"/>
      <c r="B976" s="17"/>
      <c r="C976" s="17"/>
      <c r="D976" s="17"/>
      <c r="E976" s="17"/>
      <c r="F976" s="17"/>
      <c r="G976" s="17"/>
    </row>
    <row r="977" spans="1:7" ht="15.75" customHeight="1" x14ac:dyDescent="0.2">
      <c r="A977" s="17"/>
      <c r="B977" s="17"/>
      <c r="C977" s="17"/>
      <c r="D977" s="17"/>
      <c r="E977" s="17"/>
      <c r="F977" s="17"/>
      <c r="G977" s="17"/>
    </row>
    <row r="978" spans="1:7" ht="15.75" customHeight="1" x14ac:dyDescent="0.2">
      <c r="A978" s="17"/>
      <c r="B978" s="17"/>
      <c r="C978" s="17"/>
      <c r="D978" s="17"/>
      <c r="E978" s="17"/>
      <c r="F978" s="17"/>
      <c r="G978" s="17"/>
    </row>
    <row r="979" spans="1:7" ht="15.75" customHeight="1" x14ac:dyDescent="0.2">
      <c r="A979" s="17"/>
      <c r="B979" s="17"/>
      <c r="C979" s="17"/>
      <c r="D979" s="17"/>
      <c r="E979" s="17"/>
      <c r="F979" s="17"/>
      <c r="G979" s="17"/>
    </row>
    <row r="980" spans="1:7" ht="15.75" customHeight="1" x14ac:dyDescent="0.2">
      <c r="A980" s="17"/>
      <c r="B980" s="17"/>
      <c r="C980" s="17"/>
      <c r="D980" s="17"/>
      <c r="E980" s="17"/>
      <c r="F980" s="17"/>
      <c r="G980" s="17"/>
    </row>
    <row r="981" spans="1:7" ht="15.75" customHeight="1" x14ac:dyDescent="0.2">
      <c r="A981" s="17"/>
      <c r="B981" s="17"/>
      <c r="C981" s="17"/>
      <c r="D981" s="17"/>
      <c r="E981" s="17"/>
      <c r="F981" s="17"/>
      <c r="G981" s="17"/>
    </row>
    <row r="982" spans="1:7" ht="15.75" customHeight="1" x14ac:dyDescent="0.2">
      <c r="A982" s="17"/>
      <c r="B982" s="17"/>
      <c r="C982" s="17"/>
      <c r="D982" s="17"/>
      <c r="E982" s="17"/>
      <c r="F982" s="17"/>
      <c r="G982" s="17"/>
    </row>
    <row r="983" spans="1:7" ht="15.75" customHeight="1" x14ac:dyDescent="0.2">
      <c r="A983" s="17"/>
      <c r="B983" s="17"/>
      <c r="C983" s="17"/>
      <c r="D983" s="17"/>
      <c r="E983" s="17"/>
      <c r="F983" s="17"/>
      <c r="G983" s="17"/>
    </row>
    <row r="984" spans="1:7" ht="15.75" customHeight="1" x14ac:dyDescent="0.2">
      <c r="A984" s="17"/>
      <c r="B984" s="17"/>
      <c r="C984" s="17"/>
      <c r="D984" s="17"/>
      <c r="E984" s="17"/>
      <c r="F984" s="17"/>
      <c r="G984" s="17"/>
    </row>
    <row r="985" spans="1:7" ht="15.75" customHeight="1" x14ac:dyDescent="0.2">
      <c r="A985" s="17"/>
      <c r="B985" s="17"/>
      <c r="C985" s="17"/>
      <c r="D985" s="17"/>
      <c r="E985" s="17"/>
      <c r="F985" s="17"/>
      <c r="G985" s="17"/>
    </row>
    <row r="986" spans="1:7" ht="15.75" customHeight="1" x14ac:dyDescent="0.2">
      <c r="A986" s="17"/>
      <c r="B986" s="17"/>
      <c r="C986" s="17"/>
      <c r="D986" s="17"/>
      <c r="E986" s="17"/>
      <c r="F986" s="17"/>
      <c r="G986" s="17"/>
    </row>
    <row r="987" spans="1:7" ht="15.75" customHeight="1" x14ac:dyDescent="0.2">
      <c r="A987" s="17"/>
      <c r="B987" s="17"/>
      <c r="C987" s="17"/>
      <c r="D987" s="17"/>
      <c r="E987" s="17"/>
      <c r="F987" s="17"/>
      <c r="G987" s="17"/>
    </row>
    <row r="988" spans="1:7" ht="15.75" customHeight="1" x14ac:dyDescent="0.2">
      <c r="A988" s="17"/>
      <c r="B988" s="17"/>
      <c r="C988" s="17"/>
      <c r="D988" s="17"/>
      <c r="E988" s="17"/>
      <c r="F988" s="17"/>
      <c r="G988" s="17"/>
    </row>
    <row r="989" spans="1:7" ht="15.75" customHeight="1" x14ac:dyDescent="0.2">
      <c r="A989" s="17"/>
      <c r="B989" s="17"/>
      <c r="C989" s="17"/>
      <c r="D989" s="17"/>
      <c r="E989" s="17"/>
      <c r="F989" s="17"/>
      <c r="G989" s="17"/>
    </row>
    <row r="990" spans="1:7" ht="15.75" customHeight="1" x14ac:dyDescent="0.2">
      <c r="A990" s="17"/>
      <c r="B990" s="17"/>
      <c r="C990" s="17"/>
      <c r="D990" s="17"/>
      <c r="E990" s="17"/>
      <c r="F990" s="17"/>
      <c r="G990" s="17"/>
    </row>
    <row r="991" spans="1:7" ht="15.75" customHeight="1" x14ac:dyDescent="0.2">
      <c r="A991" s="17"/>
      <c r="B991" s="17"/>
      <c r="C991" s="17"/>
      <c r="D991" s="17"/>
      <c r="E991" s="17"/>
      <c r="F991" s="17"/>
      <c r="G991" s="17"/>
    </row>
    <row r="992" spans="1:7" ht="15.75" customHeight="1" x14ac:dyDescent="0.2">
      <c r="A992" s="17"/>
      <c r="B992" s="17"/>
      <c r="C992" s="17"/>
      <c r="D992" s="17"/>
      <c r="E992" s="17"/>
      <c r="F992" s="17"/>
      <c r="G992" s="17"/>
    </row>
    <row r="993" spans="1:7" ht="15.75" customHeight="1" x14ac:dyDescent="0.2">
      <c r="A993" s="17"/>
      <c r="B993" s="17"/>
      <c r="C993" s="17"/>
      <c r="D993" s="17"/>
      <c r="E993" s="17"/>
      <c r="F993" s="17"/>
      <c r="G993" s="17"/>
    </row>
    <row r="994" spans="1:7" ht="15.75" customHeight="1" x14ac:dyDescent="0.2">
      <c r="A994" s="17"/>
      <c r="B994" s="17"/>
      <c r="C994" s="17"/>
      <c r="D994" s="17"/>
      <c r="E994" s="17"/>
      <c r="F994" s="17"/>
      <c r="G994" s="17"/>
    </row>
    <row r="995" spans="1:7" ht="15.75" customHeight="1" x14ac:dyDescent="0.2">
      <c r="A995" s="17"/>
      <c r="B995" s="17"/>
      <c r="C995" s="17"/>
      <c r="D995" s="17"/>
      <c r="E995" s="17"/>
      <c r="F995" s="17"/>
      <c r="G995" s="17"/>
    </row>
    <row r="996" spans="1:7" ht="15.75" customHeight="1" x14ac:dyDescent="0.2">
      <c r="A996" s="17"/>
      <c r="B996" s="17"/>
      <c r="C996" s="17"/>
      <c r="D996" s="17"/>
      <c r="E996" s="17"/>
      <c r="F996" s="17"/>
      <c r="G996" s="17"/>
    </row>
    <row r="997" spans="1:7" ht="15.75" customHeight="1" x14ac:dyDescent="0.2">
      <c r="A997" s="17"/>
      <c r="B997" s="17"/>
      <c r="C997" s="17"/>
      <c r="D997" s="17"/>
      <c r="E997" s="17"/>
      <c r="F997" s="17"/>
      <c r="G997" s="17"/>
    </row>
    <row r="998" spans="1:7" ht="15.75" customHeight="1" x14ac:dyDescent="0.2">
      <c r="A998" s="17"/>
      <c r="B998" s="17"/>
      <c r="C998" s="17"/>
      <c r="D998" s="17"/>
      <c r="E998" s="17"/>
      <c r="F998" s="17"/>
      <c r="G998" s="17"/>
    </row>
    <row r="999" spans="1:7" ht="15.75" customHeight="1" x14ac:dyDescent="0.2">
      <c r="A999" s="17"/>
      <c r="B999" s="17"/>
      <c r="C999" s="17"/>
      <c r="D999" s="17"/>
      <c r="E999" s="17"/>
      <c r="F999" s="17"/>
      <c r="G999" s="17"/>
    </row>
    <row r="1000" spans="1:7" ht="15.75" customHeight="1" x14ac:dyDescent="0.2">
      <c r="A1000" s="17"/>
      <c r="B1000" s="17"/>
      <c r="C1000" s="17"/>
      <c r="D1000" s="17"/>
      <c r="E1000" s="17"/>
      <c r="F1000" s="17"/>
      <c r="G1000" s="17"/>
    </row>
  </sheetData>
  <mergeCells count="2">
    <mergeCell ref="A2:A3"/>
    <mergeCell ref="B2:B3"/>
  </mergeCells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000"/>
  <sheetViews>
    <sheetView workbookViewId="0"/>
  </sheetViews>
  <sheetFormatPr baseColWidth="10" defaultColWidth="11.1640625" defaultRowHeight="15" customHeight="1" x14ac:dyDescent="0.2"/>
  <cols>
    <col min="1" max="6" width="10.83203125" customWidth="1"/>
    <col min="7" max="7" width="15.1640625" customWidth="1"/>
    <col min="8" max="10" width="10.83203125" customWidth="1"/>
    <col min="11" max="11" width="13.33203125" customWidth="1"/>
    <col min="12" max="26" width="10.5" customWidth="1"/>
  </cols>
  <sheetData>
    <row r="1" spans="1:11" ht="15.75" customHeight="1" x14ac:dyDescent="0.2">
      <c r="A1" s="17"/>
      <c r="B1" s="17" t="s">
        <v>1</v>
      </c>
      <c r="C1" s="17" t="s">
        <v>2</v>
      </c>
      <c r="D1" s="17" t="s">
        <v>3</v>
      </c>
      <c r="E1" s="17" t="s">
        <v>207</v>
      </c>
      <c r="F1" s="17" t="s">
        <v>208</v>
      </c>
      <c r="G1" s="17" t="s">
        <v>6</v>
      </c>
      <c r="H1" s="17"/>
      <c r="I1" s="17"/>
      <c r="J1" s="17" t="s">
        <v>73</v>
      </c>
      <c r="K1" s="17" t="s">
        <v>11</v>
      </c>
    </row>
    <row r="2" spans="1:11" ht="15.75" customHeight="1" x14ac:dyDescent="0.2">
      <c r="A2" s="54" t="s">
        <v>216</v>
      </c>
      <c r="B2" s="51">
        <v>6</v>
      </c>
      <c r="C2" s="17" t="s">
        <v>73</v>
      </c>
      <c r="D2" s="17">
        <v>1202.1489999999999</v>
      </c>
      <c r="E2" s="17">
        <v>611.19100000000003</v>
      </c>
      <c r="F2" s="17">
        <v>1.966895782169567</v>
      </c>
      <c r="G2" s="17">
        <v>0.97592051708242877</v>
      </c>
      <c r="H2" s="17"/>
      <c r="I2" s="17" t="s">
        <v>202</v>
      </c>
      <c r="J2" s="17">
        <v>0.97592051708242877</v>
      </c>
      <c r="K2" s="17">
        <v>0.88131721498774118</v>
      </c>
    </row>
    <row r="3" spans="1:11" ht="15.75" customHeight="1" x14ac:dyDescent="0.2">
      <c r="A3" s="46"/>
      <c r="B3" s="46"/>
      <c r="C3" s="17" t="s">
        <v>17</v>
      </c>
      <c r="D3" s="17">
        <v>888.43299999999999</v>
      </c>
      <c r="E3" s="17">
        <v>482.30500000000006</v>
      </c>
      <c r="F3" s="17">
        <v>1.8420563751153314</v>
      </c>
      <c r="G3" s="17">
        <v>0.88131721498774118</v>
      </c>
      <c r="H3" s="17"/>
      <c r="I3" s="17" t="s">
        <v>16</v>
      </c>
      <c r="J3" s="17">
        <v>0.35808662514956585</v>
      </c>
      <c r="K3" s="17">
        <v>1.0308929413368311</v>
      </c>
    </row>
    <row r="4" spans="1:11" ht="15.75" customHeight="1" x14ac:dyDescent="0.2">
      <c r="A4" s="46"/>
      <c r="B4" s="51">
        <v>4</v>
      </c>
      <c r="C4" s="17" t="s">
        <v>73</v>
      </c>
      <c r="D4" s="17">
        <v>2313.9209999999998</v>
      </c>
      <c r="E4" s="17">
        <v>1805.318</v>
      </c>
      <c r="F4" s="17">
        <v>1.2817248817105904</v>
      </c>
      <c r="G4" s="17">
        <v>0.35808662514956585</v>
      </c>
      <c r="H4" s="17"/>
      <c r="I4" s="17" t="s">
        <v>14</v>
      </c>
      <c r="J4" s="17">
        <v>0.6335384667382078</v>
      </c>
      <c r="K4" s="17">
        <v>1.0043143051809593</v>
      </c>
    </row>
    <row r="5" spans="1:11" ht="15.75" customHeight="1" x14ac:dyDescent="0.2">
      <c r="A5" s="46"/>
      <c r="B5" s="46"/>
      <c r="C5" s="17" t="s">
        <v>17</v>
      </c>
      <c r="D5" s="17">
        <v>1147.6600000000001</v>
      </c>
      <c r="E5" s="17">
        <v>561.673</v>
      </c>
      <c r="F5" s="17">
        <v>2.0432885326515606</v>
      </c>
      <c r="G5" s="17">
        <v>1.0308929413368311</v>
      </c>
      <c r="H5" s="17"/>
      <c r="I5" s="17" t="s">
        <v>18</v>
      </c>
      <c r="J5" s="17">
        <f t="shared" ref="J5:K5" si="0">AVERAGE(J2:J4)</f>
        <v>0.65584853632340079</v>
      </c>
      <c r="K5" s="17">
        <f t="shared" si="0"/>
        <v>0.97217482050184378</v>
      </c>
    </row>
    <row r="6" spans="1:11" ht="15.75" customHeight="1" x14ac:dyDescent="0.2">
      <c r="A6" s="46"/>
      <c r="B6" s="51">
        <v>2</v>
      </c>
      <c r="C6" s="17" t="s">
        <v>73</v>
      </c>
      <c r="D6" s="17">
        <v>334.11599999999999</v>
      </c>
      <c r="E6" s="17">
        <v>215.36899999999997</v>
      </c>
      <c r="F6" s="17">
        <v>1.5513653311293643</v>
      </c>
      <c r="G6" s="17">
        <v>0.6335384667382078</v>
      </c>
      <c r="H6" s="17"/>
      <c r="I6" s="17"/>
      <c r="J6" s="17"/>
      <c r="K6" s="17"/>
    </row>
    <row r="7" spans="1:11" ht="15.75" customHeight="1" x14ac:dyDescent="0.2">
      <c r="A7" s="46"/>
      <c r="B7" s="46"/>
      <c r="C7" s="17" t="s">
        <v>17</v>
      </c>
      <c r="D7" s="17">
        <v>1092.7729999999999</v>
      </c>
      <c r="E7" s="17">
        <v>544.75499999999988</v>
      </c>
      <c r="F7" s="17">
        <v>2.0059898486475576</v>
      </c>
      <c r="G7" s="17">
        <v>1.0043143051809593</v>
      </c>
      <c r="H7" s="17"/>
      <c r="I7" s="17" t="s">
        <v>79</v>
      </c>
      <c r="J7" s="17">
        <v>0.29213760639792885</v>
      </c>
      <c r="K7" s="17"/>
    </row>
    <row r="8" spans="1:11" ht="15.75" customHeight="1" x14ac:dyDescent="0.2">
      <c r="A8" s="17"/>
      <c r="B8" s="17"/>
      <c r="C8" s="17"/>
      <c r="D8" s="17"/>
      <c r="E8" s="17"/>
      <c r="F8" s="17"/>
      <c r="G8" s="17"/>
      <c r="H8" s="17"/>
      <c r="I8" s="17" t="s">
        <v>20</v>
      </c>
      <c r="J8" s="17">
        <v>0.17870178502083603</v>
      </c>
      <c r="K8" s="17">
        <v>4.6072169237670949E-2</v>
      </c>
    </row>
    <row r="9" spans="1:11" ht="15.75" customHeight="1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15.7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15.7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ht="15.7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5.75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ht="15.7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15.7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ht="15.7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ht="15.7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ht="15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ht="15.75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15.75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ht="15.7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ht="15.7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ht="15.7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ht="15.7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ht="15.7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ht="15.75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15.7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15.7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ht="15.7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ht="15.7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1" ht="15.7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15.7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ht="15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15.7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15.7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ht="15.7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5.7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ht="15.7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ht="15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ht="15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1" ht="15.7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1:11" ht="15.7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ht="15.7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ht="15.7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1:11" ht="15.7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1:11" ht="15.7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spans="1:11" ht="15.7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spans="1:11" ht="15.7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ht="15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11" ht="15.7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11" ht="15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spans="1:11" ht="15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</row>
    <row r="54" spans="1:11" ht="15.7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spans="1:11" ht="15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ht="15.7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spans="1:11" ht="15.7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spans="1:11" ht="15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1:11" ht="15.7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</row>
    <row r="60" spans="1:11" ht="15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</row>
    <row r="61" spans="1:11" ht="15.7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spans="1:11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1:11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spans="1:11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</row>
    <row r="66" spans="1:11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spans="1:11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spans="1:11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spans="1:11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</row>
    <row r="72" spans="1:11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</row>
    <row r="73" spans="1:11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11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</row>
    <row r="75" spans="1:11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spans="1:11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</row>
    <row r="78" spans="1:11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</row>
    <row r="79" spans="1:11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spans="1:11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spans="1:11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spans="1:11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spans="1:11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spans="1:11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spans="1:11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spans="1:11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spans="1:11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spans="1:11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spans="1:11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spans="1:11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spans="1:11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</row>
    <row r="95" spans="1:11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</row>
    <row r="96" spans="1:11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</row>
    <row r="97" spans="1:11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</row>
    <row r="99" spans="1:11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</row>
    <row r="100" spans="1:11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</row>
    <row r="101" spans="1:11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</row>
    <row r="102" spans="1:11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</row>
    <row r="103" spans="1:11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spans="1:11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</row>
    <row r="105" spans="1:11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</row>
    <row r="106" spans="1:11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</row>
    <row r="107" spans="1:11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</row>
    <row r="108" spans="1:11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</row>
    <row r="109" spans="1:11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spans="1:11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</row>
    <row r="111" spans="1:11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</row>
    <row r="112" spans="1:11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</row>
    <row r="113" spans="1:11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</row>
    <row r="114" spans="1:11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</row>
    <row r="115" spans="1:11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1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spans="1:11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</row>
    <row r="118" spans="1:11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</row>
    <row r="119" spans="1:11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</row>
    <row r="120" spans="1:11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</row>
    <row r="121" spans="1:11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spans="1:11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</row>
    <row r="123" spans="1:11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</row>
    <row r="124" spans="1:11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</row>
    <row r="125" spans="1:11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</row>
    <row r="126" spans="1:11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</row>
    <row r="127" spans="1:11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spans="1:11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</row>
    <row r="129" spans="1:11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  <row r="130" spans="1:11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</row>
    <row r="131" spans="1:11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</row>
    <row r="132" spans="1:11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</row>
    <row r="133" spans="1:11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spans="1:11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</row>
    <row r="135" spans="1:11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</row>
    <row r="136" spans="1:11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</row>
    <row r="137" spans="1:11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</row>
    <row r="138" spans="1:11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</row>
    <row r="139" spans="1:11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spans="1:11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</row>
    <row r="141" spans="1:11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</row>
    <row r="142" spans="1:11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spans="1:11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</row>
    <row r="144" spans="1:11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1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</row>
    <row r="147" spans="1:11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spans="1:11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spans="1:11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spans="1:11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</row>
    <row r="155" spans="1:11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</row>
    <row r="156" spans="1:11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1:11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</row>
    <row r="159" spans="1:11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 ht="15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ht="15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spans="1:11" ht="15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spans="1:11" ht="15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ht="15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 ht="15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 ht="15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spans="1:11" ht="15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15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ht="15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ht="15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ht="15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ht="15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ht="15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ht="15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ht="15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ht="15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  <row r="251" spans="1:11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</row>
    <row r="252" spans="1:11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</row>
    <row r="253" spans="1:11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spans="1:11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</row>
    <row r="255" spans="1:11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</row>
    <row r="256" spans="1:11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</row>
    <row r="257" spans="1:11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</row>
    <row r="258" spans="1:11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</row>
    <row r="259" spans="1:11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</row>
    <row r="260" spans="1:11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</row>
    <row r="261" spans="1:11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</row>
    <row r="262" spans="1:11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</row>
    <row r="263" spans="1:11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</row>
    <row r="264" spans="1:11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</row>
    <row r="265" spans="1:11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</row>
    <row r="266" spans="1:11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</row>
    <row r="267" spans="1:11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</row>
    <row r="268" spans="1:11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</row>
    <row r="269" spans="1:11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</row>
    <row r="270" spans="1:11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</row>
    <row r="271" spans="1:11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</row>
    <row r="272" spans="1:11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</row>
    <row r="273" spans="1:11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</row>
    <row r="274" spans="1:11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</row>
    <row r="275" spans="1:11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</row>
    <row r="276" spans="1:11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</row>
    <row r="277" spans="1:11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spans="1:11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</row>
    <row r="279" spans="1:11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</row>
    <row r="280" spans="1:11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</row>
    <row r="281" spans="1:11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</row>
    <row r="282" spans="1:11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</row>
    <row r="283" spans="1:11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</row>
    <row r="284" spans="1:11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</row>
    <row r="285" spans="1:11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</row>
    <row r="286" spans="1:11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</row>
    <row r="287" spans="1:11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</row>
    <row r="288" spans="1:11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</row>
    <row r="289" spans="1:11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</row>
    <row r="290" spans="1:11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</row>
    <row r="291" spans="1:11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</row>
    <row r="292" spans="1:11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</row>
    <row r="293" spans="1:11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</row>
    <row r="294" spans="1:11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</row>
    <row r="295" spans="1:11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</row>
    <row r="296" spans="1:11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</row>
    <row r="297" spans="1:11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</row>
    <row r="298" spans="1:11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</row>
    <row r="299" spans="1:11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</row>
    <row r="300" spans="1:11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</row>
    <row r="301" spans="1:11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</row>
    <row r="302" spans="1:11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</row>
    <row r="303" spans="1:11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</row>
    <row r="304" spans="1:11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</row>
    <row r="305" spans="1:11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</row>
    <row r="306" spans="1:11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</row>
    <row r="307" spans="1:11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</row>
    <row r="308" spans="1:11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</row>
    <row r="309" spans="1:11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</row>
    <row r="310" spans="1:11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</row>
    <row r="311" spans="1:11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</row>
    <row r="312" spans="1:11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</row>
    <row r="313" spans="1:11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</row>
    <row r="314" spans="1:11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</row>
    <row r="315" spans="1:11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</row>
    <row r="316" spans="1:11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</row>
    <row r="317" spans="1:11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</row>
    <row r="318" spans="1:11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</row>
    <row r="319" spans="1:11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</row>
    <row r="320" spans="1:11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</row>
    <row r="321" spans="1:11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</row>
    <row r="322" spans="1:11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</row>
    <row r="323" spans="1:11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</row>
    <row r="324" spans="1:11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</row>
    <row r="325" spans="1:11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</row>
    <row r="326" spans="1:11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</row>
    <row r="327" spans="1:11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</row>
    <row r="328" spans="1:11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</row>
    <row r="329" spans="1:11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</row>
    <row r="330" spans="1:11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</row>
    <row r="331" spans="1:11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</row>
    <row r="332" spans="1:11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</row>
    <row r="333" spans="1:11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</row>
    <row r="334" spans="1:11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</row>
    <row r="335" spans="1:11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</row>
    <row r="336" spans="1:11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</row>
    <row r="337" spans="1:11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</row>
    <row r="338" spans="1:11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</row>
    <row r="339" spans="1:11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</row>
    <row r="340" spans="1:11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</row>
    <row r="341" spans="1:11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</row>
    <row r="342" spans="1:11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</row>
    <row r="343" spans="1:11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</row>
    <row r="344" spans="1:11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</row>
    <row r="345" spans="1:11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</row>
    <row r="346" spans="1:11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</row>
    <row r="347" spans="1:11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</row>
    <row r="348" spans="1:11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</row>
    <row r="349" spans="1:11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</row>
    <row r="350" spans="1:11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</row>
    <row r="351" spans="1:11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</row>
    <row r="352" spans="1:11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</row>
    <row r="353" spans="1:11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</row>
    <row r="354" spans="1:11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</row>
    <row r="355" spans="1:11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</row>
    <row r="356" spans="1:11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</row>
    <row r="357" spans="1:11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</row>
    <row r="358" spans="1:11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</row>
    <row r="359" spans="1:11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</row>
    <row r="360" spans="1:11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</row>
    <row r="361" spans="1:11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</row>
    <row r="362" spans="1:11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</row>
    <row r="363" spans="1:11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</row>
    <row r="364" spans="1:11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</row>
    <row r="365" spans="1:11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</row>
    <row r="366" spans="1:11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</row>
    <row r="367" spans="1:11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</row>
    <row r="368" spans="1:11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</row>
    <row r="369" spans="1:11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</row>
    <row r="370" spans="1:11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</row>
    <row r="371" spans="1:11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</row>
    <row r="372" spans="1:11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</row>
    <row r="373" spans="1:11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</row>
    <row r="374" spans="1:11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</row>
    <row r="375" spans="1:11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</row>
    <row r="376" spans="1:11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</row>
    <row r="377" spans="1:11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</row>
    <row r="378" spans="1:11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</row>
    <row r="379" spans="1:11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</row>
    <row r="380" spans="1:11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</row>
    <row r="381" spans="1:11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</row>
    <row r="382" spans="1:11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</row>
    <row r="383" spans="1:11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</row>
    <row r="384" spans="1:11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</row>
    <row r="385" spans="1:11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</row>
    <row r="386" spans="1:11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</row>
    <row r="387" spans="1:11" ht="15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</row>
    <row r="388" spans="1:11" ht="15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</row>
    <row r="389" spans="1:11" ht="15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</row>
    <row r="390" spans="1:11" ht="15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</row>
    <row r="391" spans="1:11" ht="15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</row>
    <row r="392" spans="1:11" ht="15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</row>
    <row r="393" spans="1:11" ht="15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</row>
    <row r="394" spans="1:11" ht="15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</row>
    <row r="395" spans="1:11" ht="15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</row>
    <row r="396" spans="1:11" ht="15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</row>
    <row r="397" spans="1:11" ht="15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</row>
    <row r="398" spans="1:11" ht="15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</row>
    <row r="399" spans="1:11" ht="15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</row>
    <row r="400" spans="1:11" ht="15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</row>
    <row r="401" spans="1:11" ht="15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</row>
    <row r="402" spans="1:11" ht="15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</row>
    <row r="403" spans="1:11" ht="15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</row>
    <row r="404" spans="1:11" ht="15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</row>
    <row r="405" spans="1:11" ht="15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</row>
    <row r="406" spans="1:11" ht="15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</row>
    <row r="407" spans="1:11" ht="15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</row>
    <row r="408" spans="1:11" ht="15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</row>
    <row r="409" spans="1:11" ht="15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</row>
    <row r="410" spans="1:11" ht="15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</row>
    <row r="411" spans="1:11" ht="15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</row>
    <row r="412" spans="1:11" ht="15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</row>
    <row r="413" spans="1:11" ht="15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</row>
    <row r="414" spans="1:11" ht="15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</row>
    <row r="415" spans="1:11" ht="15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</row>
    <row r="416" spans="1:11" ht="15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</row>
    <row r="417" spans="1:11" ht="15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</row>
    <row r="418" spans="1:11" ht="15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</row>
    <row r="419" spans="1:11" ht="15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</row>
    <row r="420" spans="1:11" ht="15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</row>
    <row r="421" spans="1:11" ht="15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</row>
    <row r="422" spans="1:11" ht="15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</row>
    <row r="423" spans="1:11" ht="15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</row>
    <row r="424" spans="1:11" ht="15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</row>
    <row r="425" spans="1:11" ht="15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</row>
    <row r="426" spans="1:11" ht="15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</row>
    <row r="427" spans="1:11" ht="15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</row>
    <row r="428" spans="1:11" ht="15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</row>
    <row r="429" spans="1:11" ht="15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</row>
    <row r="430" spans="1:11" ht="15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</row>
    <row r="431" spans="1:11" ht="15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</row>
    <row r="432" spans="1:11" ht="15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</row>
    <row r="433" spans="1:11" ht="15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</row>
    <row r="434" spans="1:11" ht="15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</row>
    <row r="435" spans="1:11" ht="15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</row>
    <row r="436" spans="1:11" ht="15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</row>
    <row r="437" spans="1:11" ht="15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</row>
    <row r="438" spans="1:11" ht="15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</row>
    <row r="439" spans="1:11" ht="15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</row>
    <row r="440" spans="1:11" ht="15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</row>
    <row r="441" spans="1:11" ht="15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</row>
    <row r="442" spans="1:11" ht="15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</row>
    <row r="443" spans="1:11" ht="15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</row>
    <row r="444" spans="1:11" ht="15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</row>
    <row r="445" spans="1:11" ht="15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</row>
    <row r="446" spans="1:11" ht="15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</row>
    <row r="447" spans="1:11" ht="15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</row>
    <row r="448" spans="1:11" ht="15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</row>
    <row r="449" spans="1:11" ht="15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</row>
    <row r="450" spans="1:11" ht="15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</row>
    <row r="451" spans="1:11" ht="15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</row>
    <row r="452" spans="1:11" ht="15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</row>
    <row r="453" spans="1:11" ht="15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</row>
    <row r="454" spans="1:11" ht="15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</row>
    <row r="455" spans="1:11" ht="15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</row>
    <row r="456" spans="1:11" ht="15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</row>
    <row r="457" spans="1:11" ht="15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</row>
    <row r="458" spans="1:11" ht="15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</row>
    <row r="459" spans="1:11" ht="15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</row>
    <row r="460" spans="1:11" ht="15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</row>
    <row r="461" spans="1:11" ht="15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</row>
    <row r="462" spans="1:11" ht="15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</row>
    <row r="463" spans="1:11" ht="15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</row>
    <row r="464" spans="1:11" ht="15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</row>
    <row r="465" spans="1:11" ht="15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</row>
    <row r="466" spans="1:11" ht="15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</row>
    <row r="467" spans="1:11" ht="15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</row>
    <row r="468" spans="1:11" ht="15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</row>
    <row r="469" spans="1:11" ht="15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</row>
    <row r="470" spans="1:11" ht="15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</row>
    <row r="471" spans="1:11" ht="15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</row>
    <row r="472" spans="1:11" ht="15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</row>
    <row r="473" spans="1:11" ht="15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</row>
    <row r="474" spans="1:11" ht="15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</row>
    <row r="475" spans="1:11" ht="15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</row>
    <row r="476" spans="1:11" ht="15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</row>
    <row r="477" spans="1:11" ht="15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</row>
    <row r="478" spans="1:11" ht="15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</row>
    <row r="479" spans="1:11" ht="15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</row>
    <row r="480" spans="1:11" ht="15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</row>
    <row r="481" spans="1:11" ht="15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</row>
    <row r="482" spans="1:11" ht="15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</row>
    <row r="483" spans="1:11" ht="15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</row>
    <row r="484" spans="1:11" ht="15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</row>
    <row r="485" spans="1:11" ht="15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</row>
    <row r="486" spans="1:11" ht="15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</row>
    <row r="487" spans="1:11" ht="15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</row>
    <row r="488" spans="1:11" ht="15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</row>
    <row r="489" spans="1:11" ht="15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</row>
    <row r="490" spans="1:11" ht="15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</row>
    <row r="491" spans="1:11" ht="15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</row>
    <row r="492" spans="1:11" ht="15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</row>
    <row r="493" spans="1:11" ht="15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</row>
    <row r="494" spans="1:11" ht="15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</row>
    <row r="495" spans="1:11" ht="15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</row>
    <row r="496" spans="1:11" ht="15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</row>
    <row r="497" spans="1:11" ht="15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</row>
    <row r="498" spans="1:11" ht="15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</row>
    <row r="499" spans="1:11" ht="15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</row>
    <row r="500" spans="1:11" ht="15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</row>
    <row r="501" spans="1:11" ht="15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</row>
    <row r="502" spans="1:11" ht="15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</row>
    <row r="503" spans="1:11" ht="15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</row>
    <row r="504" spans="1:11" ht="15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</row>
    <row r="505" spans="1:11" ht="15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</row>
    <row r="506" spans="1:11" ht="15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</row>
    <row r="507" spans="1:11" ht="15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</row>
    <row r="508" spans="1:11" ht="15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</row>
    <row r="509" spans="1:11" ht="15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</row>
    <row r="510" spans="1:11" ht="15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</row>
    <row r="511" spans="1:11" ht="15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</row>
    <row r="512" spans="1:11" ht="15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</row>
    <row r="513" spans="1:11" ht="15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</row>
    <row r="514" spans="1:11" ht="15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</row>
    <row r="515" spans="1:11" ht="15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</row>
    <row r="516" spans="1:11" ht="15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</row>
    <row r="517" spans="1:11" ht="15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</row>
    <row r="518" spans="1:11" ht="15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</row>
    <row r="519" spans="1:11" ht="15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</row>
    <row r="520" spans="1:11" ht="15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</row>
    <row r="521" spans="1:11" ht="15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</row>
    <row r="522" spans="1:11" ht="15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</row>
    <row r="523" spans="1:11" ht="15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</row>
    <row r="524" spans="1:11" ht="15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</row>
    <row r="525" spans="1:11" ht="15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</row>
    <row r="526" spans="1:11" ht="15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</row>
    <row r="527" spans="1:11" ht="15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</row>
    <row r="528" spans="1:11" ht="15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</row>
    <row r="529" spans="1:11" ht="15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</row>
    <row r="530" spans="1:11" ht="15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</row>
    <row r="531" spans="1:11" ht="15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</row>
    <row r="532" spans="1:11" ht="15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</row>
    <row r="533" spans="1:11" ht="15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</row>
    <row r="534" spans="1:11" ht="15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</row>
    <row r="535" spans="1:11" ht="15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</row>
    <row r="536" spans="1:11" ht="15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</row>
    <row r="537" spans="1:11" ht="15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</row>
    <row r="538" spans="1:11" ht="15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</row>
    <row r="539" spans="1:11" ht="15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</row>
    <row r="540" spans="1:11" ht="15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</row>
    <row r="541" spans="1:11" ht="15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</row>
    <row r="542" spans="1:11" ht="15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</row>
    <row r="543" spans="1:11" ht="15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</row>
    <row r="544" spans="1:11" ht="15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</row>
    <row r="545" spans="1:11" ht="15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</row>
    <row r="546" spans="1:11" ht="15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</row>
    <row r="547" spans="1:11" ht="15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</row>
    <row r="548" spans="1:11" ht="15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</row>
    <row r="549" spans="1:11" ht="15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</row>
    <row r="550" spans="1:11" ht="15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</row>
    <row r="551" spans="1:11" ht="15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</row>
    <row r="552" spans="1:11" ht="15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</row>
    <row r="553" spans="1:11" ht="15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</row>
    <row r="554" spans="1:11" ht="15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</row>
    <row r="555" spans="1:11" ht="15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</row>
    <row r="556" spans="1:11" ht="15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</row>
    <row r="557" spans="1:11" ht="15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</row>
    <row r="558" spans="1:11" ht="15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</row>
    <row r="559" spans="1:11" ht="15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</row>
    <row r="560" spans="1:11" ht="15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</row>
    <row r="561" spans="1:11" ht="15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</row>
    <row r="562" spans="1:11" ht="15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</row>
    <row r="563" spans="1:11" ht="15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</row>
    <row r="564" spans="1:11" ht="15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</row>
    <row r="565" spans="1:11" ht="15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</row>
    <row r="566" spans="1:11" ht="15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</row>
    <row r="567" spans="1:11" ht="15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</row>
    <row r="568" spans="1:11" ht="15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</row>
    <row r="569" spans="1:11" ht="15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</row>
    <row r="570" spans="1:11" ht="15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</row>
    <row r="571" spans="1:11" ht="15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</row>
    <row r="572" spans="1:11" ht="15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</row>
    <row r="573" spans="1:11" ht="15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</row>
    <row r="574" spans="1:11" ht="15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</row>
    <row r="575" spans="1:11" ht="15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</row>
    <row r="576" spans="1:11" ht="15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</row>
    <row r="577" spans="1:11" ht="15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</row>
    <row r="578" spans="1:11" ht="15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</row>
    <row r="579" spans="1:11" ht="15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</row>
    <row r="580" spans="1:11" ht="15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</row>
    <row r="581" spans="1:11" ht="15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</row>
    <row r="582" spans="1:11" ht="15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</row>
    <row r="583" spans="1:11" ht="15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</row>
    <row r="584" spans="1:11" ht="15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</row>
    <row r="585" spans="1:11" ht="15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</row>
    <row r="586" spans="1:11" ht="15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</row>
    <row r="587" spans="1:11" ht="15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</row>
    <row r="588" spans="1:11" ht="15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</row>
    <row r="589" spans="1:11" ht="15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</row>
    <row r="590" spans="1:11" ht="15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</row>
    <row r="591" spans="1:11" ht="15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</row>
    <row r="592" spans="1:11" ht="15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</row>
    <row r="593" spans="1:11" ht="15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</row>
    <row r="594" spans="1:11" ht="15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</row>
    <row r="595" spans="1:11" ht="15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</row>
    <row r="596" spans="1:11" ht="15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</row>
    <row r="597" spans="1:11" ht="15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</row>
    <row r="598" spans="1:11" ht="15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</row>
    <row r="599" spans="1:11" ht="15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</row>
    <row r="600" spans="1:11" ht="15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</row>
    <row r="601" spans="1:11" ht="15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</row>
    <row r="602" spans="1:11" ht="15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</row>
    <row r="603" spans="1:11" ht="15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</row>
    <row r="604" spans="1:11" ht="15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</row>
    <row r="605" spans="1:11" ht="15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</row>
    <row r="606" spans="1:11" ht="15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</row>
    <row r="607" spans="1:11" ht="15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</row>
    <row r="608" spans="1:11" ht="15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</row>
    <row r="609" spans="1:11" ht="15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</row>
    <row r="610" spans="1:11" ht="15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</row>
    <row r="611" spans="1:11" ht="15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</row>
    <row r="612" spans="1:11" ht="15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</row>
    <row r="613" spans="1:11" ht="15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</row>
    <row r="614" spans="1:11" ht="15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</row>
    <row r="615" spans="1:11" ht="15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</row>
    <row r="616" spans="1:11" ht="15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</row>
    <row r="617" spans="1:11" ht="15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</row>
    <row r="618" spans="1:11" ht="15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</row>
    <row r="619" spans="1:11" ht="15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</row>
    <row r="620" spans="1:11" ht="15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</row>
    <row r="621" spans="1:11" ht="15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</row>
    <row r="622" spans="1:11" ht="15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</row>
    <row r="623" spans="1:11" ht="15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</row>
    <row r="624" spans="1:11" ht="15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</row>
    <row r="625" spans="1:11" ht="15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</row>
    <row r="626" spans="1:11" ht="15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</row>
    <row r="627" spans="1:11" ht="15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</row>
    <row r="628" spans="1:11" ht="15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</row>
    <row r="629" spans="1:11" ht="15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</row>
    <row r="630" spans="1:11" ht="15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</row>
    <row r="631" spans="1:11" ht="15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</row>
    <row r="632" spans="1:11" ht="15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</row>
    <row r="633" spans="1:11" ht="15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</row>
    <row r="634" spans="1:11" ht="15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</row>
    <row r="635" spans="1:11" ht="15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</row>
    <row r="636" spans="1:11" ht="15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</row>
    <row r="637" spans="1:11" ht="15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</row>
    <row r="638" spans="1:11" ht="15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</row>
    <row r="639" spans="1:11" ht="15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</row>
    <row r="640" spans="1:11" ht="15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</row>
    <row r="641" spans="1:11" ht="15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</row>
    <row r="642" spans="1:11" ht="15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</row>
    <row r="643" spans="1:11" ht="15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</row>
    <row r="644" spans="1:11" ht="15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</row>
    <row r="645" spans="1:11" ht="15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</row>
    <row r="646" spans="1:11" ht="15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</row>
    <row r="647" spans="1:11" ht="15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</row>
    <row r="648" spans="1:11" ht="15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</row>
    <row r="649" spans="1:11" ht="15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</row>
    <row r="650" spans="1:11" ht="15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</row>
    <row r="651" spans="1:11" ht="15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</row>
    <row r="652" spans="1:11" ht="15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</row>
    <row r="653" spans="1:11" ht="15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</row>
    <row r="654" spans="1:11" ht="15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</row>
    <row r="655" spans="1:11" ht="15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</row>
    <row r="656" spans="1:11" ht="15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</row>
    <row r="657" spans="1:11" ht="15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</row>
    <row r="658" spans="1:11" ht="15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</row>
    <row r="659" spans="1:11" ht="15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</row>
    <row r="660" spans="1:11" ht="15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</row>
    <row r="661" spans="1:11" ht="15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</row>
    <row r="662" spans="1:11" ht="15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</row>
    <row r="663" spans="1:11" ht="15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</row>
    <row r="664" spans="1:11" ht="15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</row>
    <row r="665" spans="1:11" ht="15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</row>
    <row r="666" spans="1:11" ht="15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</row>
    <row r="667" spans="1:11" ht="15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</row>
    <row r="668" spans="1:11" ht="15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</row>
    <row r="669" spans="1:11" ht="15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</row>
    <row r="670" spans="1:11" ht="15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</row>
    <row r="671" spans="1:11" ht="15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</row>
    <row r="672" spans="1:11" ht="15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</row>
    <row r="673" spans="1:11" ht="15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</row>
    <row r="674" spans="1:11" ht="15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</row>
    <row r="675" spans="1:11" ht="15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</row>
    <row r="676" spans="1:11" ht="15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</row>
    <row r="677" spans="1:11" ht="15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</row>
    <row r="678" spans="1:11" ht="15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</row>
    <row r="679" spans="1:11" ht="15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</row>
    <row r="680" spans="1:11" ht="15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</row>
    <row r="681" spans="1:11" ht="15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</row>
    <row r="682" spans="1:11" ht="15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</row>
    <row r="683" spans="1:11" ht="15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</row>
    <row r="684" spans="1:11" ht="15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</row>
    <row r="685" spans="1:11" ht="15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</row>
    <row r="686" spans="1:11" ht="15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</row>
    <row r="687" spans="1:11" ht="15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</row>
    <row r="688" spans="1:11" ht="15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</row>
    <row r="689" spans="1:11" ht="15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</row>
    <row r="690" spans="1:11" ht="15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</row>
    <row r="691" spans="1:11" ht="15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</row>
    <row r="692" spans="1:11" ht="15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</row>
    <row r="693" spans="1:11" ht="15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</row>
    <row r="694" spans="1:11" ht="15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</row>
    <row r="695" spans="1:11" ht="15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</row>
    <row r="696" spans="1:11" ht="15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</row>
    <row r="697" spans="1:11" ht="15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</row>
    <row r="698" spans="1:11" ht="15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</row>
    <row r="699" spans="1:11" ht="15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</row>
    <row r="700" spans="1:11" ht="15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</row>
    <row r="701" spans="1:11" ht="15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</row>
    <row r="702" spans="1:11" ht="15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</row>
    <row r="703" spans="1:11" ht="15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</row>
    <row r="704" spans="1:11" ht="15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</row>
    <row r="705" spans="1:11" ht="15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</row>
    <row r="706" spans="1:11" ht="15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</row>
    <row r="707" spans="1:11" ht="15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</row>
    <row r="708" spans="1:11" ht="15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</row>
    <row r="709" spans="1:11" ht="15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</row>
    <row r="710" spans="1:11" ht="15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</row>
    <row r="711" spans="1:11" ht="15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</row>
    <row r="712" spans="1:11" ht="15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</row>
    <row r="713" spans="1:11" ht="15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</row>
    <row r="714" spans="1:11" ht="15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</row>
    <row r="715" spans="1:11" ht="15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</row>
    <row r="716" spans="1:11" ht="15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</row>
    <row r="717" spans="1:11" ht="15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</row>
    <row r="718" spans="1:11" ht="15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</row>
    <row r="719" spans="1:11" ht="15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</row>
    <row r="720" spans="1:11" ht="15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</row>
    <row r="721" spans="1:11" ht="15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</row>
    <row r="722" spans="1:11" ht="15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</row>
    <row r="723" spans="1:11" ht="15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</row>
    <row r="724" spans="1:11" ht="15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</row>
    <row r="725" spans="1:11" ht="15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</row>
    <row r="726" spans="1:11" ht="15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</row>
    <row r="727" spans="1:11" ht="15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</row>
    <row r="728" spans="1:11" ht="15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</row>
    <row r="729" spans="1:11" ht="15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</row>
    <row r="730" spans="1:11" ht="15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</row>
    <row r="731" spans="1:11" ht="15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</row>
    <row r="732" spans="1:11" ht="15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</row>
    <row r="733" spans="1:11" ht="15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</row>
    <row r="734" spans="1:11" ht="15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</row>
    <row r="735" spans="1:11" ht="15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</row>
    <row r="736" spans="1:11" ht="15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</row>
    <row r="737" spans="1:11" ht="15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</row>
    <row r="738" spans="1:11" ht="15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</row>
    <row r="739" spans="1:11" ht="15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</row>
    <row r="740" spans="1:11" ht="15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</row>
    <row r="741" spans="1:11" ht="15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</row>
    <row r="742" spans="1:11" ht="15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</row>
    <row r="743" spans="1:11" ht="15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</row>
    <row r="744" spans="1:11" ht="15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</row>
    <row r="745" spans="1:11" ht="15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</row>
    <row r="746" spans="1:11" ht="15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</row>
    <row r="747" spans="1:11" ht="15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</row>
    <row r="748" spans="1:11" ht="15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</row>
    <row r="749" spans="1:11" ht="15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</row>
    <row r="750" spans="1:11" ht="15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</row>
    <row r="751" spans="1:11" ht="15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</row>
    <row r="752" spans="1:11" ht="15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</row>
    <row r="753" spans="1:11" ht="15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</row>
    <row r="754" spans="1:11" ht="15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</row>
    <row r="755" spans="1:11" ht="15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</row>
    <row r="756" spans="1:11" ht="15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</row>
    <row r="757" spans="1:11" ht="15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</row>
    <row r="758" spans="1:11" ht="15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</row>
    <row r="759" spans="1:11" ht="15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</row>
    <row r="760" spans="1:11" ht="15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</row>
    <row r="761" spans="1:11" ht="15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</row>
    <row r="762" spans="1:11" ht="15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</row>
    <row r="763" spans="1:11" ht="15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</row>
    <row r="764" spans="1:11" ht="15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</row>
    <row r="765" spans="1:11" ht="15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</row>
    <row r="766" spans="1:11" ht="15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</row>
    <row r="767" spans="1:11" ht="15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</row>
    <row r="768" spans="1:11" ht="15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</row>
    <row r="769" spans="1:11" ht="15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</row>
    <row r="770" spans="1:11" ht="15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</row>
    <row r="771" spans="1:11" ht="15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</row>
    <row r="772" spans="1:11" ht="15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</row>
    <row r="773" spans="1:11" ht="15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</row>
    <row r="774" spans="1:11" ht="15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</row>
    <row r="775" spans="1:11" ht="15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</row>
    <row r="776" spans="1:11" ht="15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</row>
    <row r="777" spans="1:11" ht="15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</row>
    <row r="778" spans="1:11" ht="15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</row>
    <row r="779" spans="1:11" ht="15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</row>
    <row r="780" spans="1:11" ht="15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</row>
    <row r="781" spans="1:11" ht="15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</row>
    <row r="782" spans="1:11" ht="15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</row>
    <row r="783" spans="1:11" ht="15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</row>
    <row r="784" spans="1:11" ht="15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</row>
    <row r="785" spans="1:11" ht="15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</row>
    <row r="786" spans="1:11" ht="15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</row>
    <row r="787" spans="1:11" ht="15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</row>
    <row r="788" spans="1:11" ht="15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</row>
    <row r="789" spans="1:11" ht="15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</row>
    <row r="790" spans="1:11" ht="15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</row>
    <row r="791" spans="1:11" ht="15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</row>
    <row r="792" spans="1:11" ht="15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</row>
    <row r="793" spans="1:11" ht="15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</row>
    <row r="794" spans="1:11" ht="15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</row>
    <row r="795" spans="1:11" ht="15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</row>
    <row r="796" spans="1:11" ht="15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</row>
    <row r="797" spans="1:11" ht="15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</row>
    <row r="798" spans="1:11" ht="15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</row>
    <row r="799" spans="1:11" ht="15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</row>
    <row r="800" spans="1:11" ht="15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</row>
    <row r="801" spans="1:11" ht="15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</row>
    <row r="802" spans="1:11" ht="15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</row>
    <row r="803" spans="1:11" ht="15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</row>
    <row r="804" spans="1:11" ht="15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</row>
    <row r="805" spans="1:11" ht="15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</row>
    <row r="806" spans="1:11" ht="15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</row>
    <row r="807" spans="1:11" ht="15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</row>
    <row r="808" spans="1:11" ht="15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</row>
    <row r="809" spans="1:11" ht="15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</row>
    <row r="810" spans="1:11" ht="15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</row>
    <row r="811" spans="1:11" ht="15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</row>
    <row r="812" spans="1:11" ht="15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</row>
    <row r="813" spans="1:11" ht="15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</row>
    <row r="814" spans="1:11" ht="15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</row>
    <row r="815" spans="1:11" ht="15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</row>
    <row r="816" spans="1:11" ht="15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</row>
    <row r="817" spans="1:11" ht="15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</row>
    <row r="818" spans="1:11" ht="15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</row>
    <row r="819" spans="1:11" ht="15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</row>
    <row r="820" spans="1:11" ht="15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</row>
    <row r="821" spans="1:11" ht="15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</row>
    <row r="822" spans="1:11" ht="15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</row>
    <row r="823" spans="1:11" ht="15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</row>
    <row r="824" spans="1:11" ht="15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</row>
    <row r="825" spans="1:11" ht="15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</row>
    <row r="826" spans="1:11" ht="15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</row>
    <row r="827" spans="1:11" ht="15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</row>
    <row r="828" spans="1:11" ht="15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</row>
    <row r="829" spans="1:11" ht="15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</row>
    <row r="830" spans="1:11" ht="15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</row>
    <row r="831" spans="1:11" ht="15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</row>
    <row r="832" spans="1:11" ht="15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</row>
    <row r="833" spans="1:11" ht="15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</row>
    <row r="834" spans="1:11" ht="15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</row>
    <row r="835" spans="1:11" ht="15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</row>
    <row r="836" spans="1:11" ht="15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</row>
    <row r="837" spans="1:11" ht="15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</row>
    <row r="838" spans="1:11" ht="15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</row>
    <row r="839" spans="1:11" ht="15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</row>
    <row r="840" spans="1:11" ht="15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</row>
    <row r="841" spans="1:11" ht="15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</row>
    <row r="842" spans="1:11" ht="15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</row>
    <row r="843" spans="1:11" ht="15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</row>
    <row r="844" spans="1:11" ht="15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</row>
    <row r="845" spans="1:11" ht="15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</row>
    <row r="846" spans="1:11" ht="15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</row>
    <row r="847" spans="1:11" ht="15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</row>
    <row r="848" spans="1:11" ht="15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</row>
    <row r="849" spans="1:11" ht="15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</row>
    <row r="850" spans="1:11" ht="15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</row>
    <row r="851" spans="1:11" ht="15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</row>
    <row r="852" spans="1:11" ht="15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</row>
    <row r="853" spans="1:11" ht="15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</row>
    <row r="854" spans="1:11" ht="15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</row>
    <row r="855" spans="1:11" ht="15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</row>
    <row r="856" spans="1:11" ht="15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</row>
    <row r="857" spans="1:11" ht="15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</row>
    <row r="858" spans="1:11" ht="15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</row>
    <row r="859" spans="1:11" ht="15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</row>
    <row r="860" spans="1:11" ht="15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</row>
    <row r="861" spans="1:11" ht="15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</row>
    <row r="862" spans="1:11" ht="15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</row>
    <row r="863" spans="1:11" ht="15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</row>
    <row r="864" spans="1:11" ht="15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</row>
    <row r="865" spans="1:11" ht="15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</row>
    <row r="866" spans="1:11" ht="15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</row>
    <row r="867" spans="1:11" ht="15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</row>
    <row r="868" spans="1:11" ht="15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</row>
    <row r="869" spans="1:11" ht="15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</row>
    <row r="870" spans="1:11" ht="15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</row>
    <row r="871" spans="1:11" ht="15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</row>
    <row r="872" spans="1:11" ht="15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</row>
    <row r="873" spans="1:11" ht="15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</row>
    <row r="874" spans="1:11" ht="15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</row>
    <row r="875" spans="1:11" ht="15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</row>
    <row r="876" spans="1:11" ht="15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</row>
    <row r="877" spans="1:11" ht="15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</row>
    <row r="878" spans="1:11" ht="15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</row>
    <row r="879" spans="1:11" ht="15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</row>
    <row r="880" spans="1:11" ht="15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</row>
    <row r="881" spans="1:11" ht="15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</row>
    <row r="882" spans="1:11" ht="15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</row>
    <row r="883" spans="1:11" ht="15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</row>
    <row r="884" spans="1:11" ht="15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</row>
    <row r="885" spans="1:11" ht="15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</row>
    <row r="886" spans="1:11" ht="15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</row>
    <row r="887" spans="1:11" ht="15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</row>
    <row r="888" spans="1:11" ht="15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</row>
    <row r="889" spans="1:11" ht="15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</row>
    <row r="890" spans="1:11" ht="15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</row>
    <row r="891" spans="1:11" ht="15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</row>
    <row r="892" spans="1:11" ht="15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</row>
    <row r="893" spans="1:11" ht="15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</row>
    <row r="894" spans="1:11" ht="15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</row>
    <row r="895" spans="1:11" ht="15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</row>
    <row r="896" spans="1:11" ht="15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</row>
    <row r="897" spans="1:11" ht="15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</row>
    <row r="898" spans="1:11" ht="15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</row>
    <row r="899" spans="1:11" ht="15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</row>
    <row r="900" spans="1:11" ht="15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</row>
    <row r="901" spans="1:11" ht="15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</row>
    <row r="902" spans="1:11" ht="15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</row>
    <row r="903" spans="1:11" ht="15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</row>
    <row r="904" spans="1:11" ht="15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</row>
    <row r="905" spans="1:11" ht="15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</row>
    <row r="906" spans="1:11" ht="15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</row>
    <row r="907" spans="1:11" ht="15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</row>
    <row r="908" spans="1:11" ht="15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</row>
    <row r="909" spans="1:11" ht="15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</row>
    <row r="910" spans="1:11" ht="15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</row>
    <row r="911" spans="1:11" ht="15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</row>
    <row r="912" spans="1:11" ht="15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</row>
    <row r="913" spans="1:11" ht="15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</row>
    <row r="914" spans="1:11" ht="15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</row>
    <row r="915" spans="1:11" ht="15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</row>
    <row r="916" spans="1:11" ht="15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</row>
    <row r="917" spans="1:11" ht="15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</row>
    <row r="918" spans="1:11" ht="15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</row>
    <row r="919" spans="1:11" ht="15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</row>
    <row r="920" spans="1:11" ht="15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</row>
    <row r="921" spans="1:11" ht="15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</row>
    <row r="922" spans="1:11" ht="15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</row>
    <row r="923" spans="1:11" ht="15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</row>
    <row r="924" spans="1:11" ht="15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</row>
    <row r="925" spans="1:11" ht="15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</row>
    <row r="926" spans="1:11" ht="15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</row>
    <row r="927" spans="1:11" ht="15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</row>
    <row r="928" spans="1:11" ht="15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</row>
    <row r="929" spans="1:11" ht="15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</row>
    <row r="930" spans="1:11" ht="15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</row>
    <row r="931" spans="1:11" ht="15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</row>
    <row r="932" spans="1:11" ht="15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</row>
    <row r="933" spans="1:11" ht="15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</row>
    <row r="934" spans="1:11" ht="15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</row>
    <row r="935" spans="1:11" ht="15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</row>
    <row r="936" spans="1:11" ht="15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</row>
    <row r="937" spans="1:11" ht="15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</row>
    <row r="938" spans="1:11" ht="15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</row>
    <row r="939" spans="1:11" ht="15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</row>
    <row r="940" spans="1:11" ht="15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</row>
    <row r="941" spans="1:11" ht="15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</row>
    <row r="942" spans="1:11" ht="15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</row>
    <row r="943" spans="1:11" ht="15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</row>
    <row r="944" spans="1:11" ht="15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</row>
    <row r="945" spans="1:11" ht="15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</row>
    <row r="946" spans="1:11" ht="15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</row>
    <row r="947" spans="1:11" ht="15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</row>
    <row r="948" spans="1:11" ht="15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</row>
    <row r="949" spans="1:11" ht="15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</row>
    <row r="950" spans="1:11" ht="15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</row>
    <row r="951" spans="1:11" ht="15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</row>
    <row r="952" spans="1:11" ht="15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</row>
    <row r="953" spans="1:11" ht="15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</row>
    <row r="954" spans="1:11" ht="15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</row>
    <row r="955" spans="1:11" ht="15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</row>
    <row r="956" spans="1:11" ht="15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</row>
    <row r="957" spans="1:11" ht="15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</row>
    <row r="958" spans="1:11" ht="15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</row>
    <row r="959" spans="1:11" ht="15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</row>
    <row r="960" spans="1:11" ht="15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</row>
    <row r="961" spans="1:11" ht="15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</row>
    <row r="962" spans="1:11" ht="15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</row>
    <row r="963" spans="1:11" ht="15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</row>
    <row r="964" spans="1:11" ht="15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</row>
    <row r="965" spans="1:11" ht="15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</row>
    <row r="966" spans="1:11" ht="15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</row>
    <row r="967" spans="1:11" ht="15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</row>
    <row r="968" spans="1:11" ht="15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</row>
    <row r="969" spans="1:11" ht="15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</row>
    <row r="970" spans="1:11" ht="15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</row>
    <row r="971" spans="1:11" ht="15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</row>
    <row r="972" spans="1:11" ht="15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</row>
    <row r="973" spans="1:11" ht="15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</row>
    <row r="974" spans="1:11" ht="15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</row>
    <row r="975" spans="1:11" ht="15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</row>
    <row r="976" spans="1:11" ht="15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</row>
    <row r="977" spans="1:11" ht="15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</row>
    <row r="978" spans="1:11" ht="15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</row>
    <row r="979" spans="1:11" ht="15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</row>
    <row r="980" spans="1:11" ht="15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</row>
    <row r="981" spans="1:11" ht="15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</row>
    <row r="982" spans="1:11" ht="15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</row>
    <row r="983" spans="1:11" ht="15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</row>
    <row r="984" spans="1:11" ht="15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</row>
    <row r="985" spans="1:11" ht="15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</row>
    <row r="986" spans="1:11" ht="15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</row>
    <row r="987" spans="1:11" ht="15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</row>
    <row r="988" spans="1:11" ht="15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</row>
    <row r="989" spans="1:11" ht="15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</row>
    <row r="990" spans="1:11" ht="15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</row>
    <row r="991" spans="1:11" ht="15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</row>
    <row r="992" spans="1:11" ht="15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</row>
    <row r="993" spans="1:11" ht="15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</row>
    <row r="994" spans="1:11" ht="15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</row>
    <row r="995" spans="1:11" ht="15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</row>
    <row r="996" spans="1:11" ht="15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</row>
    <row r="997" spans="1:11" ht="15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</row>
    <row r="998" spans="1:11" ht="15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</row>
    <row r="999" spans="1:11" ht="15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</row>
    <row r="1000" spans="1:11" ht="15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</row>
  </sheetData>
  <mergeCells count="4">
    <mergeCell ref="A2:A7"/>
    <mergeCell ref="B2:B3"/>
    <mergeCell ref="B4:B5"/>
    <mergeCell ref="B6:B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1.1640625" defaultRowHeight="15" customHeight="1" x14ac:dyDescent="0.2"/>
  <cols>
    <col min="1" max="1" width="35" customWidth="1"/>
    <col min="2" max="2" width="10.5" customWidth="1"/>
    <col min="3" max="3" width="13.1640625" customWidth="1"/>
    <col min="4" max="4" width="12.1640625" customWidth="1"/>
    <col min="5" max="5" width="18.1640625" customWidth="1"/>
    <col min="6" max="6" width="21" customWidth="1"/>
    <col min="7" max="7" width="18.83203125" customWidth="1"/>
    <col min="8" max="8" width="14.6640625" customWidth="1"/>
    <col min="9" max="9" width="17.5" customWidth="1"/>
    <col min="10" max="10" width="10.5" customWidth="1"/>
    <col min="11" max="13" width="21.1640625" customWidth="1"/>
    <col min="14" max="14" width="14.5" customWidth="1"/>
    <col min="15" max="15" width="10.5" customWidth="1"/>
    <col min="16" max="18" width="21.1640625" customWidth="1"/>
    <col min="19" max="26" width="10.5" customWidth="1"/>
  </cols>
  <sheetData>
    <row r="1" spans="1:26" ht="15.75" customHeight="1" x14ac:dyDescent="0.2">
      <c r="A1" s="5" t="s">
        <v>0</v>
      </c>
      <c r="B1" s="5" t="s">
        <v>21</v>
      </c>
      <c r="C1" s="5" t="s">
        <v>22</v>
      </c>
      <c r="D1" s="5" t="s">
        <v>23</v>
      </c>
      <c r="E1" s="5" t="s">
        <v>24</v>
      </c>
      <c r="F1" s="5" t="s">
        <v>25</v>
      </c>
      <c r="G1" s="5" t="s">
        <v>26</v>
      </c>
      <c r="H1" s="5" t="s">
        <v>27</v>
      </c>
      <c r="I1" s="5" t="s">
        <v>28</v>
      </c>
      <c r="K1" s="48" t="s">
        <v>29</v>
      </c>
      <c r="L1" s="5" t="s">
        <v>30</v>
      </c>
      <c r="M1" s="5" t="s">
        <v>4</v>
      </c>
      <c r="N1" s="5" t="s">
        <v>31</v>
      </c>
      <c r="Q1" s="5" t="s">
        <v>30</v>
      </c>
      <c r="R1" s="5" t="s">
        <v>4</v>
      </c>
      <c r="S1" s="5" t="s">
        <v>31</v>
      </c>
    </row>
    <row r="2" spans="1:26" ht="15.75" customHeight="1" x14ac:dyDescent="0.2">
      <c r="A2" s="49" t="s">
        <v>32</v>
      </c>
      <c r="B2" s="6" t="s">
        <v>33</v>
      </c>
      <c r="C2" s="7">
        <v>1</v>
      </c>
      <c r="D2" s="8">
        <v>0.65300000000000002</v>
      </c>
      <c r="E2" s="8">
        <v>0.84</v>
      </c>
      <c r="F2" s="8">
        <v>0.61899999999999999</v>
      </c>
      <c r="G2" s="8">
        <v>8.8999999999999999E-3</v>
      </c>
      <c r="H2" s="8">
        <v>0.182</v>
      </c>
      <c r="I2" s="8">
        <v>4.1000000000000003E-3</v>
      </c>
      <c r="K2" s="46"/>
      <c r="L2" s="8">
        <f>18.2/(18.2+0.89+0.41)</f>
        <v>0.93333333333333335</v>
      </c>
      <c r="M2" s="8">
        <f>0.41/(0.41+0.89+18.2)</f>
        <v>2.1025641025641025E-2</v>
      </c>
      <c r="N2" s="8">
        <f>0.89/(0.89+18.2+0.41)</f>
        <v>4.5641025641025644E-2</v>
      </c>
      <c r="P2" s="5" t="s">
        <v>34</v>
      </c>
      <c r="Q2" s="8">
        <f t="shared" ref="Q2:S2" si="0">AVERAGE(L2:L4)</f>
        <v>0.92558953340139072</v>
      </c>
      <c r="R2" s="8">
        <f t="shared" si="0"/>
        <v>4.2557296837134113E-2</v>
      </c>
      <c r="S2" s="8">
        <f t="shared" si="0"/>
        <v>3.1853169761475286E-2</v>
      </c>
    </row>
    <row r="3" spans="1:26" ht="15.75" customHeight="1" x14ac:dyDescent="0.2">
      <c r="A3" s="46"/>
      <c r="B3" s="6" t="s">
        <v>35</v>
      </c>
      <c r="C3" s="7">
        <v>1</v>
      </c>
      <c r="D3" s="8">
        <v>0.55400000000000005</v>
      </c>
      <c r="E3" s="8">
        <v>0.96599999999999997</v>
      </c>
      <c r="F3" s="8">
        <v>0.96599999999999997</v>
      </c>
      <c r="G3" s="8">
        <v>1.8E-3</v>
      </c>
      <c r="H3" s="8">
        <v>0.33100000000000002</v>
      </c>
      <c r="I3" s="8">
        <v>1.1999999999999999E-3</v>
      </c>
      <c r="L3" s="8">
        <f>33.1/(33.1+0.12+0.18)</f>
        <v>0.99101796407185638</v>
      </c>
      <c r="M3" s="8">
        <f>0.12/(0.12+33.1+0.18)</f>
        <v>3.592814371257485E-3</v>
      </c>
      <c r="N3" s="8">
        <f>0.18/(33.1+0.18+0.12)</f>
        <v>5.3892215568862277E-3</v>
      </c>
      <c r="P3" s="5" t="s">
        <v>36</v>
      </c>
      <c r="Q3" s="8">
        <f t="shared" ref="Q3:S3" si="1">AVERAGE(L5:L7)</f>
        <v>0.91514419508198042</v>
      </c>
      <c r="R3" s="8">
        <f t="shared" si="1"/>
        <v>5.9843725721296565E-2</v>
      </c>
      <c r="S3" s="8">
        <f t="shared" si="1"/>
        <v>2.5012079196723016E-2</v>
      </c>
    </row>
    <row r="4" spans="1:26" ht="15.75" customHeight="1" x14ac:dyDescent="0.2">
      <c r="A4" s="46"/>
      <c r="B4" s="6" t="s">
        <v>37</v>
      </c>
      <c r="C4" s="7">
        <v>1</v>
      </c>
      <c r="D4" s="8">
        <v>0.55200000000000005</v>
      </c>
      <c r="E4" s="8">
        <v>0.96</v>
      </c>
      <c r="F4" s="8">
        <v>0.96299999999999997</v>
      </c>
      <c r="G4" s="8">
        <v>3.5000000000000001E-3</v>
      </c>
      <c r="H4" s="8">
        <v>6.7000000000000004E-2</v>
      </c>
      <c r="I4" s="8">
        <v>8.0999999999999996E-3</v>
      </c>
      <c r="L4" s="8">
        <f>6.7/(6.7+0.35+0.81)</f>
        <v>0.85241730279898231</v>
      </c>
      <c r="M4" s="8">
        <f>0.81/(0.81+6.7+0.35)</f>
        <v>0.10305343511450384</v>
      </c>
      <c r="N4" s="8">
        <f>0.35/(6.7+0.35+0.81)</f>
        <v>4.4529262086513997E-2</v>
      </c>
    </row>
    <row r="5" spans="1:26" ht="15.75" customHeight="1" x14ac:dyDescent="0.2">
      <c r="A5" s="46"/>
      <c r="B5" s="6" t="s">
        <v>38</v>
      </c>
      <c r="C5" s="7">
        <v>1</v>
      </c>
      <c r="D5" s="8">
        <v>0.69399999999999995</v>
      </c>
      <c r="E5" s="8">
        <v>0.81299999999999994</v>
      </c>
      <c r="F5" s="8">
        <v>0.70599999999999996</v>
      </c>
      <c r="G5" s="8">
        <v>7.3000000000000001E-3</v>
      </c>
      <c r="H5" s="8">
        <v>0.19500000000000001</v>
      </c>
      <c r="I5" s="8">
        <v>1.43E-2</v>
      </c>
      <c r="L5" s="8">
        <f>19.5/(19.5+0.73+1.43)</f>
        <v>0.90027700831024926</v>
      </c>
      <c r="M5" s="8">
        <f>1.43/(19.5+1.43+0.73)</f>
        <v>6.602031394275161E-2</v>
      </c>
      <c r="N5" s="8">
        <f>0.73/(0.73+19.5+1.43)</f>
        <v>3.3702677746999074E-2</v>
      </c>
    </row>
    <row r="6" spans="1:26" ht="15.75" customHeight="1" x14ac:dyDescent="0.2">
      <c r="A6" s="46"/>
      <c r="B6" s="6" t="s">
        <v>39</v>
      </c>
      <c r="C6" s="7">
        <v>1</v>
      </c>
      <c r="D6" s="8">
        <v>0.64200000000000002</v>
      </c>
      <c r="E6" s="8">
        <v>0.95599999999999996</v>
      </c>
      <c r="F6" s="8">
        <v>0.96</v>
      </c>
      <c r="G6" s="8">
        <v>2.0000000000000001E-4</v>
      </c>
      <c r="H6" s="8">
        <v>7.4099999999999999E-2</v>
      </c>
      <c r="I6" s="8">
        <v>1.1000000000000001E-3</v>
      </c>
      <c r="L6" s="8">
        <f>7.41/(7.41+0.11+0.02)</f>
        <v>0.98275862068965514</v>
      </c>
      <c r="M6" s="8">
        <f>0.11/(0.11+7.41+0.02)</f>
        <v>1.4588859416445624E-2</v>
      </c>
      <c r="N6" s="8">
        <f>0.02/(0.02+7.41+0.11)</f>
        <v>2.6525198938992041E-3</v>
      </c>
    </row>
    <row r="7" spans="1:26" ht="16.5" customHeight="1" x14ac:dyDescent="0.2">
      <c r="A7" s="46"/>
      <c r="B7" s="6" t="s">
        <v>40</v>
      </c>
      <c r="C7" s="7">
        <v>1</v>
      </c>
      <c r="D7" s="8">
        <v>0.44700000000000001</v>
      </c>
      <c r="E7" s="8">
        <v>0.95499999999999996</v>
      </c>
      <c r="F7" s="8">
        <v>0.97</v>
      </c>
      <c r="G7" s="8">
        <v>6.1000000000000004E-3</v>
      </c>
      <c r="H7" s="8">
        <v>0.13600000000000001</v>
      </c>
      <c r="I7" s="8">
        <v>1.5599999999999999E-2</v>
      </c>
      <c r="L7" s="8">
        <f>13.6/(13.6+0.61+1.56)</f>
        <v>0.86239695624603674</v>
      </c>
      <c r="M7" s="8">
        <f>1.56/(13.6+0.61+1.56)</f>
        <v>9.892200380469246E-2</v>
      </c>
      <c r="N7" s="8">
        <f>0.61/(0.61+13.6+1.56)</f>
        <v>3.8681039949270767E-2</v>
      </c>
    </row>
    <row r="8" spans="1:26" ht="12.75" customHeight="1" x14ac:dyDescent="0.2">
      <c r="A8" s="9"/>
      <c r="B8" s="10"/>
      <c r="C8" s="11"/>
      <c r="D8" s="12"/>
      <c r="E8" s="12"/>
      <c r="F8" s="12"/>
      <c r="G8" s="12"/>
      <c r="H8" s="12"/>
      <c r="I8" s="12"/>
      <c r="J8" s="13"/>
      <c r="K8" s="13"/>
      <c r="L8" s="12"/>
      <c r="M8" s="12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6.5" customHeight="1" x14ac:dyDescent="0.2">
      <c r="A9" s="5" t="s">
        <v>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K9" s="48" t="s">
        <v>29</v>
      </c>
      <c r="L9" s="5" t="s">
        <v>30</v>
      </c>
      <c r="M9" s="5" t="s">
        <v>4</v>
      </c>
      <c r="N9" s="5" t="s">
        <v>31</v>
      </c>
      <c r="Q9" s="5" t="s">
        <v>30</v>
      </c>
      <c r="R9" s="5" t="s">
        <v>4</v>
      </c>
      <c r="S9" s="5" t="s">
        <v>31</v>
      </c>
    </row>
    <row r="10" spans="1:26" ht="15.75" customHeight="1" x14ac:dyDescent="0.2">
      <c r="A10" s="49" t="s">
        <v>41</v>
      </c>
      <c r="B10" s="2" t="s">
        <v>42</v>
      </c>
      <c r="C10" s="7">
        <v>1</v>
      </c>
      <c r="D10" s="8">
        <v>0.64900000000000002</v>
      </c>
      <c r="E10" s="8">
        <v>0.97099999999999997</v>
      </c>
      <c r="F10" s="8">
        <v>0.95</v>
      </c>
      <c r="G10" s="8">
        <v>0.16220000000000001</v>
      </c>
      <c r="H10" s="8">
        <v>8.7499999999999994E-2</v>
      </c>
      <c r="I10" s="8">
        <v>0.13200000000000001</v>
      </c>
      <c r="K10" s="46"/>
      <c r="L10" s="8">
        <v>0.22957198443579768</v>
      </c>
      <c r="M10" s="8">
        <v>0.34596758390952603</v>
      </c>
      <c r="N10" s="8">
        <v>0.42446043165467601</v>
      </c>
      <c r="O10" s="8"/>
      <c r="P10" s="5" t="s">
        <v>34</v>
      </c>
      <c r="Q10" s="8">
        <f t="shared" ref="Q10:S10" si="2">AVERAGE(L10:L12)</f>
        <v>0.17556188439889556</v>
      </c>
      <c r="R10" s="8">
        <f t="shared" si="2"/>
        <v>0.26372912570345436</v>
      </c>
      <c r="S10" s="8">
        <f t="shared" si="2"/>
        <v>0.56070898989764995</v>
      </c>
      <c r="T10" s="8"/>
    </row>
    <row r="11" spans="1:26" ht="15.75" customHeight="1" x14ac:dyDescent="0.2">
      <c r="A11" s="46"/>
      <c r="B11" s="2" t="s">
        <v>33</v>
      </c>
      <c r="C11" s="7">
        <v>1</v>
      </c>
      <c r="D11" s="8">
        <v>0.74199999999999999</v>
      </c>
      <c r="E11" s="8">
        <v>0.96099999999999997</v>
      </c>
      <c r="F11" s="8">
        <v>0.95499999999999996</v>
      </c>
      <c r="G11" s="8">
        <v>0.15140000000000001</v>
      </c>
      <c r="H11" s="8">
        <v>3.7499999999999999E-2</v>
      </c>
      <c r="I11" s="8">
        <v>4.58E-2</v>
      </c>
      <c r="L11" s="8">
        <v>0.15945409429280399</v>
      </c>
      <c r="M11" s="8">
        <v>0.19540948815084999</v>
      </c>
      <c r="N11" s="8">
        <v>0.64513641755634599</v>
      </c>
      <c r="O11" s="8"/>
      <c r="P11" s="5" t="s">
        <v>36</v>
      </c>
      <c r="Q11" s="8">
        <f t="shared" ref="Q11:S11" si="3">AVERAGE(L13:L15)</f>
        <v>0.25987817349161868</v>
      </c>
      <c r="R11" s="8">
        <f t="shared" si="3"/>
        <v>0.20233810507006952</v>
      </c>
      <c r="S11" s="8">
        <f t="shared" si="3"/>
        <v>0.53775624183654502</v>
      </c>
      <c r="T11" s="8"/>
    </row>
    <row r="12" spans="1:26" ht="15.75" customHeight="1" x14ac:dyDescent="0.2">
      <c r="A12" s="46"/>
      <c r="B12" s="2" t="s">
        <v>43</v>
      </c>
      <c r="C12" s="7">
        <v>1</v>
      </c>
      <c r="D12" s="8">
        <v>0.46899999999999997</v>
      </c>
      <c r="E12" s="8">
        <v>0.97399999999999998</v>
      </c>
      <c r="F12" s="8">
        <v>0.95299999999999996</v>
      </c>
      <c r="G12" s="8">
        <v>0.20499999999999999</v>
      </c>
      <c r="H12" s="8">
        <v>4.5999999999999999E-2</v>
      </c>
      <c r="I12" s="8">
        <v>8.3500000000000005E-2</v>
      </c>
      <c r="L12" s="8">
        <v>0.13765957446808499</v>
      </c>
      <c r="M12" s="8">
        <v>0.249810305049987</v>
      </c>
      <c r="N12" s="8">
        <v>0.61253012048192801</v>
      </c>
      <c r="O12" s="8"/>
    </row>
    <row r="13" spans="1:26" ht="15.75" customHeight="1" x14ac:dyDescent="0.2">
      <c r="A13" s="46"/>
      <c r="B13" s="2" t="s">
        <v>44</v>
      </c>
      <c r="C13" s="7">
        <v>1</v>
      </c>
      <c r="D13" s="8">
        <v>0.29099999999999998</v>
      </c>
      <c r="E13" s="8">
        <v>0.94</v>
      </c>
      <c r="F13" s="8">
        <v>0.94599999999999995</v>
      </c>
      <c r="G13" s="8">
        <v>0.18099999999999999</v>
      </c>
      <c r="H13" s="8">
        <v>9.2499999999999999E-2</v>
      </c>
      <c r="I13" s="8">
        <v>6.6000000000000003E-2</v>
      </c>
      <c r="L13" s="8">
        <v>0.27210884353741505</v>
      </c>
      <c r="M13" s="8">
        <v>0.19485150888549252</v>
      </c>
      <c r="N13" s="8">
        <v>0.53303964757709243</v>
      </c>
      <c r="O13" s="8"/>
      <c r="P13" s="14"/>
      <c r="Q13" s="14"/>
      <c r="R13" s="14"/>
    </row>
    <row r="14" spans="1:26" ht="15.75" customHeight="1" x14ac:dyDescent="0.2">
      <c r="A14" s="46"/>
      <c r="B14" s="15" t="s">
        <v>38</v>
      </c>
      <c r="C14" s="7">
        <v>1</v>
      </c>
      <c r="D14" s="8">
        <v>0.69799999999999995</v>
      </c>
      <c r="E14" s="8">
        <v>0.94899999999999995</v>
      </c>
      <c r="F14" s="8">
        <v>0.97599999999999998</v>
      </c>
      <c r="G14" s="8">
        <v>0.33800000000000002</v>
      </c>
      <c r="H14" s="8">
        <v>0.11749999999999999</v>
      </c>
      <c r="I14" s="8">
        <v>0.13100000000000001</v>
      </c>
      <c r="J14" s="15"/>
      <c r="K14" s="15"/>
      <c r="L14" s="8">
        <v>0.20033613445378101</v>
      </c>
      <c r="M14" s="8">
        <v>0.22355402948064501</v>
      </c>
      <c r="N14" s="8">
        <v>0.57602739726027397</v>
      </c>
      <c r="O14" s="8"/>
      <c r="P14" s="14"/>
      <c r="Q14" s="14"/>
      <c r="R14" s="14"/>
      <c r="S14" s="15"/>
      <c r="T14" s="15"/>
      <c r="U14" s="15"/>
      <c r="V14" s="15"/>
      <c r="W14" s="15"/>
      <c r="X14" s="15"/>
      <c r="Y14" s="15"/>
      <c r="Z14" s="15"/>
    </row>
    <row r="15" spans="1:26" ht="15.75" customHeight="1" x14ac:dyDescent="0.2">
      <c r="A15" s="46"/>
      <c r="B15" s="2" t="s">
        <v>45</v>
      </c>
      <c r="C15" s="7">
        <v>1</v>
      </c>
      <c r="D15" s="8">
        <v>0.63100000000000001</v>
      </c>
      <c r="E15" s="8">
        <v>0.94499999999999995</v>
      </c>
      <c r="F15" s="8">
        <v>0.95299999999999996</v>
      </c>
      <c r="G15" s="8">
        <v>0.27</v>
      </c>
      <c r="H15" s="8">
        <v>0.16450000000000001</v>
      </c>
      <c r="I15" s="8">
        <v>0.10100000000000001</v>
      </c>
      <c r="L15" s="8">
        <v>0.30718954248365998</v>
      </c>
      <c r="M15" s="8">
        <v>0.18860877684407101</v>
      </c>
      <c r="N15" s="8">
        <v>0.504201680672269</v>
      </c>
      <c r="O15" s="8"/>
      <c r="P15" s="14"/>
      <c r="Q15" s="14"/>
      <c r="R15" s="14"/>
    </row>
    <row r="16" spans="1:26" ht="15.75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2"/>
      <c r="P16" s="16"/>
      <c r="Q16" s="16"/>
      <c r="R16" s="16"/>
      <c r="S16" s="13"/>
      <c r="T16" s="13"/>
      <c r="U16" s="13"/>
      <c r="V16" s="13"/>
      <c r="W16" s="13"/>
      <c r="X16" s="13"/>
      <c r="Y16" s="13"/>
      <c r="Z16" s="13"/>
    </row>
    <row r="17" spans="1:19" ht="16.5" customHeight="1" x14ac:dyDescent="0.2">
      <c r="A17" s="5" t="s">
        <v>0</v>
      </c>
      <c r="B17" s="5" t="s">
        <v>21</v>
      </c>
      <c r="C17" s="5" t="s">
        <v>22</v>
      </c>
      <c r="D17" s="5" t="s">
        <v>23</v>
      </c>
      <c r="E17" s="5" t="s">
        <v>24</v>
      </c>
      <c r="F17" s="5" t="s">
        <v>25</v>
      </c>
      <c r="G17" s="5" t="s">
        <v>26</v>
      </c>
      <c r="H17" s="5" t="s">
        <v>27</v>
      </c>
      <c r="I17" s="5" t="s">
        <v>28</v>
      </c>
      <c r="K17" s="48" t="s">
        <v>29</v>
      </c>
      <c r="L17" s="5" t="s">
        <v>30</v>
      </c>
      <c r="M17" s="5" t="s">
        <v>4</v>
      </c>
      <c r="N17" s="5" t="s">
        <v>31</v>
      </c>
      <c r="O17" s="8"/>
      <c r="Q17" s="5" t="s">
        <v>30</v>
      </c>
      <c r="R17" s="5" t="s">
        <v>4</v>
      </c>
      <c r="S17" s="5" t="s">
        <v>31</v>
      </c>
    </row>
    <row r="18" spans="1:19" ht="15.75" customHeight="1" x14ac:dyDescent="0.2">
      <c r="A18" s="49" t="s">
        <v>46</v>
      </c>
      <c r="B18" s="2" t="s">
        <v>42</v>
      </c>
      <c r="C18" s="7">
        <v>1</v>
      </c>
      <c r="D18" s="8">
        <v>0.41099999999999998</v>
      </c>
      <c r="E18" s="8">
        <v>0.95199999999999996</v>
      </c>
      <c r="F18" s="8">
        <v>0.95099999999999996</v>
      </c>
      <c r="G18" s="8">
        <v>0.128</v>
      </c>
      <c r="H18" s="8">
        <v>2.0500000000000001E-2</v>
      </c>
      <c r="I18" s="8">
        <v>4.1000000000000002E-2</v>
      </c>
      <c r="K18" s="46"/>
      <c r="L18" s="8">
        <v>0.10851063829787232</v>
      </c>
      <c r="M18" s="8">
        <v>0.21648936170212763</v>
      </c>
      <c r="N18" s="8">
        <v>0.67500000000000004</v>
      </c>
      <c r="O18" s="8"/>
      <c r="P18" s="5" t="s">
        <v>34</v>
      </c>
      <c r="Q18" s="8">
        <f t="shared" ref="Q18:S18" si="4">AVERAGE(L18:L20)</f>
        <v>0.12537540278850584</v>
      </c>
      <c r="R18" s="8">
        <f t="shared" si="4"/>
        <v>0.21276641259119419</v>
      </c>
      <c r="S18" s="8">
        <f t="shared" si="4"/>
        <v>0.66185818462030033</v>
      </c>
    </row>
    <row r="19" spans="1:19" ht="15.75" customHeight="1" x14ac:dyDescent="0.2">
      <c r="A19" s="46"/>
      <c r="B19" s="2" t="s">
        <v>33</v>
      </c>
      <c r="C19" s="7">
        <v>1</v>
      </c>
      <c r="D19" s="8">
        <v>0.63300000000000001</v>
      </c>
      <c r="E19" s="8">
        <v>0.94699999999999995</v>
      </c>
      <c r="F19" s="8">
        <v>0.96</v>
      </c>
      <c r="G19" s="8">
        <v>0.123</v>
      </c>
      <c r="H19" s="8">
        <v>1.14E-2</v>
      </c>
      <c r="I19" s="8">
        <v>2.3599999999999999E-2</v>
      </c>
      <c r="L19" s="8">
        <v>7.2178217821782201E-2</v>
      </c>
      <c r="M19" s="8">
        <v>0.14934076951999001</v>
      </c>
      <c r="N19" s="8">
        <v>0.77848101265822778</v>
      </c>
      <c r="O19" s="8"/>
      <c r="P19" s="5" t="s">
        <v>36</v>
      </c>
      <c r="Q19" s="8">
        <f t="shared" ref="Q19:S19" si="5">AVERAGE(L21:L23)</f>
        <v>0.19820012160178602</v>
      </c>
      <c r="R19" s="8">
        <f t="shared" si="5"/>
        <v>0.11938399411652635</v>
      </c>
      <c r="S19" s="8">
        <f t="shared" si="5"/>
        <v>0.67908255094835412</v>
      </c>
    </row>
    <row r="20" spans="1:19" ht="15.75" customHeight="1" x14ac:dyDescent="0.2">
      <c r="A20" s="46"/>
      <c r="B20" s="2" t="s">
        <v>43</v>
      </c>
      <c r="C20" s="7">
        <v>1</v>
      </c>
      <c r="D20" s="8">
        <v>0.51100000000000001</v>
      </c>
      <c r="E20" s="8">
        <v>0.97099999999999997</v>
      </c>
      <c r="F20" s="8">
        <v>0.96699999999999997</v>
      </c>
      <c r="G20" s="8">
        <v>0.114</v>
      </c>
      <c r="H20" s="8">
        <v>4.2000000000000003E-2</v>
      </c>
      <c r="I20" s="8">
        <v>5.8500000000000003E-2</v>
      </c>
      <c r="L20" s="8">
        <v>0.19543735224586301</v>
      </c>
      <c r="M20" s="8">
        <v>0.272469106551465</v>
      </c>
      <c r="N20" s="8">
        <v>0.53209354120267305</v>
      </c>
      <c r="O20" s="8"/>
    </row>
    <row r="21" spans="1:19" ht="15.75" customHeight="1" x14ac:dyDescent="0.2">
      <c r="A21" s="46"/>
      <c r="B21" s="2" t="s">
        <v>44</v>
      </c>
      <c r="C21" s="7">
        <v>1</v>
      </c>
      <c r="D21" s="8">
        <v>0.48299999999999998</v>
      </c>
      <c r="E21" s="8">
        <v>0.96</v>
      </c>
      <c r="F21" s="8">
        <v>0.97699999999999998</v>
      </c>
      <c r="G21" s="8">
        <v>0.31</v>
      </c>
      <c r="H21" s="8">
        <v>3.7199999999999997E-2</v>
      </c>
      <c r="I21" s="8">
        <v>3.0499999999999999E-2</v>
      </c>
      <c r="L21" s="8">
        <v>9.8471986417657045E-2</v>
      </c>
      <c r="M21" s="8">
        <v>8.0900210891760069E-2</v>
      </c>
      <c r="N21" s="8">
        <v>0.81062780269058299</v>
      </c>
      <c r="O21" s="8"/>
    </row>
    <row r="22" spans="1:19" ht="15.75" customHeight="1" x14ac:dyDescent="0.2">
      <c r="A22" s="46"/>
      <c r="B22" s="2" t="s">
        <v>38</v>
      </c>
      <c r="C22" s="7">
        <v>1</v>
      </c>
      <c r="D22" s="8">
        <v>0.52900000000000003</v>
      </c>
      <c r="E22" s="8">
        <v>0.97399999999999998</v>
      </c>
      <c r="F22" s="8">
        <v>0.96199999999999997</v>
      </c>
      <c r="G22" s="8">
        <v>0.28000000000000003</v>
      </c>
      <c r="H22" s="8">
        <v>9.5399999999999999E-2</v>
      </c>
      <c r="I22" s="8">
        <v>8.6599999999999996E-2</v>
      </c>
      <c r="L22" s="8">
        <v>0.206616541353383</v>
      </c>
      <c r="M22" s="8">
        <v>0.187557913475277</v>
      </c>
      <c r="N22" s="8">
        <v>0.60582554517133902</v>
      </c>
      <c r="O22" s="8"/>
    </row>
    <row r="23" spans="1:19" ht="15.75" customHeight="1" x14ac:dyDescent="0.2">
      <c r="A23" s="46"/>
      <c r="B23" s="2" t="s">
        <v>45</v>
      </c>
      <c r="C23" s="7">
        <v>1</v>
      </c>
      <c r="D23" s="8">
        <v>0.53200000000000003</v>
      </c>
      <c r="E23" s="8">
        <v>0.91900000000000004</v>
      </c>
      <c r="F23" s="8">
        <v>0.96499999999999997</v>
      </c>
      <c r="G23" s="8">
        <v>0.30449999999999999</v>
      </c>
      <c r="H23" s="8">
        <v>0.14199999999999999</v>
      </c>
      <c r="I23" s="8">
        <v>4.3999999999999997E-2</v>
      </c>
      <c r="L23" s="8">
        <v>0.28951183703431799</v>
      </c>
      <c r="M23" s="8">
        <v>8.9693857982541994E-2</v>
      </c>
      <c r="N23" s="8">
        <v>0.62079430498314003</v>
      </c>
      <c r="O23" s="8"/>
    </row>
    <row r="24" spans="1:19" ht="15.75" customHeight="1" x14ac:dyDescent="0.2"/>
    <row r="25" spans="1:19" ht="15.75" customHeight="1" x14ac:dyDescent="0.2">
      <c r="L25" s="8"/>
      <c r="M25" s="8"/>
      <c r="N25" s="8"/>
    </row>
    <row r="26" spans="1:19" ht="15.75" customHeight="1" x14ac:dyDescent="0.2">
      <c r="C26" s="7"/>
      <c r="D26" s="8"/>
      <c r="E26" s="8"/>
      <c r="F26" s="8"/>
      <c r="G26" s="8"/>
      <c r="H26" s="8"/>
      <c r="I26" s="8"/>
      <c r="L26" s="8"/>
      <c r="M26" s="8"/>
      <c r="N26" s="8"/>
    </row>
    <row r="27" spans="1:19" ht="15.75" customHeight="1" x14ac:dyDescent="0.2">
      <c r="C27" s="7"/>
      <c r="D27" s="8"/>
      <c r="E27" s="8"/>
      <c r="F27" s="8"/>
      <c r="G27" s="8"/>
      <c r="H27" s="8"/>
      <c r="I27" s="8"/>
      <c r="L27" s="8"/>
      <c r="M27" s="8"/>
      <c r="N27" s="8"/>
    </row>
    <row r="28" spans="1:19" ht="15.75" customHeight="1" x14ac:dyDescent="0.2">
      <c r="K28" s="14"/>
      <c r="L28" s="14"/>
      <c r="M28" s="14"/>
    </row>
    <row r="29" spans="1:19" ht="15.75" customHeight="1" x14ac:dyDescent="0.2">
      <c r="J29" s="8"/>
      <c r="K29" s="14"/>
      <c r="L29" s="14"/>
      <c r="M29" s="14"/>
    </row>
    <row r="30" spans="1:19" ht="15.75" customHeight="1" x14ac:dyDescent="0.2">
      <c r="K30" s="14"/>
      <c r="L30" s="14"/>
      <c r="M30" s="14"/>
    </row>
    <row r="31" spans="1:19" ht="15.75" customHeight="1" x14ac:dyDescent="0.2">
      <c r="K31" s="14"/>
      <c r="L31" s="14"/>
      <c r="M31" s="14"/>
    </row>
    <row r="32" spans="1:19" ht="15.75" customHeight="1" x14ac:dyDescent="0.2">
      <c r="K32" s="14"/>
      <c r="L32" s="14"/>
      <c r="M32" s="14"/>
    </row>
    <row r="33" spans="11:13" ht="15.75" customHeight="1" x14ac:dyDescent="0.2">
      <c r="K33" s="14"/>
      <c r="L33" s="14"/>
      <c r="M33" s="14"/>
    </row>
    <row r="34" spans="11:13" ht="15.75" customHeight="1" x14ac:dyDescent="0.2"/>
    <row r="35" spans="11:13" ht="15.75" customHeight="1" x14ac:dyDescent="0.2"/>
    <row r="36" spans="11:13" ht="15.75" customHeight="1" x14ac:dyDescent="0.2"/>
    <row r="37" spans="11:13" ht="15.75" customHeight="1" x14ac:dyDescent="0.2"/>
    <row r="38" spans="11:13" ht="15.75" customHeight="1" x14ac:dyDescent="0.2"/>
    <row r="39" spans="11:13" ht="15.75" customHeight="1" x14ac:dyDescent="0.2"/>
    <row r="40" spans="11:13" ht="15.75" customHeight="1" x14ac:dyDescent="0.2"/>
    <row r="41" spans="11:13" ht="15.75" customHeight="1" x14ac:dyDescent="0.2"/>
    <row r="42" spans="11:13" ht="15.75" customHeight="1" x14ac:dyDescent="0.2"/>
    <row r="43" spans="11:13" ht="15.75" customHeight="1" x14ac:dyDescent="0.2"/>
    <row r="44" spans="11:13" ht="15.75" customHeight="1" x14ac:dyDescent="0.2"/>
    <row r="45" spans="11:13" ht="15.75" customHeight="1" x14ac:dyDescent="0.2"/>
    <row r="46" spans="11:13" ht="15.75" customHeight="1" x14ac:dyDescent="0.2"/>
    <row r="47" spans="11:13" ht="15.75" customHeight="1" x14ac:dyDescent="0.2"/>
    <row r="48" spans="11:1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K1:K2"/>
    <mergeCell ref="A2:A7"/>
    <mergeCell ref="K9:K10"/>
    <mergeCell ref="A10:A15"/>
    <mergeCell ref="K17:K18"/>
    <mergeCell ref="A18:A23"/>
  </mergeCells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000"/>
  <sheetViews>
    <sheetView workbookViewId="0"/>
  </sheetViews>
  <sheetFormatPr baseColWidth="10" defaultColWidth="11.1640625" defaultRowHeight="15" customHeight="1" x14ac:dyDescent="0.2"/>
  <cols>
    <col min="1" max="6" width="10.83203125" customWidth="1"/>
    <col min="7" max="7" width="15.1640625" customWidth="1"/>
    <col min="8" max="11" width="10.83203125" customWidth="1"/>
    <col min="12" max="12" width="13.33203125" customWidth="1"/>
    <col min="13" max="26" width="10.5" customWidth="1"/>
  </cols>
  <sheetData>
    <row r="1" spans="1:12" ht="15.75" customHeight="1" x14ac:dyDescent="0.2">
      <c r="A1" s="17"/>
      <c r="B1" s="17" t="s">
        <v>1</v>
      </c>
      <c r="C1" s="17" t="s">
        <v>2</v>
      </c>
      <c r="D1" s="17" t="s">
        <v>3</v>
      </c>
      <c r="E1" s="17" t="s">
        <v>207</v>
      </c>
      <c r="F1" s="17" t="s">
        <v>208</v>
      </c>
      <c r="G1" s="17" t="s">
        <v>6</v>
      </c>
      <c r="H1" s="17"/>
      <c r="I1" s="17"/>
      <c r="J1" s="17" t="s">
        <v>71</v>
      </c>
      <c r="K1" s="17" t="s">
        <v>73</v>
      </c>
      <c r="L1" s="17" t="s">
        <v>11</v>
      </c>
    </row>
    <row r="2" spans="1:12" ht="15.75" customHeight="1" x14ac:dyDescent="0.2">
      <c r="A2" s="50" t="s">
        <v>217</v>
      </c>
      <c r="B2" s="51">
        <v>3</v>
      </c>
      <c r="C2" s="17" t="s">
        <v>71</v>
      </c>
      <c r="D2" s="17">
        <v>683.79</v>
      </c>
      <c r="E2" s="17">
        <v>103.50700000000001</v>
      </c>
      <c r="F2" s="17">
        <v>6.6062198691875906</v>
      </c>
      <c r="G2" s="17">
        <v>2.7238249864124033</v>
      </c>
      <c r="H2" s="17"/>
      <c r="I2" s="17" t="s">
        <v>15</v>
      </c>
      <c r="J2" s="17">
        <v>2.7238249864124033</v>
      </c>
      <c r="K2" s="17">
        <v>0.85705238325557398</v>
      </c>
      <c r="L2" s="17">
        <v>1.3664037904663504</v>
      </c>
    </row>
    <row r="3" spans="1:12" ht="15.75" customHeight="1" x14ac:dyDescent="0.2">
      <c r="A3" s="46"/>
      <c r="B3" s="46"/>
      <c r="C3" s="17" t="s">
        <v>73</v>
      </c>
      <c r="D3" s="17">
        <v>102.69900000000001</v>
      </c>
      <c r="E3" s="17">
        <v>56.697999999999979</v>
      </c>
      <c r="F3" s="17">
        <v>1.8113337331122801</v>
      </c>
      <c r="G3" s="17">
        <v>0.85705238325557398</v>
      </c>
      <c r="H3" s="17"/>
      <c r="I3" s="17" t="s">
        <v>16</v>
      </c>
      <c r="J3" s="17">
        <v>-2.0614419400426773</v>
      </c>
      <c r="K3" s="17">
        <v>-2.7022559306700837</v>
      </c>
      <c r="L3" s="17">
        <v>2.2405583963673785</v>
      </c>
    </row>
    <row r="4" spans="1:12" ht="15.75" customHeight="1" x14ac:dyDescent="0.2">
      <c r="A4" s="46"/>
      <c r="B4" s="46"/>
      <c r="C4" s="17" t="s">
        <v>17</v>
      </c>
      <c r="D4" s="17">
        <v>478.34400000000005</v>
      </c>
      <c r="E4" s="17">
        <v>185.529</v>
      </c>
      <c r="F4" s="17">
        <v>2.5782707824652751</v>
      </c>
      <c r="G4" s="17">
        <v>1.3664037904663504</v>
      </c>
      <c r="H4" s="17"/>
      <c r="I4" s="17" t="s">
        <v>61</v>
      </c>
      <c r="J4" s="17">
        <v>0.91778076036701672</v>
      </c>
      <c r="K4" s="17">
        <v>0.42547833662592449</v>
      </c>
      <c r="L4" s="17">
        <v>-2.2176249741269353E-2</v>
      </c>
    </row>
    <row r="5" spans="1:12" ht="15.75" customHeight="1" x14ac:dyDescent="0.2">
      <c r="A5" s="46"/>
      <c r="B5" s="51">
        <v>4</v>
      </c>
      <c r="C5" s="17" t="s">
        <v>71</v>
      </c>
      <c r="D5" s="17">
        <v>258.84200000000004</v>
      </c>
      <c r="E5" s="17">
        <v>1080.415</v>
      </c>
      <c r="F5" s="17">
        <v>0.23957645904582967</v>
      </c>
      <c r="G5" s="17">
        <v>-2.0614419400426773</v>
      </c>
      <c r="H5" s="17"/>
      <c r="I5" s="17" t="s">
        <v>202</v>
      </c>
      <c r="J5" s="17">
        <v>0.15190770278600166</v>
      </c>
      <c r="K5" s="17">
        <v>0.42301142619609394</v>
      </c>
      <c r="L5" s="17">
        <v>-3.8501822233257634</v>
      </c>
    </row>
    <row r="6" spans="1:12" ht="15.75" customHeight="1" x14ac:dyDescent="0.2">
      <c r="A6" s="46"/>
      <c r="B6" s="46"/>
      <c r="C6" s="17" t="s">
        <v>73</v>
      </c>
      <c r="D6" s="17">
        <v>50.867000000000019</v>
      </c>
      <c r="E6" s="17">
        <v>331.05200000000002</v>
      </c>
      <c r="F6" s="17">
        <v>0.15365259838333559</v>
      </c>
      <c r="G6" s="17">
        <v>-2.7022559306700837</v>
      </c>
      <c r="H6" s="17"/>
      <c r="I6" s="17" t="s">
        <v>48</v>
      </c>
      <c r="J6" s="17">
        <v>0.95472397180980328</v>
      </c>
      <c r="K6" s="17">
        <v>0.17991739857085071</v>
      </c>
      <c r="L6" s="17">
        <v>1.0214049125537081</v>
      </c>
    </row>
    <row r="7" spans="1:12" ht="15.75" customHeight="1" x14ac:dyDescent="0.2">
      <c r="A7" s="46"/>
      <c r="B7" s="46"/>
      <c r="C7" s="17" t="s">
        <v>17</v>
      </c>
      <c r="D7" s="17">
        <v>834.26900000000001</v>
      </c>
      <c r="E7" s="17">
        <v>176.53499999999997</v>
      </c>
      <c r="F7" s="17">
        <v>4.7257994165462947</v>
      </c>
      <c r="G7" s="17">
        <v>2.2405583963673785</v>
      </c>
      <c r="H7" s="17"/>
      <c r="I7" s="17" t="s">
        <v>83</v>
      </c>
      <c r="J7" s="17">
        <v>5.4389611429661588</v>
      </c>
      <c r="K7" s="17">
        <v>2.5260095117120174</v>
      </c>
      <c r="L7" s="17">
        <v>1.4604239963189569</v>
      </c>
    </row>
    <row r="8" spans="1:12" ht="15.75" customHeight="1" x14ac:dyDescent="0.2">
      <c r="A8" s="46"/>
      <c r="B8" s="51">
        <v>5</v>
      </c>
      <c r="C8" s="17" t="s">
        <v>71</v>
      </c>
      <c r="D8" s="17">
        <v>2170.5419999999999</v>
      </c>
      <c r="E8" s="17">
        <v>1148.9169999999999</v>
      </c>
      <c r="F8" s="17">
        <v>1.8892069662125288</v>
      </c>
      <c r="G8" s="17">
        <v>0.91778076036701672</v>
      </c>
      <c r="H8" s="17"/>
      <c r="I8" s="17" t="s">
        <v>18</v>
      </c>
      <c r="J8" s="17">
        <f t="shared" ref="J8:L8" si="0">AVERAGE(J2:J7)</f>
        <v>1.3542927707164509</v>
      </c>
      <c r="K8" s="17">
        <f t="shared" si="0"/>
        <v>0.28486885428172942</v>
      </c>
      <c r="L8" s="17">
        <f t="shared" si="0"/>
        <v>0.36940543710656026</v>
      </c>
    </row>
    <row r="9" spans="1:12" ht="15.75" customHeight="1" x14ac:dyDescent="0.2">
      <c r="A9" s="46"/>
      <c r="B9" s="46"/>
      <c r="C9" s="17" t="s">
        <v>73</v>
      </c>
      <c r="D9" s="17">
        <v>754.18100000000004</v>
      </c>
      <c r="E9" s="17">
        <v>561.55700000000002</v>
      </c>
      <c r="F9" s="17">
        <v>1.3430177168123627</v>
      </c>
      <c r="G9" s="17">
        <v>0.42547833662592449</v>
      </c>
      <c r="H9" s="17"/>
      <c r="I9" s="17"/>
      <c r="J9" s="17"/>
      <c r="K9" s="17"/>
      <c r="L9" s="17"/>
    </row>
    <row r="10" spans="1:12" ht="15.75" customHeight="1" x14ac:dyDescent="0.2">
      <c r="A10" s="46"/>
      <c r="B10" s="46"/>
      <c r="C10" s="17" t="s">
        <v>17</v>
      </c>
      <c r="D10" s="17">
        <v>451.9</v>
      </c>
      <c r="E10" s="17">
        <v>458.90000000000009</v>
      </c>
      <c r="F10" s="17">
        <v>0.98474613205491368</v>
      </c>
      <c r="G10" s="17">
        <v>-2.2176249741269353E-2</v>
      </c>
      <c r="H10" s="17"/>
      <c r="I10" s="17" t="s">
        <v>218</v>
      </c>
      <c r="J10" s="17">
        <v>0.46817765513688586</v>
      </c>
      <c r="K10" s="17">
        <v>0.94761824253548221</v>
      </c>
      <c r="L10" s="17"/>
    </row>
    <row r="11" spans="1:12" ht="15.75" customHeight="1" x14ac:dyDescent="0.2">
      <c r="A11" s="46"/>
      <c r="B11" s="51">
        <v>6</v>
      </c>
      <c r="C11" s="17" t="s">
        <v>71</v>
      </c>
      <c r="D11" s="17">
        <v>919.17699999999991</v>
      </c>
      <c r="E11" s="17">
        <v>827.31399999999996</v>
      </c>
      <c r="F11" s="17">
        <v>1.1110376471327694</v>
      </c>
      <c r="G11" s="17">
        <v>0.15190770278600166</v>
      </c>
      <c r="H11" s="17"/>
      <c r="I11" s="17" t="s">
        <v>20</v>
      </c>
      <c r="J11" s="17">
        <f t="shared" ref="J11:L11" si="1">STDEV(J2:J7)/SQRT(6)</f>
        <v>1.0331715834779818</v>
      </c>
      <c r="K11" s="17">
        <f t="shared" si="1"/>
        <v>0.69096283360842436</v>
      </c>
      <c r="L11" s="17">
        <f t="shared" si="1"/>
        <v>0.89571014968811624</v>
      </c>
    </row>
    <row r="12" spans="1:12" ht="15.75" customHeight="1" x14ac:dyDescent="0.2">
      <c r="A12" s="46"/>
      <c r="B12" s="46"/>
      <c r="C12" s="17" t="s">
        <v>73</v>
      </c>
      <c r="D12" s="17">
        <v>705.87199999999996</v>
      </c>
      <c r="E12" s="17">
        <v>526.48599999999999</v>
      </c>
      <c r="F12" s="17">
        <v>1.3407232101138491</v>
      </c>
      <c r="G12" s="17">
        <v>0.42301142619609394</v>
      </c>
      <c r="H12" s="17"/>
      <c r="I12" s="17"/>
      <c r="J12" s="17"/>
      <c r="K12" s="17"/>
      <c r="L12" s="17"/>
    </row>
    <row r="13" spans="1:12" ht="15.75" customHeight="1" x14ac:dyDescent="0.2">
      <c r="A13" s="46"/>
      <c r="B13" s="46"/>
      <c r="C13" s="17" t="s">
        <v>17</v>
      </c>
      <c r="D13" s="17">
        <v>249.65099999999995</v>
      </c>
      <c r="E13" s="17">
        <v>3600.424</v>
      </c>
      <c r="F13" s="17">
        <v>6.9339333367403388E-2</v>
      </c>
      <c r="G13" s="17">
        <v>-3.8501822233257634</v>
      </c>
      <c r="H13" s="17"/>
      <c r="I13" s="17"/>
      <c r="J13" s="17"/>
      <c r="K13" s="17"/>
      <c r="L13" s="17"/>
    </row>
    <row r="14" spans="1:12" ht="15.75" customHeight="1" x14ac:dyDescent="0.2">
      <c r="A14" s="46"/>
      <c r="B14" s="51">
        <v>7</v>
      </c>
      <c r="C14" s="17" t="s">
        <v>71</v>
      </c>
      <c r="D14" s="17">
        <v>2283.9290000000001</v>
      </c>
      <c r="E14" s="17">
        <v>1178.3710000000001</v>
      </c>
      <c r="F14" s="17">
        <v>1.9382087644723096</v>
      </c>
      <c r="G14" s="17">
        <v>0.95472397180980328</v>
      </c>
      <c r="H14" s="17"/>
      <c r="I14" s="17"/>
      <c r="J14" s="17"/>
      <c r="K14" s="17"/>
      <c r="L14" s="17"/>
    </row>
    <row r="15" spans="1:12" ht="15.75" customHeight="1" x14ac:dyDescent="0.2">
      <c r="A15" s="46"/>
      <c r="B15" s="46"/>
      <c r="C15" s="17" t="s">
        <v>73</v>
      </c>
      <c r="D15" s="17">
        <v>233.32899999999995</v>
      </c>
      <c r="E15" s="17">
        <v>205.97200000000004</v>
      </c>
      <c r="F15" s="17">
        <v>1.1328190239450018</v>
      </c>
      <c r="G15" s="17">
        <v>0.17991739857085071</v>
      </c>
      <c r="H15" s="17"/>
      <c r="I15" s="17"/>
      <c r="J15" s="17"/>
      <c r="K15" s="17"/>
      <c r="L15" s="17"/>
    </row>
    <row r="16" spans="1:12" ht="15.75" customHeight="1" x14ac:dyDescent="0.2">
      <c r="A16" s="46"/>
      <c r="B16" s="46"/>
      <c r="C16" s="17" t="s">
        <v>17</v>
      </c>
      <c r="D16" s="17">
        <v>162.55599999999993</v>
      </c>
      <c r="E16" s="17">
        <v>80.08099999999996</v>
      </c>
      <c r="F16" s="17">
        <v>2.029894731584271</v>
      </c>
      <c r="G16" s="17">
        <v>1.0214049125537081</v>
      </c>
      <c r="H16" s="17"/>
      <c r="I16" s="17"/>
      <c r="J16" s="17"/>
      <c r="K16" s="17"/>
      <c r="L16" s="17"/>
    </row>
    <row r="17" spans="1:12" ht="15.75" customHeight="1" x14ac:dyDescent="0.2">
      <c r="A17" s="46"/>
      <c r="B17" s="51">
        <v>8</v>
      </c>
      <c r="C17" s="17" t="s">
        <v>71</v>
      </c>
      <c r="D17" s="17">
        <v>1339.1</v>
      </c>
      <c r="E17" s="17">
        <v>30.869000000000028</v>
      </c>
      <c r="F17" s="17">
        <v>43.380090057986934</v>
      </c>
      <c r="G17" s="17">
        <v>5.4389611429661588</v>
      </c>
      <c r="H17" s="17"/>
      <c r="I17" s="17"/>
      <c r="J17" s="17"/>
      <c r="K17" s="17"/>
      <c r="L17" s="17"/>
    </row>
    <row r="18" spans="1:12" ht="15.75" customHeight="1" x14ac:dyDescent="0.2">
      <c r="A18" s="46"/>
      <c r="B18" s="46"/>
      <c r="C18" s="17" t="s">
        <v>73</v>
      </c>
      <c r="D18" s="17">
        <v>104.125</v>
      </c>
      <c r="E18" s="17">
        <v>18.077999999999975</v>
      </c>
      <c r="F18" s="17">
        <v>5.7597632481469274</v>
      </c>
      <c r="G18" s="17">
        <v>2.5260095117120174</v>
      </c>
      <c r="H18" s="17"/>
      <c r="I18" s="17"/>
      <c r="J18" s="17"/>
      <c r="K18" s="17"/>
      <c r="L18" s="17"/>
    </row>
    <row r="19" spans="1:12" ht="15.75" customHeight="1" x14ac:dyDescent="0.2">
      <c r="A19" s="46"/>
      <c r="B19" s="46"/>
      <c r="C19" s="17" t="s">
        <v>17</v>
      </c>
      <c r="D19" s="17">
        <v>131.61200000000002</v>
      </c>
      <c r="E19" s="17">
        <v>47.826000000000022</v>
      </c>
      <c r="F19" s="17">
        <v>2.7518922761677742</v>
      </c>
      <c r="G19" s="17">
        <v>1.4604239963189569</v>
      </c>
      <c r="H19" s="17"/>
      <c r="I19" s="17"/>
      <c r="J19" s="17"/>
      <c r="K19" s="17"/>
      <c r="L19" s="17"/>
    </row>
    <row r="20" spans="1:12" ht="15.75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15.7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ht="15.7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ht="15.7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15.7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ht="15.7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ht="15.75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2" ht="15.7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1:12" ht="15.7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2" ht="15.7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t="15.7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2" ht="15.7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2" ht="15.7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ht="15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.7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ht="15.7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ht="15.7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t="15.7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ht="15.7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1:12" ht="15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1:12" ht="15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ht="15.7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2" ht="15.7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ht="15.7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1:12" ht="15.7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1:12" ht="15.7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12" ht="15.7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1:12" ht="15.7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1:12" ht="15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1:12" ht="15.7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1:12" ht="15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1:12" ht="15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1:12" ht="15.7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1:12" ht="15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1:12" ht="15.7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1:12" ht="15.7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1:12" ht="15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1:12" ht="15.7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spans="1:12" ht="15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1:12" ht="15.7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1:12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1:12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1:12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1:12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1:12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ht="15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ht="15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ht="15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ht="15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ht="15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ht="15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ht="15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ht="15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ht="15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ht="15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ht="15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ht="15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ht="15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ht="15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ht="15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ht="15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ht="15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ht="15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ht="15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ht="15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ht="15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ht="15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ht="15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ht="15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ht="15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ht="15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ht="15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ht="15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ht="15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ht="15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ht="15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ht="15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  <row r="247" spans="1:12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</row>
    <row r="248" spans="1:12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</row>
    <row r="249" spans="1:12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</row>
    <row r="250" spans="1:12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</row>
    <row r="251" spans="1:12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</row>
    <row r="252" spans="1:12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</row>
    <row r="253" spans="1:12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</row>
    <row r="254" spans="1:12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</row>
    <row r="255" spans="1:12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</row>
    <row r="256" spans="1:12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</row>
    <row r="257" spans="1:12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</row>
    <row r="258" spans="1:12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</row>
    <row r="259" spans="1:12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</row>
    <row r="260" spans="1:12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</row>
    <row r="261" spans="1:12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</row>
    <row r="262" spans="1:12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</row>
    <row r="263" spans="1:12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</row>
    <row r="264" spans="1:12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</row>
    <row r="265" spans="1:12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</row>
    <row r="266" spans="1:12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</row>
    <row r="267" spans="1:12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</row>
    <row r="268" spans="1:12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</row>
    <row r="269" spans="1:12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</row>
    <row r="270" spans="1:12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</row>
    <row r="271" spans="1:12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</row>
    <row r="272" spans="1:12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</row>
    <row r="273" spans="1:12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4" spans="1:12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</row>
    <row r="275" spans="1:12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</row>
    <row r="276" spans="1:12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</row>
    <row r="277" spans="1:12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</row>
    <row r="278" spans="1:12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</row>
    <row r="279" spans="1:12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</row>
    <row r="280" spans="1:12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</row>
    <row r="281" spans="1:12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</row>
    <row r="282" spans="1:12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</row>
    <row r="283" spans="1:12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</row>
    <row r="284" spans="1:12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</row>
    <row r="285" spans="1:12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</row>
    <row r="286" spans="1:12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</row>
    <row r="287" spans="1:12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</row>
    <row r="288" spans="1:12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</row>
    <row r="289" spans="1:12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</row>
    <row r="290" spans="1:12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</row>
    <row r="291" spans="1:12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</row>
    <row r="292" spans="1:12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</row>
    <row r="293" spans="1:12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</row>
    <row r="294" spans="1:12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</row>
    <row r="295" spans="1:12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</row>
    <row r="296" spans="1:12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</row>
    <row r="297" spans="1:12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</row>
    <row r="298" spans="1:12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</row>
    <row r="299" spans="1:12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</row>
    <row r="300" spans="1:12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</row>
    <row r="301" spans="1:12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</row>
    <row r="302" spans="1:12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</row>
    <row r="303" spans="1:12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</row>
    <row r="304" spans="1:12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</row>
    <row r="305" spans="1:12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</row>
    <row r="306" spans="1:12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</row>
    <row r="307" spans="1:12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</row>
    <row r="308" spans="1:12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</row>
    <row r="309" spans="1:12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</row>
    <row r="310" spans="1:12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</row>
    <row r="311" spans="1:12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</row>
    <row r="312" spans="1:12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</row>
    <row r="313" spans="1:12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</row>
    <row r="314" spans="1:12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</row>
    <row r="315" spans="1:12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</row>
    <row r="316" spans="1:12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</row>
    <row r="317" spans="1:12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</row>
    <row r="318" spans="1:12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</row>
    <row r="319" spans="1:12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</row>
    <row r="320" spans="1:12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</row>
    <row r="321" spans="1:12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</row>
    <row r="322" spans="1:12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</row>
    <row r="323" spans="1:12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</row>
    <row r="324" spans="1:12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</row>
    <row r="325" spans="1:12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</row>
    <row r="326" spans="1:12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</row>
    <row r="327" spans="1:12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8" spans="1:12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</row>
    <row r="329" spans="1:12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</row>
    <row r="330" spans="1:12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</row>
    <row r="331" spans="1:12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</row>
    <row r="332" spans="1:12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</row>
    <row r="333" spans="1:12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</row>
    <row r="334" spans="1:12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</row>
    <row r="335" spans="1:12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</row>
    <row r="336" spans="1:12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</row>
    <row r="337" spans="1:12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</row>
    <row r="338" spans="1:12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</row>
    <row r="339" spans="1:12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</row>
    <row r="340" spans="1:12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</row>
    <row r="341" spans="1:12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</row>
    <row r="342" spans="1:12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</row>
    <row r="343" spans="1:12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</row>
    <row r="344" spans="1:12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</row>
    <row r="345" spans="1:12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</row>
    <row r="346" spans="1:12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</row>
    <row r="347" spans="1:12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</row>
    <row r="348" spans="1:12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</row>
    <row r="349" spans="1:12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</row>
    <row r="350" spans="1:12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</row>
    <row r="351" spans="1:12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</row>
    <row r="352" spans="1:12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</row>
    <row r="353" spans="1:12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</row>
    <row r="354" spans="1:12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</row>
    <row r="355" spans="1:12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</row>
    <row r="356" spans="1:12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</row>
    <row r="357" spans="1:12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</row>
    <row r="358" spans="1:12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</row>
    <row r="359" spans="1:12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</row>
    <row r="360" spans="1:12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</row>
    <row r="361" spans="1:12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</row>
    <row r="362" spans="1:12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</row>
    <row r="363" spans="1:12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</row>
    <row r="364" spans="1:12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</row>
    <row r="365" spans="1:12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</row>
    <row r="366" spans="1:12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</row>
    <row r="367" spans="1:12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</row>
    <row r="368" spans="1:12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</row>
    <row r="369" spans="1:12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</row>
    <row r="370" spans="1:12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</row>
    <row r="371" spans="1:12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</row>
    <row r="372" spans="1:12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</row>
    <row r="373" spans="1:12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</row>
    <row r="374" spans="1:12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</row>
    <row r="375" spans="1:12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</row>
    <row r="376" spans="1:12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</row>
    <row r="377" spans="1:12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</row>
    <row r="378" spans="1:12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</row>
    <row r="379" spans="1:12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</row>
    <row r="380" spans="1:12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</row>
    <row r="381" spans="1:12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2" spans="1:12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</row>
    <row r="383" spans="1:12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</row>
    <row r="384" spans="1:12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</row>
    <row r="385" spans="1:12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</row>
    <row r="386" spans="1:12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</row>
    <row r="387" spans="1:12" ht="15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</row>
    <row r="388" spans="1:12" ht="15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</row>
    <row r="389" spans="1:12" ht="15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</row>
    <row r="390" spans="1:12" ht="15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</row>
    <row r="391" spans="1:12" ht="15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</row>
    <row r="392" spans="1:12" ht="15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</row>
    <row r="393" spans="1:12" ht="15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</row>
    <row r="394" spans="1:12" ht="15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</row>
    <row r="395" spans="1:12" ht="15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</row>
    <row r="396" spans="1:12" ht="15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</row>
    <row r="397" spans="1:12" ht="15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</row>
    <row r="398" spans="1:12" ht="15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</row>
    <row r="399" spans="1:12" ht="15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</row>
    <row r="400" spans="1:12" ht="15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</row>
    <row r="401" spans="1:12" ht="15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</row>
    <row r="402" spans="1:12" ht="15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</row>
    <row r="403" spans="1:12" ht="15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</row>
    <row r="404" spans="1:12" ht="15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</row>
    <row r="405" spans="1:12" ht="15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</row>
    <row r="406" spans="1:12" ht="15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</row>
    <row r="407" spans="1:12" ht="15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</row>
    <row r="408" spans="1:12" ht="15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</row>
    <row r="409" spans="1:12" ht="15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</row>
    <row r="410" spans="1:12" ht="15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</row>
    <row r="411" spans="1:12" ht="15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</row>
    <row r="412" spans="1:12" ht="15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</row>
    <row r="413" spans="1:12" ht="15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</row>
    <row r="414" spans="1:12" ht="15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</row>
    <row r="415" spans="1:12" ht="15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</row>
    <row r="416" spans="1:12" ht="15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</row>
    <row r="417" spans="1:12" ht="15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</row>
    <row r="418" spans="1:12" ht="15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</row>
    <row r="419" spans="1:12" ht="15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</row>
    <row r="420" spans="1:12" ht="15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</row>
    <row r="421" spans="1:12" ht="15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</row>
    <row r="422" spans="1:12" ht="15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</row>
    <row r="423" spans="1:12" ht="15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</row>
    <row r="424" spans="1:12" ht="15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</row>
    <row r="425" spans="1:12" ht="15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</row>
    <row r="426" spans="1:12" ht="15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</row>
    <row r="427" spans="1:12" ht="15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</row>
    <row r="428" spans="1:12" ht="15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</row>
    <row r="429" spans="1:12" ht="15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</row>
    <row r="430" spans="1:12" ht="15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</row>
    <row r="431" spans="1:12" ht="15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</row>
    <row r="432" spans="1:12" ht="15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</row>
    <row r="433" spans="1:12" ht="15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</row>
    <row r="434" spans="1:12" ht="15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</row>
    <row r="435" spans="1:12" ht="15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6" spans="1:12" ht="15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</row>
    <row r="437" spans="1:12" ht="15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</row>
    <row r="438" spans="1:12" ht="15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</row>
    <row r="439" spans="1:12" ht="15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</row>
    <row r="440" spans="1:12" ht="15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</row>
    <row r="441" spans="1:12" ht="15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</row>
    <row r="442" spans="1:12" ht="15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</row>
    <row r="443" spans="1:12" ht="15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</row>
    <row r="444" spans="1:12" ht="15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</row>
    <row r="445" spans="1:12" ht="15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</row>
    <row r="446" spans="1:12" ht="15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</row>
    <row r="447" spans="1:12" ht="15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</row>
    <row r="448" spans="1:12" ht="15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</row>
    <row r="449" spans="1:12" ht="15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</row>
    <row r="450" spans="1:12" ht="15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</row>
    <row r="451" spans="1:12" ht="15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</row>
    <row r="452" spans="1:12" ht="15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</row>
    <row r="453" spans="1:12" ht="15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</row>
    <row r="454" spans="1:12" ht="15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</row>
    <row r="455" spans="1:12" ht="15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</row>
    <row r="456" spans="1:12" ht="15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</row>
    <row r="457" spans="1:12" ht="15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</row>
    <row r="458" spans="1:12" ht="15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</row>
    <row r="459" spans="1:12" ht="15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</row>
    <row r="460" spans="1:12" ht="15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</row>
    <row r="461" spans="1:12" ht="15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</row>
    <row r="462" spans="1:12" ht="15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</row>
    <row r="463" spans="1:12" ht="15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</row>
    <row r="464" spans="1:12" ht="15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</row>
    <row r="465" spans="1:12" ht="15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</row>
    <row r="466" spans="1:12" ht="15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</row>
    <row r="467" spans="1:12" ht="15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</row>
    <row r="468" spans="1:12" ht="15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</row>
    <row r="469" spans="1:12" ht="15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</row>
    <row r="470" spans="1:12" ht="15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</row>
    <row r="471" spans="1:12" ht="15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</row>
    <row r="472" spans="1:12" ht="15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</row>
    <row r="473" spans="1:12" ht="15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</row>
    <row r="474" spans="1:12" ht="15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</row>
    <row r="475" spans="1:12" ht="15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</row>
    <row r="476" spans="1:12" ht="15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</row>
    <row r="477" spans="1:12" ht="15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</row>
    <row r="478" spans="1:12" ht="15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</row>
    <row r="479" spans="1:12" ht="15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</row>
    <row r="480" spans="1:12" ht="15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</row>
    <row r="481" spans="1:12" ht="15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</row>
    <row r="482" spans="1:12" ht="15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</row>
    <row r="483" spans="1:12" ht="15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</row>
    <row r="484" spans="1:12" ht="15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</row>
    <row r="485" spans="1:12" ht="15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</row>
    <row r="486" spans="1:12" ht="15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</row>
    <row r="487" spans="1:12" ht="15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</row>
    <row r="488" spans="1:12" ht="15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ht="15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ht="15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ht="15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ht="15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ht="15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ht="15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ht="15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ht="15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1:12" ht="15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1:12" ht="15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1:12" ht="15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1:12" ht="15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1:12" ht="15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1:12" ht="15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1:12" ht="15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1:12" ht="15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1:12" ht="15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1:12" ht="15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1:12" ht="15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1:12" ht="15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1:12" ht="15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1:12" ht="15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1:12" ht="15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1:12" ht="15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1:12" ht="15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1:12" ht="15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1:12" ht="15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1:12" ht="15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1:12" ht="15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1:12" ht="15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1:12" ht="15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1:12" ht="15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1:12" ht="15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1:12" ht="15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1:12" ht="15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1:12" ht="15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1:12" ht="15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1:12" ht="15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1:12" ht="15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1:12" ht="15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1:12" ht="15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1:12" ht="15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1:12" ht="15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1:12" ht="15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1:12" ht="15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1:12" ht="15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1:12" ht="15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1:12" ht="15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1:12" ht="15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1:12" ht="15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1:12" ht="15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1:12" ht="15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1:12" ht="15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1:12" ht="15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1:12" ht="15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4" spans="1:12" ht="15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</row>
    <row r="545" spans="1:12" ht="15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</row>
    <row r="546" spans="1:12" ht="15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</row>
    <row r="547" spans="1:12" ht="15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</row>
    <row r="548" spans="1:12" ht="15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</row>
    <row r="549" spans="1:12" ht="15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</row>
    <row r="550" spans="1:12" ht="15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</row>
    <row r="551" spans="1:12" ht="15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</row>
    <row r="552" spans="1:12" ht="15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</row>
    <row r="553" spans="1:12" ht="15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</row>
    <row r="554" spans="1:12" ht="15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</row>
    <row r="555" spans="1:12" ht="15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</row>
    <row r="556" spans="1:12" ht="15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</row>
    <row r="557" spans="1:12" ht="15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</row>
    <row r="558" spans="1:12" ht="15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</row>
    <row r="559" spans="1:12" ht="15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</row>
    <row r="560" spans="1:12" ht="15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</row>
    <row r="561" spans="1:12" ht="15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</row>
    <row r="562" spans="1:12" ht="15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</row>
    <row r="563" spans="1:12" ht="15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</row>
    <row r="564" spans="1:12" ht="15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</row>
    <row r="565" spans="1:12" ht="15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</row>
    <row r="566" spans="1:12" ht="15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</row>
    <row r="567" spans="1:12" ht="15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</row>
    <row r="568" spans="1:12" ht="15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</row>
    <row r="569" spans="1:12" ht="15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</row>
    <row r="570" spans="1:12" ht="15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</row>
    <row r="571" spans="1:12" ht="15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</row>
    <row r="572" spans="1:12" ht="15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</row>
    <row r="573" spans="1:12" ht="15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</row>
    <row r="574" spans="1:12" ht="15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</row>
    <row r="575" spans="1:12" ht="15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</row>
    <row r="576" spans="1:12" ht="15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</row>
    <row r="577" spans="1:12" ht="15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</row>
    <row r="578" spans="1:12" ht="15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</row>
    <row r="579" spans="1:12" ht="15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</row>
    <row r="580" spans="1:12" ht="15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</row>
    <row r="581" spans="1:12" ht="15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</row>
    <row r="582" spans="1:12" ht="15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</row>
    <row r="583" spans="1:12" ht="15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</row>
    <row r="584" spans="1:12" ht="15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</row>
    <row r="585" spans="1:12" ht="15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</row>
    <row r="586" spans="1:12" ht="15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</row>
    <row r="587" spans="1:12" ht="15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</row>
    <row r="588" spans="1:12" ht="15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</row>
    <row r="589" spans="1:12" ht="15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</row>
    <row r="590" spans="1:12" ht="15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</row>
    <row r="591" spans="1:12" ht="15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</row>
    <row r="592" spans="1:12" ht="15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</row>
    <row r="593" spans="1:12" ht="15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</row>
    <row r="594" spans="1:12" ht="15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</row>
    <row r="595" spans="1:12" ht="15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</row>
    <row r="596" spans="1:12" ht="15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</row>
    <row r="597" spans="1:12" ht="15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8" spans="1:12" ht="15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</row>
    <row r="599" spans="1:12" ht="15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</row>
    <row r="600" spans="1:12" ht="15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</row>
    <row r="601" spans="1:12" ht="15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</row>
    <row r="602" spans="1:12" ht="15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</row>
    <row r="603" spans="1:12" ht="15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</row>
    <row r="604" spans="1:12" ht="15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</row>
    <row r="605" spans="1:12" ht="15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</row>
    <row r="606" spans="1:12" ht="15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</row>
    <row r="607" spans="1:12" ht="15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</row>
    <row r="608" spans="1:12" ht="15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</row>
    <row r="609" spans="1:12" ht="15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</row>
    <row r="610" spans="1:12" ht="15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</row>
    <row r="611" spans="1:12" ht="15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</row>
    <row r="612" spans="1:12" ht="15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</row>
    <row r="613" spans="1:12" ht="15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</row>
    <row r="614" spans="1:12" ht="15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</row>
    <row r="615" spans="1:12" ht="15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</row>
    <row r="616" spans="1:12" ht="15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</row>
    <row r="617" spans="1:12" ht="15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</row>
    <row r="618" spans="1:12" ht="15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</row>
    <row r="619" spans="1:12" ht="15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</row>
    <row r="620" spans="1:12" ht="15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</row>
    <row r="621" spans="1:12" ht="15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</row>
    <row r="622" spans="1:12" ht="15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</row>
    <row r="623" spans="1:12" ht="15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</row>
    <row r="624" spans="1:12" ht="15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</row>
    <row r="625" spans="1:12" ht="15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</row>
    <row r="626" spans="1:12" ht="15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</row>
    <row r="627" spans="1:12" ht="15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</row>
    <row r="628" spans="1:12" ht="15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</row>
    <row r="629" spans="1:12" ht="15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</row>
    <row r="630" spans="1:12" ht="15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</row>
    <row r="631" spans="1:12" ht="15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</row>
    <row r="632" spans="1:12" ht="15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</row>
    <row r="633" spans="1:12" ht="15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</row>
    <row r="634" spans="1:12" ht="15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</row>
    <row r="635" spans="1:12" ht="15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</row>
    <row r="636" spans="1:12" ht="15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</row>
    <row r="637" spans="1:12" ht="15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</row>
    <row r="638" spans="1:12" ht="15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</row>
    <row r="639" spans="1:12" ht="15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</row>
    <row r="640" spans="1:12" ht="15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</row>
    <row r="641" spans="1:12" ht="15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</row>
    <row r="642" spans="1:12" ht="15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</row>
    <row r="643" spans="1:12" ht="15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</row>
    <row r="644" spans="1:12" ht="15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</row>
    <row r="645" spans="1:12" ht="15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</row>
    <row r="646" spans="1:12" ht="15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</row>
    <row r="647" spans="1:12" ht="15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</row>
    <row r="648" spans="1:12" ht="15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</row>
    <row r="649" spans="1:12" ht="15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</row>
    <row r="650" spans="1:12" ht="15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</row>
    <row r="651" spans="1:12" ht="15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2" spans="1:12" ht="15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</row>
    <row r="653" spans="1:12" ht="15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</row>
    <row r="654" spans="1:12" ht="15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</row>
    <row r="655" spans="1:12" ht="15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</row>
    <row r="656" spans="1:12" ht="15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</row>
    <row r="657" spans="1:12" ht="15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</row>
    <row r="658" spans="1:12" ht="15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</row>
    <row r="659" spans="1:12" ht="15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</row>
    <row r="660" spans="1:12" ht="15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</row>
    <row r="661" spans="1:12" ht="15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</row>
    <row r="662" spans="1:12" ht="15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</row>
    <row r="663" spans="1:12" ht="15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</row>
    <row r="664" spans="1:12" ht="15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</row>
    <row r="665" spans="1:12" ht="15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</row>
    <row r="666" spans="1:12" ht="15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</row>
    <row r="667" spans="1:12" ht="15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</row>
    <row r="668" spans="1:12" ht="15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</row>
    <row r="669" spans="1:12" ht="15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</row>
    <row r="670" spans="1:12" ht="15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</row>
    <row r="671" spans="1:12" ht="15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</row>
    <row r="672" spans="1:12" ht="15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</row>
    <row r="673" spans="1:12" ht="15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</row>
    <row r="674" spans="1:12" ht="15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</row>
    <row r="675" spans="1:12" ht="15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</row>
    <row r="676" spans="1:12" ht="15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</row>
    <row r="677" spans="1:12" ht="15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</row>
    <row r="678" spans="1:12" ht="15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</row>
    <row r="679" spans="1:12" ht="15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</row>
    <row r="680" spans="1:12" ht="15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</row>
    <row r="681" spans="1:12" ht="15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</row>
    <row r="682" spans="1:12" ht="15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</row>
    <row r="683" spans="1:12" ht="15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</row>
    <row r="684" spans="1:12" ht="15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</row>
    <row r="685" spans="1:12" ht="15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</row>
    <row r="686" spans="1:12" ht="15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</row>
    <row r="687" spans="1:12" ht="15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</row>
    <row r="688" spans="1:12" ht="15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</row>
    <row r="689" spans="1:12" ht="15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</row>
    <row r="690" spans="1:12" ht="15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</row>
    <row r="691" spans="1:12" ht="15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</row>
    <row r="692" spans="1:12" ht="15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</row>
    <row r="693" spans="1:12" ht="15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</row>
    <row r="694" spans="1:12" ht="15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</row>
    <row r="695" spans="1:12" ht="15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</row>
    <row r="696" spans="1:12" ht="15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</row>
    <row r="697" spans="1:12" ht="15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</row>
    <row r="698" spans="1:12" ht="15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</row>
    <row r="699" spans="1:12" ht="15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</row>
    <row r="700" spans="1:12" ht="15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</row>
    <row r="701" spans="1:12" ht="15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</row>
    <row r="702" spans="1:12" ht="15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</row>
    <row r="703" spans="1:12" ht="15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</row>
    <row r="704" spans="1:12" ht="15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</row>
    <row r="705" spans="1:12" ht="15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6" spans="1:12" ht="15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</row>
    <row r="707" spans="1:12" ht="15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</row>
    <row r="708" spans="1:12" ht="15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</row>
    <row r="709" spans="1:12" ht="15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</row>
    <row r="710" spans="1:12" ht="15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</row>
    <row r="711" spans="1:12" ht="15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</row>
    <row r="712" spans="1:12" ht="15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</row>
    <row r="713" spans="1:12" ht="15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</row>
    <row r="714" spans="1:12" ht="15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</row>
    <row r="715" spans="1:12" ht="15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</row>
    <row r="716" spans="1:12" ht="15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</row>
    <row r="717" spans="1:12" ht="15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</row>
    <row r="718" spans="1:12" ht="15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</row>
    <row r="719" spans="1:12" ht="15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</row>
    <row r="720" spans="1:12" ht="15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</row>
    <row r="721" spans="1:12" ht="15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</row>
    <row r="722" spans="1:12" ht="15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</row>
    <row r="723" spans="1:12" ht="15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</row>
    <row r="724" spans="1:12" ht="15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</row>
    <row r="725" spans="1:12" ht="15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</row>
    <row r="726" spans="1:12" ht="15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</row>
    <row r="727" spans="1:12" ht="15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</row>
    <row r="728" spans="1:12" ht="15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</row>
    <row r="729" spans="1:12" ht="15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</row>
    <row r="730" spans="1:12" ht="15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</row>
    <row r="731" spans="1:12" ht="15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</row>
    <row r="732" spans="1:12" ht="15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</row>
    <row r="733" spans="1:12" ht="15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</row>
    <row r="734" spans="1:12" ht="15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</row>
    <row r="735" spans="1:12" ht="15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</row>
    <row r="736" spans="1:12" ht="15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</row>
    <row r="737" spans="1:12" ht="15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</row>
    <row r="738" spans="1:12" ht="15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</row>
    <row r="739" spans="1:12" ht="15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</row>
    <row r="740" spans="1:12" ht="15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</row>
    <row r="741" spans="1:12" ht="15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</row>
    <row r="742" spans="1:12" ht="15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</row>
    <row r="743" spans="1:12" ht="15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</row>
    <row r="744" spans="1:12" ht="15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</row>
    <row r="745" spans="1:12" ht="15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</row>
    <row r="746" spans="1:12" ht="15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</row>
    <row r="747" spans="1:12" ht="15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</row>
    <row r="748" spans="1:12" ht="15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</row>
    <row r="749" spans="1:12" ht="15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</row>
    <row r="750" spans="1:12" ht="15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</row>
    <row r="751" spans="1:12" ht="15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</row>
    <row r="752" spans="1:12" ht="15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</row>
    <row r="753" spans="1:12" ht="15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</row>
    <row r="754" spans="1:12" ht="15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</row>
    <row r="755" spans="1:12" ht="15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</row>
    <row r="756" spans="1:12" ht="15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</row>
    <row r="757" spans="1:12" ht="15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</row>
    <row r="758" spans="1:12" ht="15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</row>
    <row r="759" spans="1:12" ht="15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0" spans="1:12" ht="15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</row>
    <row r="761" spans="1:12" ht="15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</row>
    <row r="762" spans="1:12" ht="15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</row>
    <row r="763" spans="1:12" ht="15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</row>
    <row r="764" spans="1:12" ht="15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</row>
    <row r="765" spans="1:12" ht="15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</row>
    <row r="766" spans="1:12" ht="15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</row>
    <row r="767" spans="1:12" ht="15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</row>
    <row r="768" spans="1:12" ht="15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</row>
    <row r="769" spans="1:12" ht="15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</row>
    <row r="770" spans="1:12" ht="15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</row>
    <row r="771" spans="1:12" ht="15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</row>
    <row r="772" spans="1:12" ht="15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</row>
    <row r="773" spans="1:12" ht="15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</row>
    <row r="774" spans="1:12" ht="15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</row>
    <row r="775" spans="1:12" ht="15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</row>
    <row r="776" spans="1:12" ht="15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</row>
    <row r="777" spans="1:12" ht="15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</row>
    <row r="778" spans="1:12" ht="15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</row>
    <row r="779" spans="1:12" ht="15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</row>
    <row r="780" spans="1:12" ht="15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</row>
    <row r="781" spans="1:12" ht="15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</row>
    <row r="782" spans="1:12" ht="15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</row>
    <row r="783" spans="1:12" ht="15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</row>
    <row r="784" spans="1:12" ht="15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</row>
    <row r="785" spans="1:12" ht="15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</row>
    <row r="786" spans="1:12" ht="15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</row>
    <row r="787" spans="1:12" ht="15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</row>
    <row r="788" spans="1:12" ht="15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</row>
    <row r="789" spans="1:12" ht="15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</row>
    <row r="790" spans="1:12" ht="15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</row>
    <row r="791" spans="1:12" ht="15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</row>
    <row r="792" spans="1:12" ht="15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</row>
    <row r="793" spans="1:12" ht="15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</row>
    <row r="794" spans="1:12" ht="15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</row>
    <row r="795" spans="1:12" ht="15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</row>
    <row r="796" spans="1:12" ht="15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</row>
    <row r="797" spans="1:12" ht="15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</row>
    <row r="798" spans="1:12" ht="15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</row>
    <row r="799" spans="1:12" ht="15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</row>
    <row r="800" spans="1:12" ht="15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</row>
    <row r="801" spans="1:12" ht="15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</row>
    <row r="802" spans="1:12" ht="15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</row>
    <row r="803" spans="1:12" ht="15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</row>
    <row r="804" spans="1:12" ht="15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</row>
    <row r="805" spans="1:12" ht="15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</row>
    <row r="806" spans="1:12" ht="15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</row>
    <row r="807" spans="1:12" ht="15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</row>
    <row r="808" spans="1:12" ht="15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</row>
    <row r="809" spans="1:12" ht="15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</row>
    <row r="810" spans="1:12" ht="15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</row>
    <row r="811" spans="1:12" ht="15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</row>
    <row r="812" spans="1:12" ht="15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</row>
    <row r="813" spans="1:12" ht="15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</row>
    <row r="814" spans="1:12" ht="15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</row>
    <row r="815" spans="1:12" ht="15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</row>
    <row r="816" spans="1:12" ht="15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</row>
    <row r="817" spans="1:12" ht="15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</row>
    <row r="818" spans="1:12" ht="15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</row>
    <row r="819" spans="1:12" ht="15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</row>
    <row r="820" spans="1:12" ht="15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</row>
    <row r="821" spans="1:12" ht="15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</row>
    <row r="822" spans="1:12" ht="15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</row>
    <row r="823" spans="1:12" ht="15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</row>
    <row r="824" spans="1:12" ht="15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</row>
    <row r="825" spans="1:12" ht="15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</row>
    <row r="826" spans="1:12" ht="15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</row>
    <row r="827" spans="1:12" ht="15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</row>
    <row r="828" spans="1:12" ht="15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</row>
    <row r="829" spans="1:12" ht="15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</row>
    <row r="830" spans="1:12" ht="15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</row>
    <row r="831" spans="1:12" ht="15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</row>
    <row r="832" spans="1:12" ht="15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</row>
    <row r="833" spans="1:12" ht="15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</row>
    <row r="834" spans="1:12" ht="15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</row>
    <row r="835" spans="1:12" ht="15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</row>
    <row r="836" spans="1:12" ht="15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</row>
    <row r="837" spans="1:12" ht="15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</row>
    <row r="838" spans="1:12" ht="15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</row>
    <row r="839" spans="1:12" ht="15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</row>
    <row r="840" spans="1:12" ht="15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</row>
    <row r="841" spans="1:12" ht="15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</row>
    <row r="842" spans="1:12" ht="15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</row>
    <row r="843" spans="1:12" ht="15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</row>
    <row r="844" spans="1:12" ht="15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</row>
    <row r="845" spans="1:12" ht="15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</row>
    <row r="846" spans="1:12" ht="15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</row>
    <row r="847" spans="1:12" ht="15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</row>
    <row r="848" spans="1:12" ht="15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</row>
    <row r="849" spans="1:12" ht="15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</row>
    <row r="850" spans="1:12" ht="15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</row>
    <row r="851" spans="1:12" ht="15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</row>
    <row r="852" spans="1:12" ht="15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</row>
    <row r="853" spans="1:12" ht="15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</row>
    <row r="854" spans="1:12" ht="15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</row>
    <row r="855" spans="1:12" ht="15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</row>
    <row r="856" spans="1:12" ht="15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</row>
    <row r="857" spans="1:12" ht="15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</row>
    <row r="858" spans="1:12" ht="15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</row>
    <row r="859" spans="1:12" ht="15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</row>
    <row r="860" spans="1:12" ht="15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</row>
    <row r="861" spans="1:12" ht="15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</row>
    <row r="862" spans="1:12" ht="15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</row>
    <row r="863" spans="1:12" ht="15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</row>
    <row r="864" spans="1:12" ht="15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</row>
    <row r="865" spans="1:12" ht="15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</row>
    <row r="866" spans="1:12" ht="15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</row>
    <row r="867" spans="1:12" ht="15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</row>
    <row r="868" spans="1:12" ht="15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</row>
    <row r="869" spans="1:12" ht="15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</row>
    <row r="870" spans="1:12" ht="15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</row>
    <row r="871" spans="1:12" ht="15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</row>
    <row r="872" spans="1:12" ht="15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</row>
    <row r="873" spans="1:12" ht="15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</row>
    <row r="874" spans="1:12" ht="15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</row>
    <row r="875" spans="1:12" ht="15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</row>
    <row r="876" spans="1:12" ht="15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</row>
    <row r="877" spans="1:12" ht="15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</row>
    <row r="878" spans="1:12" ht="15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</row>
    <row r="879" spans="1:12" ht="15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</row>
    <row r="880" spans="1:12" ht="15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</row>
    <row r="881" spans="1:12" ht="15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</row>
    <row r="882" spans="1:12" ht="15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</row>
    <row r="883" spans="1:12" ht="15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</row>
    <row r="884" spans="1:12" ht="15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</row>
    <row r="885" spans="1:12" ht="15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</row>
    <row r="886" spans="1:12" ht="15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</row>
    <row r="887" spans="1:12" ht="15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</row>
    <row r="888" spans="1:12" ht="15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</row>
    <row r="889" spans="1:12" ht="15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</row>
    <row r="890" spans="1:12" ht="15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</row>
    <row r="891" spans="1:12" ht="15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</row>
    <row r="892" spans="1:12" ht="15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</row>
    <row r="893" spans="1:12" ht="15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</row>
    <row r="894" spans="1:12" ht="15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</row>
    <row r="895" spans="1:12" ht="15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</row>
    <row r="896" spans="1:12" ht="15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</row>
    <row r="897" spans="1:12" ht="15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</row>
    <row r="898" spans="1:12" ht="15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</row>
    <row r="899" spans="1:12" ht="15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</row>
    <row r="900" spans="1:12" ht="15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</row>
    <row r="901" spans="1:12" ht="15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</row>
    <row r="902" spans="1:12" ht="15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</row>
    <row r="903" spans="1:12" ht="15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</row>
    <row r="904" spans="1:12" ht="15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</row>
    <row r="905" spans="1:12" ht="15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</row>
    <row r="906" spans="1:12" ht="15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</row>
    <row r="907" spans="1:12" ht="15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</row>
    <row r="908" spans="1:12" ht="15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</row>
    <row r="909" spans="1:12" ht="15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</row>
    <row r="910" spans="1:12" ht="15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</row>
    <row r="911" spans="1:12" ht="15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</row>
    <row r="912" spans="1:12" ht="15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</row>
    <row r="913" spans="1:12" ht="15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</row>
    <row r="914" spans="1:12" ht="15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</row>
    <row r="915" spans="1:12" ht="15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</row>
    <row r="916" spans="1:12" ht="15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</row>
    <row r="917" spans="1:12" ht="15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</row>
    <row r="918" spans="1:12" ht="15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</row>
    <row r="919" spans="1:12" ht="15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</row>
    <row r="920" spans="1:12" ht="15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</row>
    <row r="921" spans="1:12" ht="15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</row>
    <row r="922" spans="1:12" ht="15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</row>
    <row r="923" spans="1:12" ht="15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</row>
    <row r="924" spans="1:12" ht="15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</row>
    <row r="925" spans="1:12" ht="15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</row>
    <row r="926" spans="1:12" ht="15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</row>
    <row r="927" spans="1:12" ht="15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</row>
    <row r="928" spans="1:12" ht="15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</row>
    <row r="929" spans="1:12" ht="15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</row>
    <row r="930" spans="1:12" ht="15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</row>
    <row r="931" spans="1:12" ht="15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</row>
    <row r="932" spans="1:12" ht="15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</row>
    <row r="933" spans="1:12" ht="15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</row>
    <row r="934" spans="1:12" ht="15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</row>
    <row r="935" spans="1:12" ht="15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</row>
    <row r="936" spans="1:12" ht="15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</row>
    <row r="937" spans="1:12" ht="15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</row>
    <row r="938" spans="1:12" ht="15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</row>
    <row r="939" spans="1:12" ht="15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</row>
    <row r="940" spans="1:12" ht="15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</row>
    <row r="941" spans="1:12" ht="15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</row>
    <row r="942" spans="1:12" ht="15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</row>
    <row r="943" spans="1:12" ht="15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</row>
    <row r="944" spans="1:12" ht="15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</row>
    <row r="945" spans="1:12" ht="15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</row>
    <row r="946" spans="1:12" ht="15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</row>
    <row r="947" spans="1:12" ht="15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</row>
    <row r="948" spans="1:12" ht="15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</row>
    <row r="949" spans="1:12" ht="15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</row>
    <row r="950" spans="1:12" ht="15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</row>
    <row r="951" spans="1:12" ht="15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</row>
    <row r="952" spans="1:12" ht="15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</row>
    <row r="953" spans="1:12" ht="15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</row>
    <row r="954" spans="1:12" ht="15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</row>
    <row r="955" spans="1:12" ht="15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</row>
    <row r="956" spans="1:12" ht="15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</row>
    <row r="957" spans="1:12" ht="15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</row>
    <row r="958" spans="1:12" ht="15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</row>
    <row r="959" spans="1:12" ht="15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</row>
    <row r="960" spans="1:12" ht="15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</row>
    <row r="961" spans="1:12" ht="15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</row>
    <row r="962" spans="1:12" ht="15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</row>
    <row r="963" spans="1:12" ht="15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</row>
    <row r="964" spans="1:12" ht="15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</row>
    <row r="965" spans="1:12" ht="15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</row>
    <row r="966" spans="1:12" ht="15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</row>
    <row r="967" spans="1:12" ht="15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</row>
    <row r="968" spans="1:12" ht="15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</row>
    <row r="969" spans="1:12" ht="15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</row>
    <row r="970" spans="1:12" ht="15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</row>
    <row r="971" spans="1:12" ht="15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</row>
    <row r="972" spans="1:12" ht="15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</row>
    <row r="973" spans="1:12" ht="15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</row>
    <row r="974" spans="1:12" ht="15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</row>
    <row r="975" spans="1:12" ht="15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</row>
    <row r="976" spans="1:12" ht="15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</row>
    <row r="977" spans="1:12" ht="15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</row>
    <row r="978" spans="1:12" ht="15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</row>
    <row r="979" spans="1:12" ht="15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</row>
    <row r="980" spans="1:12" ht="15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</row>
    <row r="981" spans="1:12" ht="15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</row>
    <row r="982" spans="1:12" ht="15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</row>
    <row r="983" spans="1:12" ht="15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</row>
    <row r="984" spans="1:12" ht="15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</row>
    <row r="985" spans="1:12" ht="15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</row>
    <row r="986" spans="1:12" ht="15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</row>
    <row r="987" spans="1:12" ht="15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</row>
    <row r="988" spans="1:12" ht="15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</row>
    <row r="989" spans="1:12" ht="15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</row>
    <row r="990" spans="1:12" ht="15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</row>
    <row r="991" spans="1:12" ht="15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</row>
    <row r="992" spans="1:12" ht="15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</row>
    <row r="993" spans="1:12" ht="15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</row>
    <row r="994" spans="1:12" ht="15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</row>
    <row r="995" spans="1:12" ht="15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</row>
    <row r="996" spans="1:12" ht="15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</row>
    <row r="997" spans="1:12" ht="15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</row>
    <row r="998" spans="1:12" ht="15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</row>
    <row r="999" spans="1:12" ht="15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</row>
    <row r="1000" spans="1:12" ht="15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</row>
  </sheetData>
  <mergeCells count="7">
    <mergeCell ref="A2:A19"/>
    <mergeCell ref="B2:B4"/>
    <mergeCell ref="B5:B7"/>
    <mergeCell ref="B8:B10"/>
    <mergeCell ref="B11:B13"/>
    <mergeCell ref="B14:B16"/>
    <mergeCell ref="B17:B1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00"/>
  <sheetViews>
    <sheetView workbookViewId="0"/>
  </sheetViews>
  <sheetFormatPr baseColWidth="10" defaultColWidth="11.1640625" defaultRowHeight="15" customHeight="1" x14ac:dyDescent="0.2"/>
  <cols>
    <col min="1" max="6" width="10.83203125" customWidth="1"/>
    <col min="7" max="7" width="16" customWidth="1"/>
    <col min="8" max="13" width="10.83203125" customWidth="1"/>
    <col min="14" max="14" width="13.33203125" customWidth="1"/>
    <col min="15" max="26" width="10.5" customWidth="1"/>
  </cols>
  <sheetData>
    <row r="1" spans="1:14" ht="15.75" customHeight="1" x14ac:dyDescent="0.2">
      <c r="A1" s="17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7"/>
      <c r="I1" s="17"/>
      <c r="J1" s="17" t="s">
        <v>10</v>
      </c>
      <c r="K1" s="17" t="s">
        <v>9</v>
      </c>
      <c r="L1" s="17" t="s">
        <v>8</v>
      </c>
      <c r="M1" s="17" t="s">
        <v>7</v>
      </c>
      <c r="N1" s="17" t="s">
        <v>11</v>
      </c>
    </row>
    <row r="2" spans="1:14" ht="15.75" customHeight="1" x14ac:dyDescent="0.2">
      <c r="A2" s="50" t="s">
        <v>47</v>
      </c>
      <c r="B2" s="51">
        <v>2</v>
      </c>
      <c r="C2" s="17" t="s">
        <v>10</v>
      </c>
      <c r="D2" s="17">
        <v>789.55499999999995</v>
      </c>
      <c r="E2" s="17">
        <v>629.39300000000003</v>
      </c>
      <c r="F2" s="17">
        <v>1.2544705772069278</v>
      </c>
      <c r="G2" s="17">
        <v>0.32707863366821188</v>
      </c>
      <c r="H2" s="17"/>
      <c r="I2" s="17" t="s">
        <v>14</v>
      </c>
      <c r="J2" s="17">
        <v>0.32707863366821188</v>
      </c>
      <c r="K2" s="17">
        <v>-0.1018752077273247</v>
      </c>
      <c r="L2" s="17">
        <v>0.57283088407591798</v>
      </c>
      <c r="M2" s="17">
        <v>-3.4862697358798961E-2</v>
      </c>
      <c r="N2" s="17">
        <v>-2.1443450736501057E-2</v>
      </c>
    </row>
    <row r="3" spans="1:14" ht="15.75" customHeight="1" x14ac:dyDescent="0.2">
      <c r="A3" s="46"/>
      <c r="B3" s="46"/>
      <c r="C3" s="17" t="s">
        <v>9</v>
      </c>
      <c r="D3" s="17">
        <v>967.37</v>
      </c>
      <c r="E3" s="17">
        <v>1038.1500000000001</v>
      </c>
      <c r="F3" s="17">
        <v>0.93182102778981835</v>
      </c>
      <c r="G3" s="17">
        <v>-0.1018752077273247</v>
      </c>
      <c r="H3" s="17"/>
      <c r="I3" s="17" t="s">
        <v>48</v>
      </c>
      <c r="J3" s="17">
        <v>0.21975975975876963</v>
      </c>
      <c r="K3" s="17">
        <v>0.38596053164336852</v>
      </c>
      <c r="L3" s="17">
        <v>0.65556751687151205</v>
      </c>
      <c r="M3" s="17">
        <v>1.0361673310420572</v>
      </c>
      <c r="N3" s="17">
        <v>-7.2329757192849925E-2</v>
      </c>
    </row>
    <row r="4" spans="1:14" ht="15.75" customHeight="1" x14ac:dyDescent="0.2">
      <c r="A4" s="46"/>
      <c r="B4" s="46"/>
      <c r="C4" s="17" t="s">
        <v>8</v>
      </c>
      <c r="D4" s="17">
        <v>840.55200000000002</v>
      </c>
      <c r="E4" s="17">
        <v>565.1</v>
      </c>
      <c r="F4" s="17">
        <v>1.4874393912581845</v>
      </c>
      <c r="G4" s="17">
        <v>0.57283088407591798</v>
      </c>
      <c r="H4" s="17"/>
      <c r="I4" s="17" t="s">
        <v>49</v>
      </c>
      <c r="J4" s="17">
        <v>0.69896160360827653</v>
      </c>
      <c r="K4" s="17">
        <v>-1.3620688399689931E-2</v>
      </c>
      <c r="L4" s="17">
        <v>0.29430135274323577</v>
      </c>
      <c r="M4" s="17">
        <v>5.4983874200493308E-3</v>
      </c>
      <c r="N4" s="17">
        <v>-0.30382585676440849</v>
      </c>
    </row>
    <row r="5" spans="1:14" ht="15.75" customHeight="1" x14ac:dyDescent="0.2">
      <c r="A5" s="46"/>
      <c r="B5" s="46"/>
      <c r="C5" s="17" t="s">
        <v>7</v>
      </c>
      <c r="D5" s="17">
        <v>1187.809</v>
      </c>
      <c r="E5" s="17">
        <v>1216.8620000000001</v>
      </c>
      <c r="F5" s="17">
        <v>0.97612465505538004</v>
      </c>
      <c r="G5" s="17">
        <v>-3.4862697358798961E-2</v>
      </c>
      <c r="H5" s="17"/>
      <c r="I5" s="17" t="s">
        <v>50</v>
      </c>
      <c r="J5" s="17">
        <v>0.31144878336184423</v>
      </c>
      <c r="K5" s="17">
        <v>0.11933694757432492</v>
      </c>
      <c r="L5" s="17">
        <v>0.72888080766118835</v>
      </c>
      <c r="M5" s="17">
        <v>0.32641616226808617</v>
      </c>
      <c r="N5" s="17">
        <v>3.5063135762669609E-3</v>
      </c>
    </row>
    <row r="6" spans="1:14" ht="15.75" customHeight="1" x14ac:dyDescent="0.2">
      <c r="A6" s="46"/>
      <c r="B6" s="46"/>
      <c r="C6" s="17" t="s">
        <v>17</v>
      </c>
      <c r="D6" s="17">
        <v>1157.4359999999999</v>
      </c>
      <c r="E6" s="17">
        <v>1174.768</v>
      </c>
      <c r="F6" s="17">
        <v>0.98524644866050137</v>
      </c>
      <c r="G6" s="17">
        <v>-2.1443450736501057E-2</v>
      </c>
      <c r="H6" s="17"/>
      <c r="I6" s="17" t="s">
        <v>51</v>
      </c>
      <c r="J6" s="17">
        <v>0.35367541627849525</v>
      </c>
      <c r="K6" s="17">
        <v>-3.706195272834855E-2</v>
      </c>
      <c r="L6" s="17">
        <v>0.65843249306552187</v>
      </c>
      <c r="M6" s="17">
        <v>0.24498468286119721</v>
      </c>
      <c r="N6" s="17">
        <v>9.3790623842067697E-2</v>
      </c>
    </row>
    <row r="7" spans="1:14" ht="15.75" customHeight="1" x14ac:dyDescent="0.2">
      <c r="A7" s="46"/>
      <c r="B7" s="51">
        <v>7</v>
      </c>
      <c r="C7" s="17" t="s">
        <v>10</v>
      </c>
      <c r="D7" s="17">
        <v>928.923</v>
      </c>
      <c r="E7" s="17">
        <v>797.67399999999998</v>
      </c>
      <c r="F7" s="17">
        <v>1.1645396490295534</v>
      </c>
      <c r="G7" s="17">
        <v>0.21975975975876963</v>
      </c>
      <c r="H7" s="17"/>
      <c r="I7" s="17" t="s">
        <v>52</v>
      </c>
      <c r="J7" s="17">
        <v>0.94289182944240646</v>
      </c>
      <c r="K7" s="17">
        <v>0.25722468846652613</v>
      </c>
      <c r="L7" s="17">
        <v>1.2130468511216133</v>
      </c>
      <c r="M7" s="17">
        <v>-0.15120614622777842</v>
      </c>
      <c r="N7" s="17">
        <v>9.0198310578168017E-2</v>
      </c>
    </row>
    <row r="8" spans="1:14" ht="15.75" customHeight="1" x14ac:dyDescent="0.2">
      <c r="A8" s="46"/>
      <c r="B8" s="46"/>
      <c r="C8" s="17" t="s">
        <v>9</v>
      </c>
      <c r="D8" s="17">
        <v>3813.5619999999999</v>
      </c>
      <c r="E8" s="17">
        <v>2918.402</v>
      </c>
      <c r="F8" s="17">
        <v>1.3067295047083987</v>
      </c>
      <c r="G8" s="17">
        <v>0.38596053164336852</v>
      </c>
      <c r="H8" s="17"/>
      <c r="I8" s="17" t="s">
        <v>18</v>
      </c>
      <c r="J8" s="17">
        <f t="shared" ref="J8:N8" si="0">AVERAGE(J2:J7)</f>
        <v>0.47563600435300063</v>
      </c>
      <c r="K8" s="17">
        <f t="shared" si="0"/>
        <v>0.1016607198048094</v>
      </c>
      <c r="L8" s="17">
        <f t="shared" si="0"/>
        <v>0.68717665092316482</v>
      </c>
      <c r="M8" s="17">
        <f t="shared" si="0"/>
        <v>0.23783295333413543</v>
      </c>
      <c r="N8" s="17">
        <f t="shared" si="0"/>
        <v>-3.5017302782876132E-2</v>
      </c>
    </row>
    <row r="9" spans="1:14" ht="15.75" customHeight="1" x14ac:dyDescent="0.2">
      <c r="A9" s="46"/>
      <c r="B9" s="46"/>
      <c r="C9" s="17" t="s">
        <v>8</v>
      </c>
      <c r="D9" s="17">
        <v>649.69799999999998</v>
      </c>
      <c r="E9" s="17">
        <v>412.44499999999999</v>
      </c>
      <c r="F9" s="17">
        <v>1.5752354859435804</v>
      </c>
      <c r="G9" s="17">
        <v>0.65556751687151205</v>
      </c>
      <c r="H9" s="17"/>
      <c r="I9" s="17"/>
      <c r="J9" s="17"/>
      <c r="K9" s="17"/>
      <c r="L9" s="17"/>
      <c r="M9" s="17"/>
      <c r="N9" s="17"/>
    </row>
    <row r="10" spans="1:14" ht="15.75" customHeight="1" x14ac:dyDescent="0.2">
      <c r="A10" s="46"/>
      <c r="B10" s="46"/>
      <c r="C10" s="17" t="s">
        <v>7</v>
      </c>
      <c r="D10" s="17">
        <v>2514.7370000000001</v>
      </c>
      <c r="E10" s="17">
        <v>1226.239</v>
      </c>
      <c r="F10" s="17">
        <v>2.0507723208933983</v>
      </c>
      <c r="G10" s="17">
        <v>1.0361673310420572</v>
      </c>
      <c r="H10" s="17"/>
      <c r="I10" s="17" t="s">
        <v>19</v>
      </c>
      <c r="J10" s="17">
        <f>TTEST(J2:J7,N2:N7,2,1)</f>
        <v>1.2423499287753534E-2</v>
      </c>
      <c r="K10" s="17">
        <f>TTEST(K2:K7,N2:N7,2,1)</f>
        <v>0.19239412851304238</v>
      </c>
      <c r="L10" s="17">
        <f>TTEST(L2:L7,N2:N7,2,1)</f>
        <v>3.7291291071791941E-4</v>
      </c>
      <c r="M10" s="17">
        <f>TTEST(M2:M7,N2:N7,2,1)</f>
        <v>0.20694386920865715</v>
      </c>
      <c r="N10" s="17"/>
    </row>
    <row r="11" spans="1:14" ht="15.75" customHeight="1" x14ac:dyDescent="0.2">
      <c r="A11" s="46"/>
      <c r="B11" s="46"/>
      <c r="C11" s="17" t="s">
        <v>17</v>
      </c>
      <c r="D11" s="17">
        <v>1360.5260000000001</v>
      </c>
      <c r="E11" s="17">
        <v>1430.4749999999999</v>
      </c>
      <c r="F11" s="17">
        <v>0.95110085810657308</v>
      </c>
      <c r="G11" s="17">
        <v>-7.2329757192849925E-2</v>
      </c>
      <c r="H11" s="17"/>
      <c r="I11" s="17" t="s">
        <v>20</v>
      </c>
      <c r="J11" s="17">
        <f t="shared" ref="J11:N11" si="1">(STDEV(J2:J7)/SQRT(6))</f>
        <v>0.11511966279708143</v>
      </c>
      <c r="K11" s="17">
        <f t="shared" si="1"/>
        <v>7.73088259588567E-2</v>
      </c>
      <c r="L11" s="17">
        <f t="shared" si="1"/>
        <v>0.12213790326625061</v>
      </c>
      <c r="M11" s="17">
        <f t="shared" si="1"/>
        <v>0.17558754703222676</v>
      </c>
      <c r="N11" s="17">
        <f t="shared" si="1"/>
        <v>5.9885726795651267E-2</v>
      </c>
    </row>
    <row r="12" spans="1:14" ht="15.75" customHeight="1" x14ac:dyDescent="0.2">
      <c r="A12" s="46"/>
      <c r="B12" s="52">
        <v>17</v>
      </c>
      <c r="C12" s="18" t="s">
        <v>10</v>
      </c>
      <c r="D12" s="17">
        <v>925.90700000000004</v>
      </c>
      <c r="E12" s="17">
        <v>570.37300000000005</v>
      </c>
      <c r="F12" s="17">
        <v>1.6233359573472095</v>
      </c>
      <c r="G12" s="17">
        <v>0.69896160360827653</v>
      </c>
      <c r="H12" s="17"/>
      <c r="I12" s="17"/>
      <c r="J12" s="17"/>
      <c r="K12" s="17"/>
      <c r="L12" s="17"/>
      <c r="M12" s="17"/>
      <c r="N12" s="17"/>
    </row>
    <row r="13" spans="1:14" ht="15.75" customHeight="1" x14ac:dyDescent="0.2">
      <c r="A13" s="46"/>
      <c r="B13" s="46"/>
      <c r="C13" s="18" t="s">
        <v>9</v>
      </c>
      <c r="D13" s="17">
        <v>1423.067</v>
      </c>
      <c r="E13" s="17">
        <v>1436.566</v>
      </c>
      <c r="F13" s="17">
        <v>0.99060328589149405</v>
      </c>
      <c r="G13" s="17">
        <v>-1.3620688399689931E-2</v>
      </c>
      <c r="H13" s="17"/>
      <c r="I13" s="17"/>
      <c r="J13" s="17"/>
      <c r="K13" s="17"/>
      <c r="L13" s="17"/>
      <c r="M13" s="17"/>
      <c r="N13" s="17"/>
    </row>
    <row r="14" spans="1:14" ht="15.75" customHeight="1" x14ac:dyDescent="0.2">
      <c r="A14" s="46"/>
      <c r="B14" s="46"/>
      <c r="C14" s="18" t="s">
        <v>8</v>
      </c>
      <c r="D14" s="17">
        <v>1108.117</v>
      </c>
      <c r="E14" s="17">
        <v>903.63300000000004</v>
      </c>
      <c r="F14" s="17">
        <v>1.2262909831756919</v>
      </c>
      <c r="G14" s="17">
        <v>0.29430135274323577</v>
      </c>
      <c r="H14" s="17"/>
      <c r="I14" s="17"/>
      <c r="J14" s="17"/>
      <c r="K14" s="17"/>
      <c r="L14" s="17"/>
      <c r="M14" s="17"/>
      <c r="N14" s="17"/>
    </row>
    <row r="15" spans="1:14" ht="15.75" customHeight="1" x14ac:dyDescent="0.2">
      <c r="A15" s="46"/>
      <c r="B15" s="46"/>
      <c r="C15" s="18" t="s">
        <v>7</v>
      </c>
      <c r="D15" s="17">
        <v>1599.395</v>
      </c>
      <c r="E15" s="17">
        <v>1593.3109999999999</v>
      </c>
      <c r="F15" s="17">
        <v>1.0038184635642382</v>
      </c>
      <c r="G15" s="17">
        <v>5.4983874200493308E-3</v>
      </c>
      <c r="H15" s="17"/>
      <c r="I15" s="17"/>
      <c r="J15" s="17"/>
      <c r="K15" s="17"/>
      <c r="L15" s="17"/>
      <c r="M15" s="17"/>
      <c r="N15" s="17"/>
    </row>
    <row r="16" spans="1:14" ht="15.75" customHeight="1" x14ac:dyDescent="0.2">
      <c r="A16" s="46"/>
      <c r="B16" s="46"/>
      <c r="C16" s="18" t="s">
        <v>17</v>
      </c>
      <c r="D16" s="17">
        <v>1120.5920000000001</v>
      </c>
      <c r="E16" s="17">
        <v>1383.2739999999999</v>
      </c>
      <c r="F16" s="17">
        <v>0.81010125253565102</v>
      </c>
      <c r="G16" s="17">
        <v>-0.30382585676440849</v>
      </c>
      <c r="H16" s="17"/>
      <c r="I16" s="17"/>
      <c r="J16" s="17"/>
      <c r="K16" s="17"/>
      <c r="L16" s="17"/>
      <c r="M16" s="17"/>
      <c r="N16" s="17"/>
    </row>
    <row r="17" spans="1:14" ht="15.75" customHeight="1" x14ac:dyDescent="0.2">
      <c r="A17" s="46"/>
      <c r="B17" s="52">
        <v>20</v>
      </c>
      <c r="C17" s="18" t="s">
        <v>10</v>
      </c>
      <c r="D17" s="17">
        <v>1397.605</v>
      </c>
      <c r="E17" s="17">
        <v>1126.2349999999999</v>
      </c>
      <c r="F17" s="17">
        <v>1.240953264638375</v>
      </c>
      <c r="G17" s="17">
        <v>0.31144878336184423</v>
      </c>
      <c r="H17" s="17"/>
      <c r="I17" s="17"/>
      <c r="J17" s="17"/>
      <c r="K17" s="17"/>
      <c r="L17" s="17"/>
      <c r="M17" s="17"/>
      <c r="N17" s="17"/>
    </row>
    <row r="18" spans="1:14" ht="15.75" customHeight="1" x14ac:dyDescent="0.2">
      <c r="A18" s="46"/>
      <c r="B18" s="46"/>
      <c r="C18" s="18" t="s">
        <v>9</v>
      </c>
      <c r="D18" s="17">
        <v>4057.056</v>
      </c>
      <c r="E18" s="17">
        <v>3734.9690000000001</v>
      </c>
      <c r="F18" s="17">
        <v>1.0862355216335129</v>
      </c>
      <c r="G18" s="17">
        <v>0.11933694757432492</v>
      </c>
      <c r="H18" s="17"/>
      <c r="I18" s="17"/>
      <c r="J18" s="17"/>
      <c r="K18" s="17"/>
      <c r="L18" s="17"/>
      <c r="M18" s="17"/>
      <c r="N18" s="17"/>
    </row>
    <row r="19" spans="1:14" ht="15.75" customHeight="1" x14ac:dyDescent="0.2">
      <c r="A19" s="46"/>
      <c r="B19" s="46"/>
      <c r="C19" s="18" t="s">
        <v>8</v>
      </c>
      <c r="D19" s="17">
        <v>1844.115</v>
      </c>
      <c r="E19" s="17">
        <v>1112.6869999999999</v>
      </c>
      <c r="F19" s="17">
        <v>1.6573528764153802</v>
      </c>
      <c r="G19" s="17">
        <v>0.72888080766118835</v>
      </c>
      <c r="H19" s="17"/>
      <c r="I19" s="17"/>
      <c r="J19" s="17"/>
      <c r="K19" s="17"/>
      <c r="L19" s="17"/>
      <c r="M19" s="17"/>
      <c r="N19" s="17"/>
    </row>
    <row r="20" spans="1:14" ht="15.75" customHeight="1" x14ac:dyDescent="0.2">
      <c r="A20" s="46"/>
      <c r="B20" s="46"/>
      <c r="C20" s="18" t="s">
        <v>7</v>
      </c>
      <c r="D20" s="17">
        <v>4023.348</v>
      </c>
      <c r="E20" s="17">
        <v>3208.681</v>
      </c>
      <c r="F20" s="17">
        <v>1.2538946688686099</v>
      </c>
      <c r="G20" s="17">
        <v>0.32641616226808617</v>
      </c>
      <c r="H20" s="17"/>
      <c r="I20" s="17"/>
      <c r="J20" s="17"/>
      <c r="K20" s="17"/>
      <c r="L20" s="17"/>
      <c r="M20" s="17"/>
      <c r="N20" s="17"/>
    </row>
    <row r="21" spans="1:14" ht="15.75" customHeight="1" x14ac:dyDescent="0.2">
      <c r="A21" s="46"/>
      <c r="B21" s="46"/>
      <c r="C21" s="18" t="s">
        <v>17</v>
      </c>
      <c r="D21" s="17">
        <v>1157.1859999999999</v>
      </c>
      <c r="E21" s="17">
        <v>1154.377</v>
      </c>
      <c r="F21" s="17">
        <v>1.0024333471647477</v>
      </c>
      <c r="G21" s="17">
        <v>3.5063135762669609E-3</v>
      </c>
      <c r="H21" s="17"/>
      <c r="I21" s="17"/>
      <c r="J21" s="17"/>
      <c r="K21" s="17"/>
      <c r="L21" s="17"/>
      <c r="M21" s="17"/>
      <c r="N21" s="17"/>
    </row>
    <row r="22" spans="1:14" ht="15.75" customHeight="1" x14ac:dyDescent="0.2">
      <c r="A22" s="46"/>
      <c r="B22" s="52">
        <v>30</v>
      </c>
      <c r="C22" s="18" t="s">
        <v>10</v>
      </c>
      <c r="D22" s="17">
        <v>1160.74</v>
      </c>
      <c r="E22" s="17">
        <v>908.38099999999997</v>
      </c>
      <c r="F22" s="17">
        <v>1.2778118432684082</v>
      </c>
      <c r="G22" s="17">
        <v>0.35367541627849525</v>
      </c>
      <c r="H22" s="17"/>
      <c r="I22" s="17"/>
      <c r="J22" s="17"/>
      <c r="K22" s="17"/>
      <c r="L22" s="17"/>
      <c r="M22" s="17"/>
      <c r="N22" s="17"/>
    </row>
    <row r="23" spans="1:14" ht="15.75" customHeight="1" x14ac:dyDescent="0.2">
      <c r="A23" s="46"/>
      <c r="B23" s="46"/>
      <c r="C23" s="18" t="s">
        <v>9</v>
      </c>
      <c r="D23" s="17">
        <v>3878.9949999999999</v>
      </c>
      <c r="E23" s="17">
        <v>3979.9349999999999</v>
      </c>
      <c r="F23" s="17">
        <v>0.97463777674761021</v>
      </c>
      <c r="G23" s="17">
        <v>-3.706195272834855E-2</v>
      </c>
      <c r="H23" s="17"/>
      <c r="I23" s="17"/>
      <c r="J23" s="17"/>
      <c r="K23" s="17"/>
      <c r="L23" s="17"/>
      <c r="M23" s="17"/>
      <c r="N23" s="17"/>
    </row>
    <row r="24" spans="1:14" ht="15.75" customHeight="1" x14ac:dyDescent="0.2">
      <c r="A24" s="46"/>
      <c r="B24" s="46"/>
      <c r="C24" s="18" t="s">
        <v>8</v>
      </c>
      <c r="D24" s="17">
        <v>1637.5650000000001</v>
      </c>
      <c r="E24" s="17">
        <v>1037.5060000000001</v>
      </c>
      <c r="F24" s="17">
        <v>1.5783667757102127</v>
      </c>
      <c r="G24" s="17">
        <v>0.65843249306552187</v>
      </c>
      <c r="H24" s="17"/>
      <c r="I24" s="17"/>
      <c r="J24" s="17"/>
      <c r="K24" s="17"/>
      <c r="L24" s="17"/>
      <c r="M24" s="17"/>
      <c r="N24" s="17"/>
    </row>
    <row r="25" spans="1:14" ht="15.75" customHeight="1" x14ac:dyDescent="0.2">
      <c r="A25" s="46"/>
      <c r="B25" s="46"/>
      <c r="C25" s="18" t="s">
        <v>7</v>
      </c>
      <c r="D25" s="17">
        <v>3939.5360000000001</v>
      </c>
      <c r="E25" s="17">
        <v>3324.2779999999998</v>
      </c>
      <c r="F25" s="17">
        <v>1.1850801888410056</v>
      </c>
      <c r="G25" s="17">
        <v>0.24498468286119721</v>
      </c>
      <c r="H25" s="17"/>
      <c r="I25" s="17"/>
      <c r="J25" s="17"/>
      <c r="K25" s="17"/>
      <c r="L25" s="17"/>
      <c r="M25" s="17"/>
      <c r="N25" s="17"/>
    </row>
    <row r="26" spans="1:14" ht="15.75" customHeight="1" x14ac:dyDescent="0.2">
      <c r="A26" s="46"/>
      <c r="B26" s="46"/>
      <c r="C26" s="18" t="s">
        <v>17</v>
      </c>
      <c r="D26" s="17">
        <v>1084.576</v>
      </c>
      <c r="E26" s="17">
        <v>1016.31</v>
      </c>
      <c r="F26" s="17">
        <v>1.0671704499611341</v>
      </c>
      <c r="G26" s="17">
        <v>9.3790623842067697E-2</v>
      </c>
      <c r="H26" s="17"/>
      <c r="I26" s="17"/>
      <c r="J26" s="17"/>
      <c r="K26" s="17"/>
      <c r="L26" s="17"/>
      <c r="M26" s="17"/>
      <c r="N26" s="17"/>
    </row>
    <row r="27" spans="1:14" ht="15.75" customHeight="1" x14ac:dyDescent="0.2">
      <c r="A27" s="46"/>
      <c r="B27" s="52">
        <v>37</v>
      </c>
      <c r="C27" s="18" t="s">
        <v>10</v>
      </c>
      <c r="D27" s="17">
        <v>985.75300000000004</v>
      </c>
      <c r="E27" s="17">
        <v>512.77800000000002</v>
      </c>
      <c r="F27" s="17">
        <v>1.9223777151125829</v>
      </c>
      <c r="G27" s="17">
        <v>0.94289182944240646</v>
      </c>
      <c r="H27" s="17"/>
      <c r="I27" s="17"/>
      <c r="J27" s="17"/>
      <c r="K27" s="17"/>
      <c r="L27" s="17"/>
      <c r="M27" s="17"/>
      <c r="N27" s="17"/>
    </row>
    <row r="28" spans="1:14" ht="15.75" customHeight="1" x14ac:dyDescent="0.2">
      <c r="A28" s="46"/>
      <c r="B28" s="46"/>
      <c r="C28" s="18" t="s">
        <v>9</v>
      </c>
      <c r="D28" s="17">
        <v>3905.2730000000001</v>
      </c>
      <c r="E28" s="17">
        <v>3267.5259999999998</v>
      </c>
      <c r="F28" s="17">
        <v>1.1951773298819965</v>
      </c>
      <c r="G28" s="17">
        <v>0.25722468846652613</v>
      </c>
      <c r="H28" s="17"/>
      <c r="I28" s="17"/>
      <c r="J28" s="17"/>
      <c r="K28" s="17"/>
      <c r="L28" s="17"/>
      <c r="M28" s="17"/>
      <c r="N28" s="17"/>
    </row>
    <row r="29" spans="1:14" ht="15.75" customHeight="1" x14ac:dyDescent="0.2">
      <c r="A29" s="46"/>
      <c r="B29" s="46"/>
      <c r="C29" s="18" t="s">
        <v>8</v>
      </c>
      <c r="D29" s="17">
        <v>996.12</v>
      </c>
      <c r="E29" s="17">
        <v>429.68299999999999</v>
      </c>
      <c r="F29" s="17">
        <v>2.3182671876709109</v>
      </c>
      <c r="G29" s="17">
        <v>1.2130468511216133</v>
      </c>
      <c r="H29" s="17"/>
      <c r="I29" s="17"/>
      <c r="J29" s="17"/>
      <c r="K29" s="17"/>
      <c r="L29" s="17"/>
      <c r="M29" s="17"/>
      <c r="N29" s="17"/>
    </row>
    <row r="30" spans="1:14" ht="15.75" customHeight="1" x14ac:dyDescent="0.2">
      <c r="A30" s="46"/>
      <c r="B30" s="46"/>
      <c r="C30" s="18" t="s">
        <v>7</v>
      </c>
      <c r="D30" s="17">
        <v>3650.3449999999998</v>
      </c>
      <c r="E30" s="17">
        <v>4053.6990000000001</v>
      </c>
      <c r="F30" s="17">
        <v>0.90049729888676977</v>
      </c>
      <c r="G30" s="17">
        <v>-0.15120614622777842</v>
      </c>
      <c r="H30" s="17"/>
      <c r="I30" s="17"/>
      <c r="J30" s="17"/>
      <c r="K30" s="17"/>
      <c r="L30" s="17"/>
      <c r="M30" s="17"/>
      <c r="N30" s="17"/>
    </row>
    <row r="31" spans="1:14" ht="15.75" customHeight="1" x14ac:dyDescent="0.2">
      <c r="A31" s="46"/>
      <c r="B31" s="46"/>
      <c r="C31" s="18" t="s">
        <v>17</v>
      </c>
      <c r="D31" s="17">
        <v>649.45299999999997</v>
      </c>
      <c r="E31" s="17">
        <v>610.09199999999998</v>
      </c>
      <c r="F31" s="17">
        <v>1.0645164991509477</v>
      </c>
      <c r="G31" s="17">
        <v>9.0198310578168017E-2</v>
      </c>
      <c r="H31" s="17"/>
      <c r="I31" s="17"/>
      <c r="J31" s="17"/>
      <c r="K31" s="17"/>
      <c r="L31" s="17"/>
      <c r="M31" s="17"/>
      <c r="N31" s="17"/>
    </row>
    <row r="32" spans="1:14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ht="15.7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5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15.7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ht="15.7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15.7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5.7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ht="15.7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ht="15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ht="15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ht="15.7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ht="15.7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ht="15.7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ht="15.7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4" ht="15.7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ht="15.7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ht="15.7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1:14" ht="15.7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1:14" ht="15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4" ht="15.7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1:14" ht="15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4" ht="15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4" ht="15.7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4" ht="15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4" ht="15.7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5.7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4" ht="15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4" ht="15.7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4" ht="15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4" ht="15.7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4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4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4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1:14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1:14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1:14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4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4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1:14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1:14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1:14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1:14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4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4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4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4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4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4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4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1:14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1:14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1:14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1:14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1:14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1:14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4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1:14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1:14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1:14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14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4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4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1:14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1:14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1:14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1:14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1:14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1:14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1:14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1:14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1:14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1:14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1:14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1:14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1:14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1:14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1:14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1:14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1:14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1:14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1:14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1:14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1:14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1:14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1:14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1:14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</row>
    <row r="119" spans="1:14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1:14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1:14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1:14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</row>
    <row r="123" spans="1:14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1:14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1:14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1:14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1:14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1:14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</row>
    <row r="129" spans="1:14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1:14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</row>
    <row r="131" spans="1:14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1:14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</row>
    <row r="133" spans="1:14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1:14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</row>
    <row r="135" spans="1:14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1:14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</row>
    <row r="137" spans="1:14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</row>
    <row r="138" spans="1:14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</row>
    <row r="139" spans="1:14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1:14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</row>
    <row r="141" spans="1:14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</row>
    <row r="142" spans="1:14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</row>
    <row r="143" spans="1:14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</row>
    <row r="144" spans="1:14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</row>
    <row r="145" spans="1:14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1:14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</row>
    <row r="147" spans="1:14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1:14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</row>
    <row r="149" spans="1:14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</row>
    <row r="150" spans="1:14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</row>
    <row r="151" spans="1:14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14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</row>
    <row r="153" spans="1:14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</row>
    <row r="154" spans="1:14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</row>
    <row r="155" spans="1:14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4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</row>
    <row r="157" spans="1:14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</row>
    <row r="158" spans="1:14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</row>
    <row r="159" spans="1:14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</row>
    <row r="160" spans="1:14" ht="15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</row>
    <row r="161" spans="1:14" ht="15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</row>
    <row r="162" spans="1:14" ht="15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</row>
    <row r="163" spans="1:14" ht="15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</row>
    <row r="164" spans="1:14" ht="15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</row>
    <row r="165" spans="1:14" ht="15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</row>
    <row r="166" spans="1:14" ht="15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</row>
    <row r="167" spans="1:14" ht="15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</row>
    <row r="168" spans="1:14" ht="15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</row>
    <row r="169" spans="1:14" ht="15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</row>
    <row r="170" spans="1:14" ht="15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</row>
    <row r="171" spans="1:14" ht="15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</row>
    <row r="172" spans="1:14" ht="15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</row>
    <row r="173" spans="1:14" ht="15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</row>
    <row r="174" spans="1:14" ht="15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</row>
    <row r="175" spans="1:14" ht="15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</row>
    <row r="176" spans="1:14" ht="15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</row>
    <row r="177" spans="1:14" ht="15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</row>
    <row r="178" spans="1:14" ht="15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</row>
    <row r="179" spans="1:14" ht="15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</row>
    <row r="180" spans="1:14" ht="15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</row>
    <row r="181" spans="1:14" ht="15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</row>
    <row r="182" spans="1:14" ht="15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</row>
    <row r="183" spans="1:14" ht="15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</row>
    <row r="184" spans="1:14" ht="15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</row>
    <row r="185" spans="1:14" ht="15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</row>
    <row r="186" spans="1:14" ht="15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</row>
    <row r="187" spans="1:14" ht="15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</row>
    <row r="188" spans="1:14" ht="15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</row>
    <row r="189" spans="1:14" ht="15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</row>
    <row r="190" spans="1:14" ht="15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</row>
    <row r="191" spans="1:14" ht="15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</row>
    <row r="192" spans="1:14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</row>
    <row r="193" spans="1:14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</row>
    <row r="194" spans="1:14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</row>
    <row r="195" spans="1:14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</row>
    <row r="196" spans="1:14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</row>
    <row r="197" spans="1:14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</row>
    <row r="198" spans="1:14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</row>
    <row r="199" spans="1:14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</row>
    <row r="200" spans="1:14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</row>
    <row r="201" spans="1:14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</row>
    <row r="202" spans="1:14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</row>
    <row r="203" spans="1:14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</row>
    <row r="204" spans="1:14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</row>
    <row r="205" spans="1:14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</row>
    <row r="206" spans="1:14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</row>
    <row r="207" spans="1:14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</row>
    <row r="208" spans="1:14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</row>
    <row r="209" spans="1:14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</row>
    <row r="210" spans="1:14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</row>
    <row r="211" spans="1:14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</row>
    <row r="212" spans="1:14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</row>
    <row r="213" spans="1:14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</row>
    <row r="214" spans="1:14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</row>
    <row r="215" spans="1:14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</row>
    <row r="216" spans="1:14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</row>
    <row r="217" spans="1:14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</row>
    <row r="218" spans="1:14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</row>
    <row r="219" spans="1:14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</row>
    <row r="220" spans="1:14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</row>
    <row r="221" spans="1:14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</row>
    <row r="222" spans="1:14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</row>
    <row r="223" spans="1:14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</row>
    <row r="224" spans="1:14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</row>
    <row r="225" spans="1:14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</row>
    <row r="226" spans="1:14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</row>
    <row r="227" spans="1:14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</row>
    <row r="228" spans="1:14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</row>
    <row r="229" spans="1:14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</row>
    <row r="230" spans="1:14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</row>
    <row r="231" spans="1:14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</row>
    <row r="232" spans="1:14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</row>
    <row r="233" spans="1:14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</row>
    <row r="234" spans="1:14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</row>
    <row r="235" spans="1:14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</row>
    <row r="236" spans="1:14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</row>
    <row r="237" spans="1:14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</row>
    <row r="238" spans="1:14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</row>
    <row r="239" spans="1:14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</row>
    <row r="240" spans="1:14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</row>
    <row r="241" spans="1:14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</row>
    <row r="242" spans="1:14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</row>
    <row r="243" spans="1:14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</row>
    <row r="244" spans="1:14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</row>
    <row r="245" spans="1:14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</row>
    <row r="246" spans="1:14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</row>
    <row r="247" spans="1:14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</row>
    <row r="248" spans="1:14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</row>
    <row r="249" spans="1:14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</row>
    <row r="250" spans="1:14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</row>
    <row r="251" spans="1:14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</row>
    <row r="252" spans="1:14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</row>
    <row r="253" spans="1:14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</row>
    <row r="254" spans="1:14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</row>
    <row r="255" spans="1:14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</row>
    <row r="256" spans="1:14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</row>
    <row r="257" spans="1:14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</row>
    <row r="258" spans="1:14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</row>
    <row r="259" spans="1:14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</row>
    <row r="260" spans="1:14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</row>
    <row r="261" spans="1:14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</row>
    <row r="262" spans="1:14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</row>
    <row r="263" spans="1:14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</row>
    <row r="264" spans="1:14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</row>
    <row r="265" spans="1:14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</row>
    <row r="266" spans="1:14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</row>
    <row r="267" spans="1:14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</row>
    <row r="268" spans="1:14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</row>
    <row r="269" spans="1:14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</row>
    <row r="270" spans="1:14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</row>
    <row r="271" spans="1:14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</row>
    <row r="272" spans="1:14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</row>
    <row r="273" spans="1:14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</row>
    <row r="274" spans="1:14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</row>
    <row r="275" spans="1:14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</row>
    <row r="276" spans="1:14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</row>
    <row r="277" spans="1:14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</row>
    <row r="278" spans="1:14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</row>
    <row r="279" spans="1:14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</row>
    <row r="280" spans="1:14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</row>
    <row r="281" spans="1:14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</row>
    <row r="282" spans="1:14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</row>
    <row r="283" spans="1:14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</row>
    <row r="284" spans="1:14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</row>
    <row r="285" spans="1:14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</row>
    <row r="286" spans="1:14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</row>
    <row r="287" spans="1:14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</row>
    <row r="288" spans="1:14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</row>
    <row r="289" spans="1:14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</row>
    <row r="290" spans="1:14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</row>
    <row r="291" spans="1:14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</row>
    <row r="292" spans="1:14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</row>
    <row r="293" spans="1:14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</row>
    <row r="294" spans="1:14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</row>
    <row r="295" spans="1:14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</row>
    <row r="296" spans="1:14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</row>
    <row r="297" spans="1:14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</row>
    <row r="298" spans="1:14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</row>
    <row r="299" spans="1:14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</row>
    <row r="300" spans="1:14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</row>
    <row r="301" spans="1:14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</row>
    <row r="302" spans="1:14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</row>
    <row r="303" spans="1:14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</row>
    <row r="304" spans="1:14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</row>
    <row r="305" spans="1:14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</row>
    <row r="306" spans="1:14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</row>
    <row r="307" spans="1:14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</row>
    <row r="308" spans="1:14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</row>
    <row r="309" spans="1:14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</row>
    <row r="310" spans="1:14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</row>
    <row r="311" spans="1:14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</row>
    <row r="312" spans="1:14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</row>
    <row r="313" spans="1:14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</row>
    <row r="314" spans="1:14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</row>
    <row r="315" spans="1:14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</row>
    <row r="316" spans="1:14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</row>
    <row r="317" spans="1:14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</row>
    <row r="318" spans="1:14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</row>
    <row r="319" spans="1:14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</row>
    <row r="320" spans="1:14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</row>
    <row r="321" spans="1:14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</row>
    <row r="322" spans="1:14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</row>
    <row r="323" spans="1:14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</row>
    <row r="324" spans="1:14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</row>
    <row r="325" spans="1:14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</row>
    <row r="326" spans="1:14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</row>
    <row r="327" spans="1:14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</row>
    <row r="328" spans="1:14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</row>
    <row r="329" spans="1:14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</row>
    <row r="330" spans="1:14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</row>
    <row r="331" spans="1:14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</row>
    <row r="332" spans="1:14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</row>
    <row r="333" spans="1:14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</row>
    <row r="334" spans="1:14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</row>
    <row r="335" spans="1:14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</row>
    <row r="336" spans="1:14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</row>
    <row r="337" spans="1:14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</row>
    <row r="338" spans="1:14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</row>
    <row r="339" spans="1:14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</row>
    <row r="340" spans="1:14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</row>
    <row r="341" spans="1:14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</row>
    <row r="342" spans="1:14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</row>
    <row r="343" spans="1:14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</row>
    <row r="344" spans="1:14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</row>
    <row r="345" spans="1:14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</row>
    <row r="346" spans="1:14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</row>
    <row r="347" spans="1:14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</row>
    <row r="348" spans="1:14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</row>
    <row r="349" spans="1:14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</row>
    <row r="350" spans="1:14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</row>
    <row r="351" spans="1:14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</row>
    <row r="352" spans="1:14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</row>
    <row r="353" spans="1:14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</row>
    <row r="354" spans="1:14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</row>
    <row r="355" spans="1:14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</row>
    <row r="356" spans="1:14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</row>
    <row r="357" spans="1:14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</row>
    <row r="358" spans="1:14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</row>
    <row r="359" spans="1:14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</row>
    <row r="360" spans="1:14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</row>
    <row r="361" spans="1:14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</row>
    <row r="362" spans="1:14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</row>
    <row r="363" spans="1:14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</row>
    <row r="364" spans="1:14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</row>
    <row r="365" spans="1:14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</row>
    <row r="366" spans="1:14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</row>
    <row r="367" spans="1:14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</row>
    <row r="368" spans="1:14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</row>
    <row r="369" spans="1:14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</row>
    <row r="370" spans="1:14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</row>
    <row r="371" spans="1:14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</row>
    <row r="372" spans="1:14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</row>
    <row r="373" spans="1:14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</row>
    <row r="374" spans="1:14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</row>
    <row r="375" spans="1:14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</row>
    <row r="376" spans="1:14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</row>
    <row r="377" spans="1:14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</row>
    <row r="378" spans="1:14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</row>
    <row r="379" spans="1:14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</row>
    <row r="380" spans="1:14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</row>
    <row r="381" spans="1:14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</row>
    <row r="382" spans="1:14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</row>
    <row r="383" spans="1:14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</row>
    <row r="384" spans="1:14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</row>
    <row r="385" spans="1:14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</row>
    <row r="386" spans="1:14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</row>
    <row r="387" spans="1:14" ht="15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</row>
    <row r="388" spans="1:14" ht="15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</row>
    <row r="389" spans="1:14" ht="15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</row>
    <row r="390" spans="1:14" ht="15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</row>
    <row r="391" spans="1:14" ht="15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</row>
    <row r="392" spans="1:14" ht="15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</row>
    <row r="393" spans="1:14" ht="15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</row>
    <row r="394" spans="1:14" ht="15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</row>
    <row r="395" spans="1:14" ht="15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</row>
    <row r="396" spans="1:14" ht="15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</row>
    <row r="397" spans="1:14" ht="15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</row>
    <row r="398" spans="1:14" ht="15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</row>
    <row r="399" spans="1:14" ht="15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</row>
    <row r="400" spans="1:14" ht="15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</row>
    <row r="401" spans="1:14" ht="15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</row>
    <row r="402" spans="1:14" ht="15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</row>
    <row r="403" spans="1:14" ht="15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</row>
    <row r="404" spans="1:14" ht="15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</row>
    <row r="405" spans="1:14" ht="15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</row>
    <row r="406" spans="1:14" ht="15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</row>
    <row r="407" spans="1:14" ht="15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</row>
    <row r="408" spans="1:14" ht="15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</row>
    <row r="409" spans="1:14" ht="15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</row>
    <row r="410" spans="1:14" ht="15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</row>
    <row r="411" spans="1:14" ht="15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</row>
    <row r="412" spans="1:14" ht="15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</row>
    <row r="413" spans="1:14" ht="15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</row>
    <row r="414" spans="1:14" ht="15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</row>
    <row r="415" spans="1:14" ht="15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</row>
    <row r="416" spans="1:14" ht="15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</row>
    <row r="417" spans="1:14" ht="15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</row>
    <row r="418" spans="1:14" ht="15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</row>
    <row r="419" spans="1:14" ht="15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</row>
    <row r="420" spans="1:14" ht="15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</row>
    <row r="421" spans="1:14" ht="15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</row>
    <row r="422" spans="1:14" ht="15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</row>
    <row r="423" spans="1:14" ht="15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</row>
    <row r="424" spans="1:14" ht="15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</row>
    <row r="425" spans="1:14" ht="15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</row>
    <row r="426" spans="1:14" ht="15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</row>
    <row r="427" spans="1:14" ht="15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</row>
    <row r="428" spans="1:14" ht="15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</row>
    <row r="429" spans="1:14" ht="15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</row>
    <row r="430" spans="1:14" ht="15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</row>
    <row r="431" spans="1:14" ht="15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</row>
    <row r="432" spans="1:14" ht="15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</row>
    <row r="433" spans="1:14" ht="15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</row>
    <row r="434" spans="1:14" ht="15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</row>
    <row r="435" spans="1:14" ht="15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</row>
    <row r="436" spans="1:14" ht="15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</row>
    <row r="437" spans="1:14" ht="15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</row>
    <row r="438" spans="1:14" ht="15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</row>
    <row r="439" spans="1:14" ht="15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</row>
    <row r="440" spans="1:14" ht="15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</row>
    <row r="441" spans="1:14" ht="15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</row>
    <row r="442" spans="1:14" ht="15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</row>
    <row r="443" spans="1:14" ht="15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</row>
    <row r="444" spans="1:14" ht="15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</row>
    <row r="445" spans="1:14" ht="15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</row>
    <row r="446" spans="1:14" ht="15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</row>
    <row r="447" spans="1:14" ht="15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</row>
    <row r="448" spans="1:14" ht="15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</row>
    <row r="449" spans="1:14" ht="15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</row>
    <row r="450" spans="1:14" ht="15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</row>
    <row r="451" spans="1:14" ht="15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</row>
    <row r="452" spans="1:14" ht="15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</row>
    <row r="453" spans="1:14" ht="15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</row>
    <row r="454" spans="1:14" ht="15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</row>
    <row r="455" spans="1:14" ht="15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</row>
    <row r="456" spans="1:14" ht="15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</row>
    <row r="457" spans="1:14" ht="15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</row>
    <row r="458" spans="1:14" ht="15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</row>
    <row r="459" spans="1:14" ht="15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</row>
    <row r="460" spans="1:14" ht="15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</row>
    <row r="461" spans="1:14" ht="15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</row>
    <row r="462" spans="1:14" ht="15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</row>
    <row r="463" spans="1:14" ht="15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</row>
    <row r="464" spans="1:14" ht="15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</row>
    <row r="465" spans="1:14" ht="15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</row>
    <row r="466" spans="1:14" ht="15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</row>
    <row r="467" spans="1:14" ht="15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</row>
    <row r="468" spans="1:14" ht="15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</row>
    <row r="469" spans="1:14" ht="15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</row>
    <row r="470" spans="1:14" ht="15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</row>
    <row r="471" spans="1:14" ht="15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</row>
    <row r="472" spans="1:14" ht="15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</row>
    <row r="473" spans="1:14" ht="15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</row>
    <row r="474" spans="1:14" ht="15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</row>
    <row r="475" spans="1:14" ht="15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</row>
    <row r="476" spans="1:14" ht="15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</row>
    <row r="477" spans="1:14" ht="15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</row>
    <row r="478" spans="1:14" ht="15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</row>
    <row r="479" spans="1:14" ht="15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</row>
    <row r="480" spans="1:14" ht="15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</row>
    <row r="481" spans="1:14" ht="15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</row>
    <row r="482" spans="1:14" ht="15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</row>
    <row r="483" spans="1:14" ht="15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</row>
    <row r="484" spans="1:14" ht="15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</row>
    <row r="485" spans="1:14" ht="15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</row>
    <row r="486" spans="1:14" ht="15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</row>
    <row r="487" spans="1:14" ht="15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</row>
    <row r="488" spans="1:14" ht="15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</row>
    <row r="489" spans="1:14" ht="15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</row>
    <row r="490" spans="1:14" ht="15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</row>
    <row r="491" spans="1:14" ht="15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</row>
    <row r="492" spans="1:14" ht="15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</row>
    <row r="493" spans="1:14" ht="15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</row>
    <row r="494" spans="1:14" ht="15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</row>
    <row r="495" spans="1:14" ht="15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</row>
    <row r="496" spans="1:14" ht="15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</row>
    <row r="497" spans="1:14" ht="15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</row>
    <row r="498" spans="1:14" ht="15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</row>
    <row r="499" spans="1:14" ht="15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</row>
    <row r="500" spans="1:14" ht="15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</row>
    <row r="501" spans="1:14" ht="15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</row>
    <row r="502" spans="1:14" ht="15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</row>
    <row r="503" spans="1:14" ht="15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</row>
    <row r="504" spans="1:14" ht="15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</row>
    <row r="505" spans="1:14" ht="15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</row>
    <row r="506" spans="1:14" ht="15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</row>
    <row r="507" spans="1:14" ht="15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</row>
    <row r="508" spans="1:14" ht="15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</row>
    <row r="509" spans="1:14" ht="15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</row>
    <row r="510" spans="1:14" ht="15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</row>
    <row r="511" spans="1:14" ht="15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</row>
    <row r="512" spans="1:14" ht="15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</row>
    <row r="513" spans="1:14" ht="15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</row>
    <row r="514" spans="1:14" ht="15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</row>
    <row r="515" spans="1:14" ht="15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</row>
    <row r="516" spans="1:14" ht="15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</row>
    <row r="517" spans="1:14" ht="15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</row>
    <row r="518" spans="1:14" ht="15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</row>
    <row r="519" spans="1:14" ht="15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</row>
    <row r="520" spans="1:14" ht="15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</row>
    <row r="521" spans="1:14" ht="15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</row>
    <row r="522" spans="1:14" ht="15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</row>
    <row r="523" spans="1:14" ht="15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</row>
    <row r="524" spans="1:14" ht="15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</row>
    <row r="525" spans="1:14" ht="15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</row>
    <row r="526" spans="1:14" ht="15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</row>
    <row r="527" spans="1:14" ht="15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</row>
    <row r="528" spans="1:14" ht="15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</row>
    <row r="529" spans="1:14" ht="15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</row>
    <row r="530" spans="1:14" ht="15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</row>
    <row r="531" spans="1:14" ht="15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</row>
    <row r="532" spans="1:14" ht="15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</row>
    <row r="533" spans="1:14" ht="15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</row>
    <row r="534" spans="1:14" ht="15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</row>
    <row r="535" spans="1:14" ht="15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</row>
    <row r="536" spans="1:14" ht="15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</row>
    <row r="537" spans="1:14" ht="15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</row>
    <row r="538" spans="1:14" ht="15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</row>
    <row r="539" spans="1:14" ht="15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</row>
    <row r="540" spans="1:14" ht="15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</row>
    <row r="541" spans="1:14" ht="15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</row>
    <row r="542" spans="1:14" ht="15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</row>
    <row r="543" spans="1:14" ht="15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</row>
    <row r="544" spans="1:14" ht="15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</row>
    <row r="545" spans="1:14" ht="15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</row>
    <row r="546" spans="1:14" ht="15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</row>
    <row r="547" spans="1:14" ht="15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</row>
    <row r="548" spans="1:14" ht="15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</row>
    <row r="549" spans="1:14" ht="15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</row>
    <row r="550" spans="1:14" ht="15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</row>
    <row r="551" spans="1:14" ht="15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</row>
    <row r="552" spans="1:14" ht="15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</row>
    <row r="553" spans="1:14" ht="15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</row>
    <row r="554" spans="1:14" ht="15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</row>
    <row r="555" spans="1:14" ht="15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</row>
    <row r="556" spans="1:14" ht="15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</row>
    <row r="557" spans="1:14" ht="15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</row>
    <row r="558" spans="1:14" ht="15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</row>
    <row r="559" spans="1:14" ht="15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</row>
    <row r="560" spans="1:14" ht="15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</row>
    <row r="561" spans="1:14" ht="15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</row>
    <row r="562" spans="1:14" ht="15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</row>
    <row r="563" spans="1:14" ht="15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</row>
    <row r="564" spans="1:14" ht="15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</row>
    <row r="565" spans="1:14" ht="15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</row>
    <row r="566" spans="1:14" ht="15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</row>
    <row r="567" spans="1:14" ht="15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</row>
    <row r="568" spans="1:14" ht="15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</row>
    <row r="569" spans="1:14" ht="15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</row>
    <row r="570" spans="1:14" ht="15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</row>
    <row r="571" spans="1:14" ht="15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</row>
    <row r="572" spans="1:14" ht="15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</row>
    <row r="573" spans="1:14" ht="15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</row>
    <row r="574" spans="1:14" ht="15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</row>
    <row r="575" spans="1:14" ht="15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</row>
    <row r="576" spans="1:14" ht="15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</row>
    <row r="577" spans="1:14" ht="15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</row>
    <row r="578" spans="1:14" ht="15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</row>
    <row r="579" spans="1:14" ht="15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</row>
    <row r="580" spans="1:14" ht="15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</row>
    <row r="581" spans="1:14" ht="15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</row>
    <row r="582" spans="1:14" ht="15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</row>
    <row r="583" spans="1:14" ht="15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</row>
    <row r="584" spans="1:14" ht="15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</row>
    <row r="585" spans="1:14" ht="15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</row>
    <row r="586" spans="1:14" ht="15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</row>
    <row r="587" spans="1:14" ht="15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</row>
    <row r="588" spans="1:14" ht="15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</row>
    <row r="589" spans="1:14" ht="15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</row>
    <row r="590" spans="1:14" ht="15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</row>
    <row r="591" spans="1:14" ht="15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</row>
    <row r="592" spans="1:14" ht="15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</row>
    <row r="593" spans="1:14" ht="15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</row>
    <row r="594" spans="1:14" ht="15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</row>
    <row r="595" spans="1:14" ht="15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</row>
    <row r="596" spans="1:14" ht="15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</row>
    <row r="597" spans="1:14" ht="15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</row>
    <row r="598" spans="1:14" ht="15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</row>
    <row r="599" spans="1:14" ht="15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</row>
    <row r="600" spans="1:14" ht="15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</row>
    <row r="601" spans="1:14" ht="15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</row>
    <row r="602" spans="1:14" ht="15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</row>
    <row r="603" spans="1:14" ht="15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</row>
    <row r="604" spans="1:14" ht="15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</row>
    <row r="605" spans="1:14" ht="15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</row>
    <row r="606" spans="1:14" ht="15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</row>
    <row r="607" spans="1:14" ht="15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</row>
    <row r="608" spans="1:14" ht="15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</row>
    <row r="609" spans="1:14" ht="15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</row>
    <row r="610" spans="1:14" ht="15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</row>
    <row r="611" spans="1:14" ht="15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</row>
    <row r="612" spans="1:14" ht="15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</row>
    <row r="613" spans="1:14" ht="15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</row>
    <row r="614" spans="1:14" ht="15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</row>
    <row r="615" spans="1:14" ht="15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</row>
    <row r="616" spans="1:14" ht="15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</row>
    <row r="617" spans="1:14" ht="15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</row>
    <row r="618" spans="1:14" ht="15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</row>
    <row r="619" spans="1:14" ht="15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</row>
    <row r="620" spans="1:14" ht="15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</row>
    <row r="621" spans="1:14" ht="15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</row>
    <row r="622" spans="1:14" ht="15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</row>
    <row r="623" spans="1:14" ht="15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</row>
    <row r="624" spans="1:14" ht="15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</row>
    <row r="625" spans="1:14" ht="15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</row>
    <row r="626" spans="1:14" ht="15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</row>
    <row r="627" spans="1:14" ht="15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</row>
    <row r="628" spans="1:14" ht="15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</row>
    <row r="629" spans="1:14" ht="15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</row>
    <row r="630" spans="1:14" ht="15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</row>
    <row r="631" spans="1:14" ht="15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</row>
    <row r="632" spans="1:14" ht="15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</row>
    <row r="633" spans="1:14" ht="15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</row>
    <row r="634" spans="1:14" ht="15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</row>
    <row r="635" spans="1:14" ht="15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</row>
    <row r="636" spans="1:14" ht="15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</row>
    <row r="637" spans="1:14" ht="15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</row>
    <row r="638" spans="1:14" ht="15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</row>
    <row r="639" spans="1:14" ht="15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</row>
    <row r="640" spans="1:14" ht="15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</row>
    <row r="641" spans="1:14" ht="15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</row>
    <row r="642" spans="1:14" ht="15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</row>
    <row r="643" spans="1:14" ht="15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</row>
    <row r="644" spans="1:14" ht="15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</row>
    <row r="645" spans="1:14" ht="15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</row>
    <row r="646" spans="1:14" ht="15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</row>
    <row r="647" spans="1:14" ht="15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</row>
    <row r="648" spans="1:14" ht="15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</row>
    <row r="649" spans="1:14" ht="15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</row>
    <row r="650" spans="1:14" ht="15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</row>
    <row r="651" spans="1:14" ht="15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</row>
    <row r="652" spans="1:14" ht="15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</row>
    <row r="653" spans="1:14" ht="15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</row>
    <row r="654" spans="1:14" ht="15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</row>
    <row r="655" spans="1:14" ht="15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</row>
    <row r="656" spans="1:14" ht="15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</row>
    <row r="657" spans="1:14" ht="15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</row>
    <row r="658" spans="1:14" ht="15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</row>
    <row r="659" spans="1:14" ht="15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</row>
    <row r="660" spans="1:14" ht="15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</row>
    <row r="661" spans="1:14" ht="15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</row>
    <row r="662" spans="1:14" ht="15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</row>
    <row r="663" spans="1:14" ht="15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</row>
    <row r="664" spans="1:14" ht="15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</row>
    <row r="665" spans="1:14" ht="15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</row>
    <row r="666" spans="1:14" ht="15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</row>
    <row r="667" spans="1:14" ht="15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</row>
    <row r="668" spans="1:14" ht="15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</row>
    <row r="669" spans="1:14" ht="15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</row>
    <row r="670" spans="1:14" ht="15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</row>
    <row r="671" spans="1:14" ht="15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</row>
    <row r="672" spans="1:14" ht="15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</row>
    <row r="673" spans="1:14" ht="15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</row>
    <row r="674" spans="1:14" ht="15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</row>
    <row r="675" spans="1:14" ht="15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</row>
    <row r="676" spans="1:14" ht="15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</row>
    <row r="677" spans="1:14" ht="15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</row>
    <row r="678" spans="1:14" ht="15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</row>
    <row r="679" spans="1:14" ht="15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</row>
    <row r="680" spans="1:14" ht="15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</row>
    <row r="681" spans="1:14" ht="15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</row>
    <row r="682" spans="1:14" ht="15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</row>
    <row r="683" spans="1:14" ht="15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</row>
    <row r="684" spans="1:14" ht="15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</row>
    <row r="685" spans="1:14" ht="15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</row>
    <row r="686" spans="1:14" ht="15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</row>
    <row r="687" spans="1:14" ht="15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</row>
    <row r="688" spans="1:14" ht="15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</row>
    <row r="689" spans="1:14" ht="15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</row>
    <row r="690" spans="1:14" ht="15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</row>
    <row r="691" spans="1:14" ht="15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</row>
    <row r="692" spans="1:14" ht="15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</row>
    <row r="693" spans="1:14" ht="15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</row>
    <row r="694" spans="1:14" ht="15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</row>
    <row r="695" spans="1:14" ht="15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</row>
    <row r="696" spans="1:14" ht="15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</row>
    <row r="697" spans="1:14" ht="15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</row>
    <row r="698" spans="1:14" ht="15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</row>
    <row r="699" spans="1:14" ht="15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</row>
    <row r="700" spans="1:14" ht="15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</row>
    <row r="701" spans="1:14" ht="15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</row>
    <row r="702" spans="1:14" ht="15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</row>
    <row r="703" spans="1:14" ht="15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</row>
    <row r="704" spans="1:14" ht="15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</row>
    <row r="705" spans="1:14" ht="15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</row>
    <row r="706" spans="1:14" ht="15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</row>
    <row r="707" spans="1:14" ht="15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</row>
    <row r="708" spans="1:14" ht="15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</row>
    <row r="709" spans="1:14" ht="15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</row>
    <row r="710" spans="1:14" ht="15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</row>
    <row r="711" spans="1:14" ht="15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</row>
    <row r="712" spans="1:14" ht="15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</row>
    <row r="713" spans="1:14" ht="15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</row>
    <row r="714" spans="1:14" ht="15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</row>
    <row r="715" spans="1:14" ht="15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</row>
    <row r="716" spans="1:14" ht="15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</row>
    <row r="717" spans="1:14" ht="15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</row>
    <row r="718" spans="1:14" ht="15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</row>
    <row r="719" spans="1:14" ht="15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</row>
    <row r="720" spans="1:14" ht="15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</row>
    <row r="721" spans="1:14" ht="15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</row>
    <row r="722" spans="1:14" ht="15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</row>
    <row r="723" spans="1:14" ht="15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</row>
    <row r="724" spans="1:14" ht="15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</row>
    <row r="725" spans="1:14" ht="15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</row>
    <row r="726" spans="1:14" ht="15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</row>
    <row r="727" spans="1:14" ht="15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</row>
    <row r="728" spans="1:14" ht="15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</row>
    <row r="729" spans="1:14" ht="15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</row>
    <row r="730" spans="1:14" ht="15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</row>
    <row r="731" spans="1:14" ht="15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</row>
    <row r="732" spans="1:14" ht="15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</row>
    <row r="733" spans="1:14" ht="15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</row>
    <row r="734" spans="1:14" ht="15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</row>
    <row r="735" spans="1:14" ht="15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</row>
    <row r="736" spans="1:14" ht="15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</row>
    <row r="737" spans="1:14" ht="15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</row>
    <row r="738" spans="1:14" ht="15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</row>
    <row r="739" spans="1:14" ht="15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</row>
    <row r="740" spans="1:14" ht="15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</row>
    <row r="741" spans="1:14" ht="15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</row>
    <row r="742" spans="1:14" ht="15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</row>
    <row r="743" spans="1:14" ht="15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</row>
    <row r="744" spans="1:14" ht="15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</row>
    <row r="745" spans="1:14" ht="15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</row>
    <row r="746" spans="1:14" ht="15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</row>
    <row r="747" spans="1:14" ht="15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</row>
    <row r="748" spans="1:14" ht="15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</row>
    <row r="749" spans="1:14" ht="15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</row>
    <row r="750" spans="1:14" ht="15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</row>
    <row r="751" spans="1:14" ht="15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</row>
    <row r="752" spans="1:14" ht="15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</row>
    <row r="753" spans="1:14" ht="15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</row>
    <row r="754" spans="1:14" ht="15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</row>
    <row r="755" spans="1:14" ht="15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</row>
    <row r="756" spans="1:14" ht="15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</row>
    <row r="757" spans="1:14" ht="15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</row>
    <row r="758" spans="1:14" ht="15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</row>
    <row r="759" spans="1:14" ht="15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</row>
    <row r="760" spans="1:14" ht="15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</row>
    <row r="761" spans="1:14" ht="15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</row>
    <row r="762" spans="1:14" ht="15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</row>
    <row r="763" spans="1:14" ht="15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</row>
    <row r="764" spans="1:14" ht="15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</row>
    <row r="765" spans="1:14" ht="15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</row>
    <row r="766" spans="1:14" ht="15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</row>
    <row r="767" spans="1:14" ht="15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</row>
    <row r="768" spans="1:14" ht="15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</row>
    <row r="769" spans="1:14" ht="15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</row>
    <row r="770" spans="1:14" ht="15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</row>
    <row r="771" spans="1:14" ht="15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</row>
    <row r="772" spans="1:14" ht="15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</row>
    <row r="773" spans="1:14" ht="15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</row>
    <row r="774" spans="1:14" ht="15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</row>
    <row r="775" spans="1:14" ht="15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</row>
    <row r="776" spans="1:14" ht="15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</row>
    <row r="777" spans="1:14" ht="15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</row>
    <row r="778" spans="1:14" ht="15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</row>
    <row r="779" spans="1:14" ht="15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</row>
    <row r="780" spans="1:14" ht="15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</row>
    <row r="781" spans="1:14" ht="15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</row>
    <row r="782" spans="1:14" ht="15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</row>
    <row r="783" spans="1:14" ht="15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</row>
    <row r="784" spans="1:14" ht="15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</row>
    <row r="785" spans="1:14" ht="15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</row>
    <row r="786" spans="1:14" ht="15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</row>
    <row r="787" spans="1:14" ht="15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</row>
    <row r="788" spans="1:14" ht="15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</row>
    <row r="789" spans="1:14" ht="15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</row>
    <row r="790" spans="1:14" ht="15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</row>
    <row r="791" spans="1:14" ht="15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</row>
    <row r="792" spans="1:14" ht="15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</row>
    <row r="793" spans="1:14" ht="15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</row>
    <row r="794" spans="1:14" ht="15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</row>
    <row r="795" spans="1:14" ht="15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</row>
    <row r="796" spans="1:14" ht="15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</row>
    <row r="797" spans="1:14" ht="15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</row>
    <row r="798" spans="1:14" ht="15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</row>
    <row r="799" spans="1:14" ht="15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</row>
    <row r="800" spans="1:14" ht="15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</row>
    <row r="801" spans="1:14" ht="15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</row>
    <row r="802" spans="1:14" ht="15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</row>
    <row r="803" spans="1:14" ht="15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</row>
    <row r="804" spans="1:14" ht="15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</row>
    <row r="805" spans="1:14" ht="15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</row>
    <row r="806" spans="1:14" ht="15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</row>
    <row r="807" spans="1:14" ht="15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</row>
    <row r="808" spans="1:14" ht="15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</row>
    <row r="809" spans="1:14" ht="15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</row>
    <row r="810" spans="1:14" ht="15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</row>
    <row r="811" spans="1:14" ht="15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</row>
    <row r="812" spans="1:14" ht="15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</row>
    <row r="813" spans="1:14" ht="15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</row>
    <row r="814" spans="1:14" ht="15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</row>
    <row r="815" spans="1:14" ht="15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</row>
    <row r="816" spans="1:14" ht="15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</row>
    <row r="817" spans="1:14" ht="15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</row>
    <row r="818" spans="1:14" ht="15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</row>
    <row r="819" spans="1:14" ht="15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</row>
    <row r="820" spans="1:14" ht="15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</row>
    <row r="821" spans="1:14" ht="15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</row>
    <row r="822" spans="1:14" ht="15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</row>
    <row r="823" spans="1:14" ht="15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</row>
    <row r="824" spans="1:14" ht="15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</row>
    <row r="825" spans="1:14" ht="15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</row>
    <row r="826" spans="1:14" ht="15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</row>
    <row r="827" spans="1:14" ht="15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</row>
    <row r="828" spans="1:14" ht="15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</row>
    <row r="829" spans="1:14" ht="15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</row>
    <row r="830" spans="1:14" ht="15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</row>
    <row r="831" spans="1:14" ht="15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</row>
    <row r="832" spans="1:14" ht="15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</row>
    <row r="833" spans="1:14" ht="15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</row>
    <row r="834" spans="1:14" ht="15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</row>
    <row r="835" spans="1:14" ht="15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</row>
    <row r="836" spans="1:14" ht="15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</row>
    <row r="837" spans="1:14" ht="15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</row>
    <row r="838" spans="1:14" ht="15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</row>
    <row r="839" spans="1:14" ht="15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</row>
    <row r="840" spans="1:14" ht="15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</row>
    <row r="841" spans="1:14" ht="15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</row>
    <row r="842" spans="1:14" ht="15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</row>
    <row r="843" spans="1:14" ht="15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</row>
    <row r="844" spans="1:14" ht="15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</row>
    <row r="845" spans="1:14" ht="15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</row>
    <row r="846" spans="1:14" ht="15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</row>
    <row r="847" spans="1:14" ht="15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</row>
    <row r="848" spans="1:14" ht="15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</row>
    <row r="849" spans="1:14" ht="15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</row>
    <row r="850" spans="1:14" ht="15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</row>
    <row r="851" spans="1:14" ht="15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</row>
    <row r="852" spans="1:14" ht="15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</row>
    <row r="853" spans="1:14" ht="15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</row>
    <row r="854" spans="1:14" ht="15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</row>
    <row r="855" spans="1:14" ht="15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</row>
    <row r="856" spans="1:14" ht="15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</row>
    <row r="857" spans="1:14" ht="15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</row>
    <row r="858" spans="1:14" ht="15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</row>
    <row r="859" spans="1:14" ht="15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</row>
    <row r="860" spans="1:14" ht="15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</row>
    <row r="861" spans="1:14" ht="15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</row>
    <row r="862" spans="1:14" ht="15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</row>
    <row r="863" spans="1:14" ht="15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</row>
    <row r="864" spans="1:14" ht="15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</row>
    <row r="865" spans="1:14" ht="15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</row>
    <row r="866" spans="1:14" ht="15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</row>
    <row r="867" spans="1:14" ht="15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</row>
    <row r="868" spans="1:14" ht="15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</row>
    <row r="869" spans="1:14" ht="15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</row>
    <row r="870" spans="1:14" ht="15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</row>
    <row r="871" spans="1:14" ht="15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</row>
    <row r="872" spans="1:14" ht="15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</row>
    <row r="873" spans="1:14" ht="15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</row>
    <row r="874" spans="1:14" ht="15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</row>
    <row r="875" spans="1:14" ht="15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</row>
    <row r="876" spans="1:14" ht="15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</row>
    <row r="877" spans="1:14" ht="15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</row>
    <row r="878" spans="1:14" ht="15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</row>
    <row r="879" spans="1:14" ht="15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</row>
    <row r="880" spans="1:14" ht="15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</row>
    <row r="881" spans="1:14" ht="15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</row>
    <row r="882" spans="1:14" ht="15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</row>
    <row r="883" spans="1:14" ht="15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</row>
    <row r="884" spans="1:14" ht="15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</row>
    <row r="885" spans="1:14" ht="15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</row>
    <row r="886" spans="1:14" ht="15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</row>
    <row r="887" spans="1:14" ht="15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</row>
    <row r="888" spans="1:14" ht="15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</row>
    <row r="889" spans="1:14" ht="15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</row>
    <row r="890" spans="1:14" ht="15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</row>
    <row r="891" spans="1:14" ht="15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</row>
    <row r="892" spans="1:14" ht="15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</row>
    <row r="893" spans="1:14" ht="15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</row>
    <row r="894" spans="1:14" ht="15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</row>
    <row r="895" spans="1:14" ht="15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</row>
    <row r="896" spans="1:14" ht="15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</row>
    <row r="897" spans="1:14" ht="15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</row>
    <row r="898" spans="1:14" ht="15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</row>
    <row r="899" spans="1:14" ht="15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</row>
    <row r="900" spans="1:14" ht="15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</row>
    <row r="901" spans="1:14" ht="15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</row>
    <row r="902" spans="1:14" ht="15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</row>
    <row r="903" spans="1:14" ht="15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</row>
    <row r="904" spans="1:14" ht="15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</row>
    <row r="905" spans="1:14" ht="15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</row>
    <row r="906" spans="1:14" ht="15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</row>
    <row r="907" spans="1:14" ht="15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</row>
    <row r="908" spans="1:14" ht="15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</row>
    <row r="909" spans="1:14" ht="15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</row>
    <row r="910" spans="1:14" ht="15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</row>
    <row r="911" spans="1:14" ht="15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</row>
    <row r="912" spans="1:14" ht="15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</row>
    <row r="913" spans="1:14" ht="15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</row>
    <row r="914" spans="1:14" ht="15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</row>
    <row r="915" spans="1:14" ht="15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</row>
    <row r="916" spans="1:14" ht="15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</row>
    <row r="917" spans="1:14" ht="15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</row>
    <row r="918" spans="1:14" ht="15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</row>
    <row r="919" spans="1:14" ht="15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</row>
    <row r="920" spans="1:14" ht="15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</row>
    <row r="921" spans="1:14" ht="15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</row>
    <row r="922" spans="1:14" ht="15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</row>
    <row r="923" spans="1:14" ht="15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</row>
    <row r="924" spans="1:14" ht="15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</row>
    <row r="925" spans="1:14" ht="15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</row>
    <row r="926" spans="1:14" ht="15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</row>
    <row r="927" spans="1:14" ht="15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</row>
    <row r="928" spans="1:14" ht="15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</row>
    <row r="929" spans="1:14" ht="15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</row>
    <row r="930" spans="1:14" ht="15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</row>
    <row r="931" spans="1:14" ht="15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</row>
    <row r="932" spans="1:14" ht="15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</row>
    <row r="933" spans="1:14" ht="15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</row>
    <row r="934" spans="1:14" ht="15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</row>
    <row r="935" spans="1:14" ht="15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</row>
    <row r="936" spans="1:14" ht="15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</row>
    <row r="937" spans="1:14" ht="15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</row>
    <row r="938" spans="1:14" ht="15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</row>
    <row r="939" spans="1:14" ht="15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</row>
    <row r="940" spans="1:14" ht="15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</row>
    <row r="941" spans="1:14" ht="15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</row>
    <row r="942" spans="1:14" ht="15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</row>
    <row r="943" spans="1:14" ht="15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</row>
    <row r="944" spans="1:14" ht="15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</row>
    <row r="945" spans="1:14" ht="15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</row>
    <row r="946" spans="1:14" ht="15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</row>
    <row r="947" spans="1:14" ht="15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</row>
    <row r="948" spans="1:14" ht="15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</row>
    <row r="949" spans="1:14" ht="15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</row>
    <row r="950" spans="1:14" ht="15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</row>
    <row r="951" spans="1:14" ht="15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</row>
    <row r="952" spans="1:14" ht="15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</row>
    <row r="953" spans="1:14" ht="15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</row>
    <row r="954" spans="1:14" ht="15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</row>
    <row r="955" spans="1:14" ht="15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</row>
    <row r="956" spans="1:14" ht="15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</row>
    <row r="957" spans="1:14" ht="15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</row>
    <row r="958" spans="1:14" ht="15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</row>
    <row r="959" spans="1:14" ht="15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</row>
    <row r="960" spans="1:14" ht="15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</row>
    <row r="961" spans="1:14" ht="15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</row>
    <row r="962" spans="1:14" ht="15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</row>
    <row r="963" spans="1:14" ht="15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</row>
    <row r="964" spans="1:14" ht="15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</row>
    <row r="965" spans="1:14" ht="15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</row>
    <row r="966" spans="1:14" ht="15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</row>
    <row r="967" spans="1:14" ht="15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</row>
    <row r="968" spans="1:14" ht="15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</row>
    <row r="969" spans="1:14" ht="15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</row>
    <row r="970" spans="1:14" ht="15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</row>
    <row r="971" spans="1:14" ht="15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</row>
    <row r="972" spans="1:14" ht="15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</row>
    <row r="973" spans="1:14" ht="15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</row>
    <row r="974" spans="1:14" ht="15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</row>
    <row r="975" spans="1:14" ht="15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</row>
    <row r="976" spans="1:14" ht="15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</row>
    <row r="977" spans="1:14" ht="15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</row>
    <row r="978" spans="1:14" ht="15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</row>
    <row r="979" spans="1:14" ht="15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</row>
    <row r="980" spans="1:14" ht="15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</row>
    <row r="981" spans="1:14" ht="15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</row>
    <row r="982" spans="1:14" ht="15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</row>
    <row r="983" spans="1:14" ht="15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</row>
    <row r="984" spans="1:14" ht="15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</row>
    <row r="985" spans="1:14" ht="15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</row>
    <row r="986" spans="1:14" ht="15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</row>
    <row r="987" spans="1:14" ht="15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</row>
    <row r="988" spans="1:14" ht="15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</row>
    <row r="989" spans="1:14" ht="15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</row>
    <row r="990" spans="1:14" ht="15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</row>
    <row r="991" spans="1:14" ht="15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</row>
    <row r="992" spans="1:14" ht="15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</row>
    <row r="993" spans="1:14" ht="15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</row>
    <row r="994" spans="1:14" ht="15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</row>
    <row r="995" spans="1:14" ht="15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</row>
    <row r="996" spans="1:14" ht="15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</row>
    <row r="997" spans="1:14" ht="15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</row>
    <row r="998" spans="1:14" ht="15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</row>
    <row r="999" spans="1:14" ht="15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</row>
    <row r="1000" spans="1:14" ht="15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</row>
  </sheetData>
  <mergeCells count="7">
    <mergeCell ref="A2:A31"/>
    <mergeCell ref="B2:B6"/>
    <mergeCell ref="B7:B11"/>
    <mergeCell ref="B12:B16"/>
    <mergeCell ref="B17:B21"/>
    <mergeCell ref="B22:B26"/>
    <mergeCell ref="B27:B3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00"/>
  <sheetViews>
    <sheetView tabSelected="1" workbookViewId="0"/>
  </sheetViews>
  <sheetFormatPr baseColWidth="10" defaultColWidth="11.1640625" defaultRowHeight="15" customHeight="1" x14ac:dyDescent="0.2"/>
  <cols>
    <col min="1" max="5" width="10.83203125" customWidth="1"/>
    <col min="6" max="6" width="12.1640625" customWidth="1"/>
    <col min="7" max="7" width="16.6640625" customWidth="1"/>
    <col min="8" max="14" width="10.83203125" customWidth="1"/>
    <col min="15" max="15" width="13.33203125" customWidth="1"/>
    <col min="16" max="26" width="10.5" customWidth="1"/>
  </cols>
  <sheetData>
    <row r="1" spans="1:15" ht="15.75" customHeight="1" x14ac:dyDescent="0.2">
      <c r="A1" s="17"/>
      <c r="B1" s="17" t="s">
        <v>1</v>
      </c>
      <c r="C1" s="17" t="s">
        <v>2</v>
      </c>
      <c r="D1" s="17" t="s">
        <v>3</v>
      </c>
      <c r="E1" s="17" t="s">
        <v>4</v>
      </c>
      <c r="F1" s="17" t="s">
        <v>53</v>
      </c>
      <c r="G1" s="17" t="s">
        <v>54</v>
      </c>
      <c r="H1" s="17"/>
      <c r="I1" s="17"/>
      <c r="J1" s="17" t="s">
        <v>55</v>
      </c>
      <c r="K1" s="17" t="s">
        <v>56</v>
      </c>
      <c r="L1" s="17" t="s">
        <v>57</v>
      </c>
      <c r="M1" s="17" t="s">
        <v>58</v>
      </c>
      <c r="N1" s="17" t="s">
        <v>59</v>
      </c>
      <c r="O1" s="17" t="s">
        <v>11</v>
      </c>
    </row>
    <row r="2" spans="1:15" ht="15.75" customHeight="1" x14ac:dyDescent="0.2">
      <c r="A2" s="50" t="s">
        <v>60</v>
      </c>
      <c r="B2" s="51">
        <v>5</v>
      </c>
      <c r="C2" s="17" t="s">
        <v>55</v>
      </c>
      <c r="D2" s="17">
        <v>547.20500000000004</v>
      </c>
      <c r="E2" s="17">
        <v>1549.4960000000001</v>
      </c>
      <c r="F2" s="17">
        <v>2.8316554125053681</v>
      </c>
      <c r="G2" s="17">
        <v>1.5016457128372649</v>
      </c>
      <c r="H2" s="17"/>
      <c r="I2" s="17" t="s">
        <v>61</v>
      </c>
      <c r="J2" s="17">
        <v>1.5016457128372649</v>
      </c>
      <c r="K2" s="17">
        <v>7.9523321768871502E-2</v>
      </c>
      <c r="L2" s="17">
        <v>0.21111900626708516</v>
      </c>
      <c r="M2" s="17">
        <v>0.11070151157630261</v>
      </c>
      <c r="N2" s="17">
        <v>0.23774072771631963</v>
      </c>
      <c r="O2" s="17">
        <v>-0.11962528256456643</v>
      </c>
    </row>
    <row r="3" spans="1:15" ht="15.75" customHeight="1" x14ac:dyDescent="0.2">
      <c r="A3" s="46"/>
      <c r="B3" s="46"/>
      <c r="C3" s="17" t="s">
        <v>56</v>
      </c>
      <c r="D3" s="17">
        <v>694.38499999999999</v>
      </c>
      <c r="E3" s="17">
        <v>733.73500000000001</v>
      </c>
      <c r="F3" s="17">
        <v>1.056668850853633</v>
      </c>
      <c r="G3" s="17">
        <v>7.9523321768871502E-2</v>
      </c>
      <c r="H3" s="17"/>
      <c r="I3" s="17" t="s">
        <v>62</v>
      </c>
      <c r="J3" s="17">
        <v>0.92699523277368401</v>
      </c>
      <c r="K3" s="17">
        <v>6.8623744314516982E-2</v>
      </c>
      <c r="L3" s="17">
        <v>0.1353635190796468</v>
      </c>
      <c r="M3" s="17">
        <v>7.8083621566808065E-2</v>
      </c>
      <c r="N3" s="17">
        <v>-6.9772331694112118E-3</v>
      </c>
      <c r="O3" s="17">
        <v>0.13267998874323819</v>
      </c>
    </row>
    <row r="4" spans="1:15" ht="15.75" customHeight="1" x14ac:dyDescent="0.2">
      <c r="A4" s="46"/>
      <c r="B4" s="46"/>
      <c r="C4" s="17" t="s">
        <v>57</v>
      </c>
      <c r="D4" s="17">
        <v>668.63300000000004</v>
      </c>
      <c r="E4" s="17">
        <v>774</v>
      </c>
      <c r="F4" s="17">
        <v>1.1575857009749742</v>
      </c>
      <c r="G4" s="17">
        <v>0.21111900626708516</v>
      </c>
      <c r="H4" s="17"/>
      <c r="I4" s="17" t="s">
        <v>63</v>
      </c>
      <c r="J4" s="17">
        <v>1.5836123354497778</v>
      </c>
      <c r="K4" s="17">
        <v>0.59562352873648827</v>
      </c>
      <c r="L4" s="17">
        <v>0.29077923484348167</v>
      </c>
      <c r="M4" s="17">
        <v>0.33647305002879452</v>
      </c>
      <c r="N4" s="17">
        <v>0.38791505953826561</v>
      </c>
      <c r="O4" s="17">
        <v>-0.16840755995035533</v>
      </c>
    </row>
    <row r="5" spans="1:15" ht="15.75" customHeight="1" x14ac:dyDescent="0.2">
      <c r="A5" s="46"/>
      <c r="B5" s="46"/>
      <c r="C5" s="17" t="s">
        <v>58</v>
      </c>
      <c r="D5" s="17">
        <v>709.38900000000001</v>
      </c>
      <c r="E5" s="17">
        <v>765.96500000000003</v>
      </c>
      <c r="F5" s="17">
        <v>1.0797531396737192</v>
      </c>
      <c r="G5" s="17">
        <v>0.11070151157630261</v>
      </c>
      <c r="H5" s="17"/>
      <c r="I5" s="17" t="s">
        <v>18</v>
      </c>
      <c r="J5" s="17">
        <f t="shared" ref="J5:O5" si="0">AVERAGE(J2:J4)</f>
        <v>1.3374177603535753</v>
      </c>
      <c r="K5" s="17">
        <f t="shared" si="0"/>
        <v>0.24792353160662559</v>
      </c>
      <c r="L5" s="17">
        <f t="shared" si="0"/>
        <v>0.21242058673007122</v>
      </c>
      <c r="M5" s="17">
        <f t="shared" si="0"/>
        <v>0.17508606105730173</v>
      </c>
      <c r="N5" s="17">
        <f t="shared" si="0"/>
        <v>0.20622618469505802</v>
      </c>
      <c r="O5" s="17">
        <f t="shared" si="0"/>
        <v>-5.178428459056119E-2</v>
      </c>
    </row>
    <row r="6" spans="1:15" ht="15.75" customHeight="1" x14ac:dyDescent="0.2">
      <c r="A6" s="46"/>
      <c r="B6" s="46"/>
      <c r="C6" s="17" t="s">
        <v>59</v>
      </c>
      <c r="D6" s="17">
        <v>1195.5309999999999</v>
      </c>
      <c r="E6" s="17">
        <v>1409.704</v>
      </c>
      <c r="F6" s="17">
        <v>1.1791446645883712</v>
      </c>
      <c r="G6" s="17">
        <v>0.23774072771631963</v>
      </c>
      <c r="H6" s="17"/>
      <c r="I6" s="17"/>
      <c r="J6" s="17"/>
      <c r="K6" s="17"/>
      <c r="L6" s="17"/>
      <c r="M6" s="17"/>
      <c r="N6" s="17"/>
      <c r="O6" s="17"/>
    </row>
    <row r="7" spans="1:15" ht="15.75" customHeight="1" x14ac:dyDescent="0.2">
      <c r="A7" s="46"/>
      <c r="B7" s="46"/>
      <c r="C7" s="17" t="s">
        <v>17</v>
      </c>
      <c r="D7" s="17">
        <v>1236.319</v>
      </c>
      <c r="E7" s="17">
        <v>1137.941</v>
      </c>
      <c r="F7" s="17">
        <v>0.9204266859928546</v>
      </c>
      <c r="G7" s="17">
        <v>-0.11962528256456643</v>
      </c>
      <c r="H7" s="17"/>
      <c r="I7" s="17" t="s">
        <v>19</v>
      </c>
      <c r="J7" s="17">
        <f>TTEST(J2:J4,O2:O4,2,1)</f>
        <v>4.356059180520952E-2</v>
      </c>
      <c r="K7" s="17">
        <f>TTEST(K2:K4,O2:O4,2,1)</f>
        <v>0.34468598990516708</v>
      </c>
      <c r="L7" s="17">
        <f>TTEST(L2:L4,O2:O4,2,1)</f>
        <v>0.19135880347451317</v>
      </c>
      <c r="M7" s="17">
        <f>TTEST(M2:M4,O2:O4,2,1)</f>
        <v>0.29530187205664105</v>
      </c>
      <c r="N7" s="17">
        <f>TTEST(N2:N4,O2:O4,2,1)</f>
        <v>0.33873132311977849</v>
      </c>
      <c r="O7" s="17"/>
    </row>
    <row r="8" spans="1:15" ht="15.75" customHeight="1" x14ac:dyDescent="0.2">
      <c r="A8" s="46"/>
      <c r="B8" s="51">
        <v>12</v>
      </c>
      <c r="C8" s="17" t="s">
        <v>55</v>
      </c>
      <c r="D8" s="17">
        <v>933.36500000000001</v>
      </c>
      <c r="E8" s="17">
        <v>1774.6179999999999</v>
      </c>
      <c r="F8" s="17">
        <v>1.9013119197741504</v>
      </c>
      <c r="G8" s="17">
        <v>0.92699523277368401</v>
      </c>
      <c r="H8" s="17"/>
      <c r="I8" s="17" t="s">
        <v>20</v>
      </c>
      <c r="J8" s="17">
        <v>1.3374177603535753</v>
      </c>
      <c r="K8" s="17">
        <v>0.24792353160662559</v>
      </c>
      <c r="L8" s="17">
        <v>0.21242058673007122</v>
      </c>
      <c r="M8" s="17">
        <v>0.17508606105730173</v>
      </c>
      <c r="N8" s="17">
        <v>0.20622618469505802</v>
      </c>
      <c r="O8" s="17"/>
    </row>
    <row r="9" spans="1:15" ht="15.75" customHeight="1" x14ac:dyDescent="0.2">
      <c r="A9" s="46"/>
      <c r="B9" s="46"/>
      <c r="C9" s="17" t="s">
        <v>56</v>
      </c>
      <c r="D9" s="17">
        <v>1377.808</v>
      </c>
      <c r="E9" s="17">
        <v>1444.9290000000001</v>
      </c>
      <c r="F9" s="17">
        <v>1.0487157862343666</v>
      </c>
      <c r="G9" s="17">
        <v>6.8623744314516982E-2</v>
      </c>
      <c r="H9" s="17"/>
      <c r="I9" s="17"/>
      <c r="J9" s="17"/>
      <c r="K9" s="17"/>
      <c r="L9" s="17"/>
      <c r="M9" s="17"/>
      <c r="N9" s="17"/>
      <c r="O9" s="17"/>
    </row>
    <row r="10" spans="1:15" ht="15.75" customHeight="1" x14ac:dyDescent="0.2">
      <c r="A10" s="46"/>
      <c r="B10" s="46"/>
      <c r="C10" s="17" t="s">
        <v>57</v>
      </c>
      <c r="D10" s="17">
        <v>2984.5520000000001</v>
      </c>
      <c r="E10" s="17">
        <v>3278.1410000000001</v>
      </c>
      <c r="F10" s="17">
        <v>1.0983695375386322</v>
      </c>
      <c r="G10" s="17">
        <v>0.1353635190796468</v>
      </c>
      <c r="H10" s="17"/>
      <c r="I10" s="17"/>
      <c r="J10" s="17"/>
      <c r="K10" s="17"/>
      <c r="L10" s="17"/>
      <c r="M10" s="17"/>
      <c r="N10" s="17"/>
      <c r="O10" s="17"/>
    </row>
    <row r="11" spans="1:15" ht="15.75" customHeight="1" x14ac:dyDescent="0.2">
      <c r="A11" s="46"/>
      <c r="B11" s="46"/>
      <c r="C11" s="17" t="s">
        <v>58</v>
      </c>
      <c r="D11" s="17">
        <v>1564.2750000000001</v>
      </c>
      <c r="E11" s="17">
        <v>1651.2719999999999</v>
      </c>
      <c r="F11" s="17">
        <v>1.0556149014719278</v>
      </c>
      <c r="G11" s="17">
        <v>7.8083621566808065E-2</v>
      </c>
      <c r="H11" s="17"/>
      <c r="I11" s="17"/>
      <c r="J11" s="17"/>
      <c r="K11" s="17"/>
      <c r="L11" s="17"/>
      <c r="M11" s="17"/>
      <c r="N11" s="17"/>
      <c r="O11" s="17"/>
    </row>
    <row r="12" spans="1:15" ht="15.75" customHeight="1" x14ac:dyDescent="0.2">
      <c r="A12" s="46"/>
      <c r="B12" s="46"/>
      <c r="C12" s="17" t="s">
        <v>59</v>
      </c>
      <c r="D12" s="17">
        <v>1715.5920000000001</v>
      </c>
      <c r="E12" s="17">
        <v>1707.3150000000001</v>
      </c>
      <c r="F12" s="17">
        <v>0.99517542632514022</v>
      </c>
      <c r="G12" s="17">
        <v>-6.9772331694112118E-3</v>
      </c>
      <c r="H12" s="17"/>
      <c r="I12" s="17"/>
      <c r="J12" s="17"/>
      <c r="K12" s="17"/>
      <c r="L12" s="17"/>
      <c r="M12" s="17"/>
      <c r="N12" s="17"/>
      <c r="O12" s="17"/>
    </row>
    <row r="13" spans="1:15" ht="15.75" customHeight="1" x14ac:dyDescent="0.2">
      <c r="A13" s="46"/>
      <c r="B13" s="46"/>
      <c r="C13" s="17" t="s">
        <v>17</v>
      </c>
      <c r="D13" s="17">
        <v>839.71100000000001</v>
      </c>
      <c r="E13" s="17">
        <v>920.59900000000005</v>
      </c>
      <c r="F13" s="17">
        <v>1.0963283796449017</v>
      </c>
      <c r="G13" s="17">
        <v>0.13267998874323819</v>
      </c>
      <c r="H13" s="17"/>
      <c r="I13" s="17"/>
      <c r="J13" s="17"/>
      <c r="K13" s="17"/>
      <c r="L13" s="17"/>
      <c r="M13" s="17"/>
      <c r="N13" s="17"/>
      <c r="O13" s="17"/>
    </row>
    <row r="14" spans="1:15" ht="15.75" customHeight="1" x14ac:dyDescent="0.2">
      <c r="A14" s="46"/>
      <c r="B14" s="51">
        <v>16</v>
      </c>
      <c r="C14" s="17" t="s">
        <v>55</v>
      </c>
      <c r="D14" s="17">
        <v>994.2</v>
      </c>
      <c r="E14" s="17">
        <v>2979.81</v>
      </c>
      <c r="F14" s="17">
        <v>2.9971937235968618</v>
      </c>
      <c r="G14" s="17">
        <v>1.5836123354497778</v>
      </c>
      <c r="H14" s="17"/>
      <c r="I14" s="17"/>
      <c r="J14" s="17"/>
      <c r="K14" s="17"/>
      <c r="L14" s="17"/>
      <c r="M14" s="17"/>
      <c r="N14" s="17"/>
      <c r="O14" s="17"/>
    </row>
    <row r="15" spans="1:15" ht="15.75" customHeight="1" x14ac:dyDescent="0.2">
      <c r="A15" s="46"/>
      <c r="B15" s="46"/>
      <c r="C15" s="17" t="s">
        <v>56</v>
      </c>
      <c r="D15" s="17">
        <v>1620.7739999999999</v>
      </c>
      <c r="E15" s="17">
        <v>2449.1930000000002</v>
      </c>
      <c r="F15" s="17">
        <v>1.5111255486576169</v>
      </c>
      <c r="G15" s="17">
        <v>0.59562352873648827</v>
      </c>
      <c r="H15" s="17"/>
      <c r="I15" s="17"/>
      <c r="J15" s="17"/>
      <c r="K15" s="17"/>
      <c r="L15" s="17"/>
      <c r="M15" s="17"/>
      <c r="N15" s="17"/>
      <c r="O15" s="17"/>
    </row>
    <row r="16" spans="1:15" ht="15.75" customHeight="1" x14ac:dyDescent="0.2">
      <c r="A16" s="46"/>
      <c r="B16" s="46"/>
      <c r="C16" s="17" t="s">
        <v>57</v>
      </c>
      <c r="D16" s="17">
        <v>1205.4590000000001</v>
      </c>
      <c r="E16" s="17">
        <v>1474.6389999999999</v>
      </c>
      <c r="F16" s="17">
        <v>1.2233008339561942</v>
      </c>
      <c r="G16" s="17">
        <v>0.29077923484348167</v>
      </c>
      <c r="H16" s="17"/>
      <c r="I16" s="17"/>
      <c r="J16" s="17"/>
      <c r="K16" s="17"/>
      <c r="L16" s="17"/>
      <c r="M16" s="17"/>
      <c r="N16" s="17"/>
      <c r="O16" s="17"/>
    </row>
    <row r="17" spans="1:15" ht="15.75" customHeight="1" x14ac:dyDescent="0.2">
      <c r="A17" s="46"/>
      <c r="B17" s="46"/>
      <c r="C17" s="17" t="s">
        <v>58</v>
      </c>
      <c r="D17" s="17">
        <v>1226.4739999999999</v>
      </c>
      <c r="E17" s="17">
        <v>1548.627</v>
      </c>
      <c r="F17" s="17">
        <v>1.2626659839507401</v>
      </c>
      <c r="G17" s="17">
        <v>0.33647305002879452</v>
      </c>
      <c r="H17" s="17"/>
      <c r="I17" s="17"/>
      <c r="J17" s="17"/>
      <c r="K17" s="17"/>
      <c r="L17" s="17"/>
      <c r="M17" s="17"/>
      <c r="N17" s="17"/>
      <c r="O17" s="17"/>
    </row>
    <row r="18" spans="1:15" ht="15.75" customHeight="1" x14ac:dyDescent="0.2">
      <c r="A18" s="46"/>
      <c r="B18" s="46"/>
      <c r="C18" s="17" t="s">
        <v>59</v>
      </c>
      <c r="D18" s="17">
        <v>744.00400000000002</v>
      </c>
      <c r="E18" s="17">
        <v>973.53</v>
      </c>
      <c r="F18" s="17">
        <v>1.3085010295643571</v>
      </c>
      <c r="G18" s="17">
        <v>0.38791505953826561</v>
      </c>
      <c r="H18" s="17"/>
      <c r="I18" s="17"/>
      <c r="J18" s="17"/>
      <c r="K18" s="17"/>
      <c r="L18" s="17"/>
      <c r="M18" s="17"/>
      <c r="N18" s="17"/>
      <c r="O18" s="17"/>
    </row>
    <row r="19" spans="1:15" ht="15.75" customHeight="1" x14ac:dyDescent="0.2">
      <c r="A19" s="46"/>
      <c r="B19" s="46"/>
      <c r="C19" s="17" t="s">
        <v>17</v>
      </c>
      <c r="D19" s="17">
        <v>2701.8939999999998</v>
      </c>
      <c r="E19" s="17">
        <v>2404.2109999999998</v>
      </c>
      <c r="F19" s="17">
        <v>0.88982432323399807</v>
      </c>
      <c r="G19" s="17">
        <v>-0.16840755995035533</v>
      </c>
      <c r="H19" s="17"/>
      <c r="I19" s="17"/>
      <c r="J19" s="17"/>
      <c r="K19" s="17"/>
      <c r="L19" s="17"/>
      <c r="M19" s="17"/>
      <c r="N19" s="17"/>
      <c r="O19" s="17"/>
    </row>
    <row r="20" spans="1:15" ht="15.75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ht="15.7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ht="15.7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5" ht="15.7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1:15" ht="15.7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5" ht="15.7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 ht="15.75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 ht="15.7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5" ht="15.7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5" ht="15.7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5" ht="15.7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5" ht="15.7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5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5" ht="15.7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 ht="15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5" ht="15.7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 ht="15.7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1:15" ht="15.7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 ht="15.7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 ht="15.7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 ht="15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5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 ht="15.7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ht="15.7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 ht="15.7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 ht="15.7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 ht="15.7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 ht="15.7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5" ht="15.7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ht="15.7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ht="15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 ht="15.7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ht="15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ht="15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ht="15.7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ht="15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ht="15.7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ht="15.7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ht="15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 ht="15.7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 ht="15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 ht="15.7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  <row r="67" spans="1:15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</row>
    <row r="68" spans="1:15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</row>
    <row r="69" spans="1:15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5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  <row r="72" spans="1:15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</row>
    <row r="73" spans="1:15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</row>
    <row r="74" spans="1:15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</row>
    <row r="75" spans="1:15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5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1:15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</row>
    <row r="79" spans="1:15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  <row r="80" spans="1:15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</row>
    <row r="81" spans="1:15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</row>
    <row r="82" spans="1:15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</row>
    <row r="83" spans="1:15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</row>
    <row r="84" spans="1:15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</row>
    <row r="86" spans="1:15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</row>
    <row r="87" spans="1:15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</row>
    <row r="88" spans="1:15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</row>
    <row r="89" spans="1:15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</row>
    <row r="90" spans="1:15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</row>
    <row r="91" spans="1:15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</row>
    <row r="92" spans="1:15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</row>
    <row r="93" spans="1:15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</row>
    <row r="95" spans="1:15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</row>
    <row r="96" spans="1:15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</row>
    <row r="97" spans="1:15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</row>
    <row r="98" spans="1:15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</row>
    <row r="99" spans="1:15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</row>
    <row r="100" spans="1:15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</row>
    <row r="101" spans="1:15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</row>
    <row r="102" spans="1:15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</row>
    <row r="103" spans="1:15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</row>
    <row r="104" spans="1:15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</row>
    <row r="105" spans="1:15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</row>
    <row r="106" spans="1:15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</row>
    <row r="108" spans="1:15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</row>
    <row r="110" spans="1:15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</row>
    <row r="111" spans="1:15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</row>
    <row r="112" spans="1:15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</row>
    <row r="113" spans="1:15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</row>
    <row r="114" spans="1:15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</row>
    <row r="116" spans="1:15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5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</row>
    <row r="118" spans="1:15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</row>
    <row r="119" spans="1:15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</row>
    <row r="120" spans="1:15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</row>
    <row r="121" spans="1:15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</row>
    <row r="122" spans="1:15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</row>
    <row r="123" spans="1:15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</row>
    <row r="124" spans="1:15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</row>
    <row r="125" spans="1:15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</row>
    <row r="126" spans="1:15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</row>
    <row r="127" spans="1:15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</row>
    <row r="128" spans="1:15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</row>
    <row r="129" spans="1:15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</row>
    <row r="130" spans="1:15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</row>
    <row r="131" spans="1:15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</row>
    <row r="132" spans="1:15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</row>
    <row r="133" spans="1:15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</row>
    <row r="134" spans="1:15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</row>
    <row r="135" spans="1:15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</row>
    <row r="140" spans="1:15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</row>
    <row r="141" spans="1:15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</row>
    <row r="142" spans="1:15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</row>
    <row r="143" spans="1:15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</row>
    <row r="144" spans="1:15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</row>
    <row r="145" spans="1:15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</row>
    <row r="146" spans="1:15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</row>
    <row r="147" spans="1:15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</row>
    <row r="148" spans="1:15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1:15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</row>
    <row r="150" spans="1:15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</row>
    <row r="151" spans="1:15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</row>
    <row r="152" spans="1:15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</row>
    <row r="153" spans="1:15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</row>
    <row r="154" spans="1:15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</row>
    <row r="155" spans="1:15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</row>
    <row r="157" spans="1:15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</row>
    <row r="158" spans="1:15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</row>
    <row r="159" spans="1:15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</row>
    <row r="160" spans="1:15" ht="15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</row>
    <row r="161" spans="1:15" ht="15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</row>
    <row r="162" spans="1:15" ht="15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</row>
    <row r="163" spans="1:15" ht="15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</row>
    <row r="164" spans="1:15" ht="15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</row>
    <row r="165" spans="1:15" ht="15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</row>
    <row r="166" spans="1:15" ht="15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</row>
    <row r="167" spans="1:15" ht="15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</row>
    <row r="168" spans="1:15" ht="15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</row>
    <row r="169" spans="1:15" ht="15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</row>
    <row r="170" spans="1:15" ht="15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</row>
    <row r="171" spans="1:15" ht="15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</row>
    <row r="172" spans="1:15" ht="15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</row>
    <row r="173" spans="1:15" ht="15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</row>
    <row r="174" spans="1:15" ht="15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</row>
    <row r="175" spans="1:15" ht="15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</row>
    <row r="176" spans="1:15" ht="15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</row>
    <row r="177" spans="1:15" ht="15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</row>
    <row r="178" spans="1:15" ht="15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</row>
    <row r="179" spans="1:15" ht="15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</row>
    <row r="180" spans="1:15" ht="15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</row>
    <row r="181" spans="1:15" ht="15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</row>
    <row r="182" spans="1:15" ht="15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</row>
    <row r="183" spans="1:15" ht="15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</row>
    <row r="184" spans="1:15" ht="15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</row>
    <row r="185" spans="1:15" ht="15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</row>
    <row r="186" spans="1:15" ht="15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</row>
    <row r="187" spans="1:15" ht="15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</row>
    <row r="188" spans="1:15" ht="15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</row>
    <row r="189" spans="1:15" ht="15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</row>
    <row r="190" spans="1:15" ht="15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</row>
    <row r="191" spans="1:15" ht="15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</row>
    <row r="192" spans="1:15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</row>
    <row r="193" spans="1:15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</row>
    <row r="194" spans="1:15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</row>
    <row r="195" spans="1:15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</row>
    <row r="196" spans="1:15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</row>
    <row r="197" spans="1:15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</row>
    <row r="198" spans="1:15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</row>
    <row r="199" spans="1:15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</row>
    <row r="200" spans="1:15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</row>
    <row r="201" spans="1:15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</row>
    <row r="202" spans="1:15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</row>
    <row r="203" spans="1:15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</row>
    <row r="204" spans="1:15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</row>
    <row r="205" spans="1:15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1:15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</row>
    <row r="207" spans="1:15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</row>
    <row r="208" spans="1:15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</row>
    <row r="209" spans="1:15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</row>
    <row r="210" spans="1:15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</row>
    <row r="211" spans="1:15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</row>
    <row r="212" spans="1:15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</row>
    <row r="213" spans="1:15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</row>
    <row r="214" spans="1:15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</row>
    <row r="215" spans="1:15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</row>
    <row r="216" spans="1:15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</row>
    <row r="217" spans="1:15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</row>
    <row r="218" spans="1:15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</row>
    <row r="219" spans="1:15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</row>
    <row r="220" spans="1:15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</row>
    <row r="221" spans="1:15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</row>
    <row r="222" spans="1:15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  <row r="223" spans="1:15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</row>
    <row r="224" spans="1:15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</row>
    <row r="225" spans="1:15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</row>
    <row r="226" spans="1:15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</row>
    <row r="227" spans="1:15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</row>
    <row r="228" spans="1:15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</row>
    <row r="229" spans="1:15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</row>
    <row r="230" spans="1:15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</row>
    <row r="231" spans="1:15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</row>
    <row r="232" spans="1:15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</row>
    <row r="233" spans="1:15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</row>
    <row r="234" spans="1:15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</row>
    <row r="235" spans="1:15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</row>
    <row r="236" spans="1:15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</row>
    <row r="237" spans="1:15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</row>
    <row r="238" spans="1:15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</row>
    <row r="239" spans="1:15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</row>
    <row r="240" spans="1:15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</row>
    <row r="241" spans="1:15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</row>
    <row r="242" spans="1:15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</row>
    <row r="243" spans="1:15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</row>
    <row r="244" spans="1:15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</row>
    <row r="245" spans="1:15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</row>
    <row r="246" spans="1:15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</row>
    <row r="247" spans="1:15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</row>
    <row r="248" spans="1:15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</row>
    <row r="249" spans="1:15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</row>
    <row r="250" spans="1:15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</row>
    <row r="251" spans="1:15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</row>
    <row r="252" spans="1:15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</row>
    <row r="253" spans="1:15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</row>
    <row r="254" spans="1:15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</row>
    <row r="255" spans="1:15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</row>
    <row r="256" spans="1:15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</row>
    <row r="257" spans="1:15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</row>
    <row r="258" spans="1:15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</row>
    <row r="259" spans="1:15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</row>
    <row r="260" spans="1:15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</row>
    <row r="261" spans="1:15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</row>
    <row r="262" spans="1:15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</row>
    <row r="263" spans="1:15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</row>
    <row r="264" spans="1:15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</row>
    <row r="265" spans="1:15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</row>
    <row r="266" spans="1:15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</row>
    <row r="267" spans="1:15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</row>
    <row r="268" spans="1:15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</row>
    <row r="269" spans="1:15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</row>
    <row r="270" spans="1:15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</row>
    <row r="271" spans="1:15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</row>
    <row r="272" spans="1:15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</row>
    <row r="273" spans="1:15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</row>
    <row r="274" spans="1:15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</row>
    <row r="275" spans="1:15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</row>
    <row r="276" spans="1:15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</row>
    <row r="277" spans="1:15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</row>
    <row r="278" spans="1:15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</row>
    <row r="279" spans="1:15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</row>
    <row r="280" spans="1:15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</row>
    <row r="281" spans="1:15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</row>
    <row r="282" spans="1:15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</row>
    <row r="283" spans="1:15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</row>
    <row r="284" spans="1:15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</row>
    <row r="285" spans="1:15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</row>
    <row r="286" spans="1:15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</row>
    <row r="287" spans="1:15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</row>
    <row r="288" spans="1:15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</row>
    <row r="289" spans="1:15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</row>
    <row r="290" spans="1:15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</row>
    <row r="291" spans="1:15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</row>
    <row r="292" spans="1:15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</row>
    <row r="293" spans="1:15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</row>
    <row r="294" spans="1:15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</row>
    <row r="295" spans="1:15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</row>
    <row r="296" spans="1:15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</row>
    <row r="297" spans="1:15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</row>
    <row r="298" spans="1:15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</row>
    <row r="299" spans="1:15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</row>
    <row r="300" spans="1:15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</row>
    <row r="301" spans="1:15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</row>
    <row r="302" spans="1:15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</row>
    <row r="303" spans="1:15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</row>
    <row r="304" spans="1:15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</row>
    <row r="305" spans="1:15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</row>
    <row r="306" spans="1:15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</row>
    <row r="307" spans="1:15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</row>
    <row r="308" spans="1:15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</row>
    <row r="309" spans="1:15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</row>
    <row r="310" spans="1:15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</row>
    <row r="311" spans="1:15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</row>
    <row r="312" spans="1:15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</row>
    <row r="313" spans="1:15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</row>
    <row r="314" spans="1:15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</row>
    <row r="315" spans="1:15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</row>
    <row r="316" spans="1:15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</row>
    <row r="317" spans="1:15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</row>
    <row r="318" spans="1:15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</row>
    <row r="319" spans="1:15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</row>
    <row r="320" spans="1:15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</row>
    <row r="321" spans="1:15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</row>
    <row r="322" spans="1:15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</row>
    <row r="323" spans="1:15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</row>
    <row r="324" spans="1:15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</row>
    <row r="325" spans="1:15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</row>
    <row r="326" spans="1:15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</row>
    <row r="327" spans="1:15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</row>
    <row r="328" spans="1:15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</row>
    <row r="329" spans="1:15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</row>
    <row r="330" spans="1:15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</row>
    <row r="331" spans="1:15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</row>
    <row r="332" spans="1:15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</row>
    <row r="333" spans="1:15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</row>
    <row r="334" spans="1:15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</row>
    <row r="335" spans="1:15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</row>
    <row r="336" spans="1:15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</row>
    <row r="337" spans="1:15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</row>
    <row r="338" spans="1:15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</row>
    <row r="339" spans="1:15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</row>
    <row r="340" spans="1:15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</row>
    <row r="341" spans="1:15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</row>
    <row r="342" spans="1:15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</row>
    <row r="343" spans="1:15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</row>
    <row r="344" spans="1:15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</row>
    <row r="345" spans="1:15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</row>
    <row r="346" spans="1:15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</row>
    <row r="347" spans="1:15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</row>
    <row r="348" spans="1:15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</row>
    <row r="349" spans="1:15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</row>
    <row r="350" spans="1:15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</row>
    <row r="351" spans="1:15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</row>
    <row r="352" spans="1:15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</row>
    <row r="353" spans="1:15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</row>
    <row r="354" spans="1:15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</row>
    <row r="355" spans="1:15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</row>
    <row r="356" spans="1:15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</row>
    <row r="357" spans="1:15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</row>
    <row r="358" spans="1:15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</row>
    <row r="359" spans="1:15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</row>
    <row r="360" spans="1:15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</row>
    <row r="361" spans="1:15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</row>
    <row r="362" spans="1:15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</row>
    <row r="363" spans="1:15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</row>
    <row r="364" spans="1:15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</row>
    <row r="365" spans="1:15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</row>
    <row r="366" spans="1:15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</row>
    <row r="367" spans="1:15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</row>
    <row r="368" spans="1:15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</row>
    <row r="369" spans="1:15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</row>
    <row r="370" spans="1:15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</row>
    <row r="371" spans="1:15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</row>
    <row r="372" spans="1:15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</row>
    <row r="373" spans="1:15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</row>
    <row r="374" spans="1:15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</row>
    <row r="375" spans="1:15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</row>
    <row r="376" spans="1:15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</row>
    <row r="377" spans="1:15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</row>
    <row r="378" spans="1:15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</row>
    <row r="379" spans="1:15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</row>
    <row r="380" spans="1:15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</row>
    <row r="381" spans="1:15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</row>
    <row r="382" spans="1:15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</row>
    <row r="383" spans="1:15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</row>
    <row r="384" spans="1:15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</row>
    <row r="385" spans="1:15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</row>
    <row r="386" spans="1:15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</row>
    <row r="387" spans="1:15" ht="15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</row>
    <row r="388" spans="1:15" ht="15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</row>
    <row r="389" spans="1:15" ht="15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</row>
    <row r="390" spans="1:15" ht="15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</row>
    <row r="391" spans="1:15" ht="15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</row>
    <row r="392" spans="1:15" ht="15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</row>
    <row r="393" spans="1:15" ht="15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</row>
    <row r="394" spans="1:15" ht="15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</row>
    <row r="395" spans="1:15" ht="15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</row>
    <row r="396" spans="1:15" ht="15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</row>
    <row r="397" spans="1:15" ht="15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</row>
    <row r="398" spans="1:15" ht="15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</row>
    <row r="399" spans="1:15" ht="15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</row>
    <row r="400" spans="1:15" ht="15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</row>
    <row r="401" spans="1:15" ht="15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</row>
    <row r="402" spans="1:15" ht="15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</row>
    <row r="403" spans="1:15" ht="15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</row>
    <row r="404" spans="1:15" ht="15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</row>
    <row r="405" spans="1:15" ht="15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</row>
    <row r="406" spans="1:15" ht="15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</row>
    <row r="407" spans="1:15" ht="15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</row>
    <row r="408" spans="1:15" ht="15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</row>
    <row r="409" spans="1:15" ht="15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</row>
    <row r="410" spans="1:15" ht="15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</row>
    <row r="411" spans="1:15" ht="15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</row>
    <row r="412" spans="1:15" ht="15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</row>
    <row r="413" spans="1:15" ht="15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</row>
    <row r="414" spans="1:15" ht="15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</row>
    <row r="415" spans="1:15" ht="15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</row>
    <row r="416" spans="1:15" ht="15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</row>
    <row r="417" spans="1:15" ht="15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</row>
    <row r="418" spans="1:15" ht="15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</row>
    <row r="419" spans="1:15" ht="15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</row>
    <row r="420" spans="1:15" ht="15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</row>
    <row r="421" spans="1:15" ht="15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</row>
    <row r="422" spans="1:15" ht="15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</row>
    <row r="423" spans="1:15" ht="15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</row>
    <row r="424" spans="1:15" ht="15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</row>
    <row r="425" spans="1:15" ht="15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</row>
    <row r="426" spans="1:15" ht="15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</row>
    <row r="427" spans="1:15" ht="15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</row>
    <row r="428" spans="1:15" ht="15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</row>
    <row r="429" spans="1:15" ht="15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</row>
    <row r="430" spans="1:15" ht="15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</row>
    <row r="431" spans="1:15" ht="15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</row>
    <row r="432" spans="1:15" ht="15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</row>
    <row r="433" spans="1:15" ht="15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</row>
    <row r="434" spans="1:15" ht="15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</row>
    <row r="435" spans="1:15" ht="15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</row>
    <row r="436" spans="1:15" ht="15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</row>
    <row r="437" spans="1:15" ht="15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</row>
    <row r="438" spans="1:15" ht="15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</row>
    <row r="439" spans="1:15" ht="15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</row>
    <row r="440" spans="1:15" ht="15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</row>
    <row r="441" spans="1:15" ht="15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</row>
    <row r="442" spans="1:15" ht="15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</row>
    <row r="443" spans="1:15" ht="15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</row>
    <row r="444" spans="1:15" ht="15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</row>
    <row r="445" spans="1:15" ht="15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</row>
    <row r="446" spans="1:15" ht="15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</row>
    <row r="447" spans="1:15" ht="15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</row>
    <row r="448" spans="1:15" ht="15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</row>
    <row r="449" spans="1:15" ht="15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</row>
    <row r="450" spans="1:15" ht="15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</row>
    <row r="451" spans="1:15" ht="15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</row>
    <row r="452" spans="1:15" ht="15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</row>
    <row r="453" spans="1:15" ht="15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</row>
    <row r="454" spans="1:15" ht="15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</row>
    <row r="455" spans="1:15" ht="15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</row>
    <row r="456" spans="1:15" ht="15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</row>
    <row r="457" spans="1:15" ht="15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</row>
    <row r="458" spans="1:15" ht="15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</row>
    <row r="459" spans="1:15" ht="15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</row>
    <row r="460" spans="1:15" ht="15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</row>
    <row r="461" spans="1:15" ht="15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</row>
    <row r="462" spans="1:15" ht="15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</row>
    <row r="463" spans="1:15" ht="15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</row>
    <row r="464" spans="1:15" ht="15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</row>
    <row r="465" spans="1:15" ht="15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</row>
    <row r="466" spans="1:15" ht="15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</row>
    <row r="467" spans="1:15" ht="15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</row>
    <row r="468" spans="1:15" ht="15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</row>
    <row r="469" spans="1:15" ht="15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</row>
    <row r="470" spans="1:15" ht="15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</row>
    <row r="471" spans="1:15" ht="15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</row>
    <row r="472" spans="1:15" ht="15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</row>
    <row r="473" spans="1:15" ht="15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</row>
    <row r="474" spans="1:15" ht="15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</row>
    <row r="475" spans="1:15" ht="15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</row>
    <row r="476" spans="1:15" ht="15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</row>
    <row r="477" spans="1:15" ht="15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</row>
    <row r="478" spans="1:15" ht="15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</row>
    <row r="479" spans="1:15" ht="15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</row>
    <row r="480" spans="1:15" ht="15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</row>
    <row r="481" spans="1:15" ht="15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</row>
    <row r="482" spans="1:15" ht="15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</row>
    <row r="483" spans="1:15" ht="15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</row>
    <row r="484" spans="1:15" ht="15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</row>
    <row r="485" spans="1:15" ht="15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</row>
    <row r="486" spans="1:15" ht="15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</row>
    <row r="487" spans="1:15" ht="15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</row>
    <row r="488" spans="1:15" ht="15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</row>
    <row r="489" spans="1:15" ht="15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</row>
    <row r="490" spans="1:15" ht="15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</row>
    <row r="491" spans="1:15" ht="15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</row>
    <row r="492" spans="1:15" ht="15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</row>
    <row r="493" spans="1:15" ht="15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</row>
    <row r="494" spans="1:15" ht="15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</row>
    <row r="495" spans="1:15" ht="15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</row>
    <row r="496" spans="1:15" ht="15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</row>
    <row r="497" spans="1:15" ht="15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</row>
    <row r="498" spans="1:15" ht="15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</row>
    <row r="499" spans="1:15" ht="15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</row>
    <row r="500" spans="1:15" ht="15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</row>
    <row r="501" spans="1:15" ht="15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</row>
    <row r="502" spans="1:15" ht="15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</row>
    <row r="503" spans="1:15" ht="15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</row>
    <row r="504" spans="1:15" ht="15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</row>
    <row r="505" spans="1:15" ht="15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</row>
    <row r="506" spans="1:15" ht="15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</row>
    <row r="507" spans="1:15" ht="15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</row>
    <row r="508" spans="1:15" ht="15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</row>
    <row r="509" spans="1:15" ht="15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</row>
    <row r="510" spans="1:15" ht="15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</row>
    <row r="511" spans="1:15" ht="15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</row>
    <row r="512" spans="1:15" ht="15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</row>
    <row r="513" spans="1:15" ht="15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</row>
    <row r="514" spans="1:15" ht="15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</row>
    <row r="515" spans="1:15" ht="15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</row>
    <row r="516" spans="1:15" ht="15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</row>
    <row r="517" spans="1:15" ht="15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</row>
    <row r="518" spans="1:15" ht="15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</row>
    <row r="519" spans="1:15" ht="15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</row>
    <row r="520" spans="1:15" ht="15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</row>
    <row r="521" spans="1:15" ht="15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</row>
    <row r="522" spans="1:15" ht="15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</row>
    <row r="523" spans="1:15" ht="15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</row>
    <row r="524" spans="1:15" ht="15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</row>
    <row r="525" spans="1:15" ht="15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</row>
    <row r="526" spans="1:15" ht="15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</row>
    <row r="527" spans="1:15" ht="15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</row>
    <row r="528" spans="1:15" ht="15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</row>
    <row r="529" spans="1:15" ht="15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</row>
    <row r="530" spans="1:15" ht="15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</row>
    <row r="531" spans="1:15" ht="15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</row>
    <row r="532" spans="1:15" ht="15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</row>
    <row r="533" spans="1:15" ht="15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</row>
    <row r="534" spans="1:15" ht="15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</row>
    <row r="535" spans="1:15" ht="15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</row>
    <row r="536" spans="1:15" ht="15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</row>
    <row r="537" spans="1:15" ht="15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</row>
    <row r="538" spans="1:15" ht="15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</row>
    <row r="539" spans="1:15" ht="15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</row>
    <row r="540" spans="1:15" ht="15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</row>
    <row r="541" spans="1:15" ht="15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</row>
    <row r="542" spans="1:15" ht="15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</row>
    <row r="543" spans="1:15" ht="15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</row>
    <row r="544" spans="1:15" ht="15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</row>
    <row r="545" spans="1:15" ht="15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</row>
    <row r="546" spans="1:15" ht="15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</row>
    <row r="547" spans="1:15" ht="15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</row>
    <row r="548" spans="1:15" ht="15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</row>
    <row r="549" spans="1:15" ht="15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</row>
    <row r="550" spans="1:15" ht="15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</row>
    <row r="551" spans="1:15" ht="15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</row>
    <row r="552" spans="1:15" ht="15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</row>
    <row r="553" spans="1:15" ht="15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</row>
    <row r="554" spans="1:15" ht="15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</row>
    <row r="555" spans="1:15" ht="15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</row>
    <row r="556" spans="1:15" ht="15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</row>
    <row r="557" spans="1:15" ht="15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</row>
    <row r="558" spans="1:15" ht="15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</row>
    <row r="559" spans="1:15" ht="15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</row>
    <row r="560" spans="1:15" ht="15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</row>
    <row r="561" spans="1:15" ht="15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</row>
    <row r="562" spans="1:15" ht="15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</row>
    <row r="563" spans="1:15" ht="15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</row>
    <row r="564" spans="1:15" ht="15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</row>
    <row r="565" spans="1:15" ht="15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</row>
    <row r="566" spans="1:15" ht="15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</row>
    <row r="567" spans="1:15" ht="15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</row>
    <row r="568" spans="1:15" ht="15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</row>
    <row r="569" spans="1:15" ht="15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</row>
    <row r="570" spans="1:15" ht="15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</row>
    <row r="571" spans="1:15" ht="15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</row>
    <row r="572" spans="1:15" ht="15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</row>
    <row r="573" spans="1:15" ht="15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</row>
    <row r="574" spans="1:15" ht="15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</row>
    <row r="575" spans="1:15" ht="15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</row>
    <row r="576" spans="1:15" ht="15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</row>
    <row r="577" spans="1:15" ht="15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</row>
    <row r="578" spans="1:15" ht="15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</row>
    <row r="579" spans="1:15" ht="15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</row>
    <row r="580" spans="1:15" ht="15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</row>
    <row r="581" spans="1:15" ht="15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</row>
    <row r="582" spans="1:15" ht="15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</row>
    <row r="583" spans="1:15" ht="15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</row>
    <row r="584" spans="1:15" ht="15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</row>
    <row r="585" spans="1:15" ht="15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</row>
    <row r="586" spans="1:15" ht="15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</row>
    <row r="587" spans="1:15" ht="15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</row>
    <row r="588" spans="1:15" ht="15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</row>
    <row r="589" spans="1:15" ht="15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</row>
    <row r="590" spans="1:15" ht="15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</row>
    <row r="591" spans="1:15" ht="15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</row>
    <row r="592" spans="1:15" ht="15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</row>
    <row r="593" spans="1:15" ht="15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</row>
    <row r="594" spans="1:15" ht="15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</row>
    <row r="595" spans="1:15" ht="15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</row>
    <row r="596" spans="1:15" ht="15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</row>
    <row r="597" spans="1:15" ht="15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</row>
    <row r="598" spans="1:15" ht="15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</row>
    <row r="599" spans="1:15" ht="15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</row>
    <row r="600" spans="1:15" ht="15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</row>
    <row r="601" spans="1:15" ht="15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</row>
    <row r="602" spans="1:15" ht="15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</row>
    <row r="603" spans="1:15" ht="15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</row>
    <row r="604" spans="1:15" ht="15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</row>
    <row r="605" spans="1:15" ht="15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</row>
    <row r="606" spans="1:15" ht="15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</row>
    <row r="607" spans="1:15" ht="15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</row>
    <row r="608" spans="1:15" ht="15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</row>
    <row r="609" spans="1:15" ht="15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</row>
    <row r="610" spans="1:15" ht="15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</row>
    <row r="611" spans="1:15" ht="15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</row>
    <row r="612" spans="1:15" ht="15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</row>
    <row r="613" spans="1:15" ht="15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</row>
    <row r="614" spans="1:15" ht="15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</row>
    <row r="615" spans="1:15" ht="15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</row>
    <row r="616" spans="1:15" ht="15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</row>
    <row r="617" spans="1:15" ht="15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</row>
    <row r="618" spans="1:15" ht="15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</row>
    <row r="619" spans="1:15" ht="15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</row>
    <row r="620" spans="1:15" ht="15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</row>
    <row r="621" spans="1:15" ht="15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</row>
    <row r="622" spans="1:15" ht="15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</row>
    <row r="623" spans="1:15" ht="15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</row>
    <row r="624" spans="1:15" ht="15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</row>
    <row r="625" spans="1:15" ht="15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</row>
    <row r="626" spans="1:15" ht="15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</row>
    <row r="627" spans="1:15" ht="15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</row>
    <row r="628" spans="1:15" ht="15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</row>
    <row r="629" spans="1:15" ht="15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</row>
    <row r="630" spans="1:15" ht="15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</row>
    <row r="631" spans="1:15" ht="15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</row>
    <row r="632" spans="1:15" ht="15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</row>
    <row r="633" spans="1:15" ht="15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</row>
    <row r="634" spans="1:15" ht="15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</row>
    <row r="635" spans="1:15" ht="15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</row>
    <row r="636" spans="1:15" ht="15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</row>
    <row r="637" spans="1:15" ht="15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</row>
    <row r="638" spans="1:15" ht="15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</row>
    <row r="639" spans="1:15" ht="15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</row>
    <row r="640" spans="1:15" ht="15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</row>
    <row r="641" spans="1:15" ht="15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</row>
    <row r="642" spans="1:15" ht="15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</row>
    <row r="643" spans="1:15" ht="15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</row>
    <row r="644" spans="1:15" ht="15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</row>
    <row r="645" spans="1:15" ht="15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</row>
    <row r="646" spans="1:15" ht="15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</row>
    <row r="647" spans="1:15" ht="15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</row>
    <row r="648" spans="1:15" ht="15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</row>
    <row r="649" spans="1:15" ht="15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</row>
    <row r="650" spans="1:15" ht="15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</row>
    <row r="651" spans="1:15" ht="15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</row>
    <row r="652" spans="1:15" ht="15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</row>
    <row r="653" spans="1:15" ht="15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</row>
    <row r="654" spans="1:15" ht="15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</row>
    <row r="655" spans="1:15" ht="15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</row>
    <row r="656" spans="1:15" ht="15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</row>
    <row r="657" spans="1:15" ht="15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</row>
    <row r="658" spans="1:15" ht="15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</row>
    <row r="659" spans="1:15" ht="15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</row>
    <row r="660" spans="1:15" ht="15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</row>
    <row r="661" spans="1:15" ht="15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</row>
    <row r="662" spans="1:15" ht="15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</row>
    <row r="663" spans="1:15" ht="15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</row>
    <row r="664" spans="1:15" ht="15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</row>
    <row r="665" spans="1:15" ht="15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</row>
    <row r="666" spans="1:15" ht="15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</row>
    <row r="667" spans="1:15" ht="15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</row>
    <row r="668" spans="1:15" ht="15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</row>
    <row r="669" spans="1:15" ht="15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</row>
    <row r="670" spans="1:15" ht="15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</row>
    <row r="671" spans="1:15" ht="15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</row>
    <row r="672" spans="1:15" ht="15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</row>
    <row r="673" spans="1:15" ht="15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</row>
    <row r="674" spans="1:15" ht="15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</row>
    <row r="675" spans="1:15" ht="15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</row>
    <row r="676" spans="1:15" ht="15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</row>
    <row r="677" spans="1:15" ht="15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</row>
    <row r="678" spans="1:15" ht="15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</row>
    <row r="679" spans="1:15" ht="15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</row>
    <row r="680" spans="1:15" ht="15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</row>
    <row r="681" spans="1:15" ht="15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</row>
    <row r="682" spans="1:15" ht="15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</row>
    <row r="683" spans="1:15" ht="15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</row>
    <row r="684" spans="1:15" ht="15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</row>
    <row r="685" spans="1:15" ht="15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</row>
    <row r="686" spans="1:15" ht="15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</row>
    <row r="687" spans="1:15" ht="15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</row>
    <row r="688" spans="1:15" ht="15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</row>
    <row r="689" spans="1:15" ht="15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</row>
    <row r="690" spans="1:15" ht="15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</row>
    <row r="691" spans="1:15" ht="15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</row>
    <row r="692" spans="1:15" ht="15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</row>
    <row r="693" spans="1:15" ht="15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</row>
    <row r="694" spans="1:15" ht="15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</row>
    <row r="695" spans="1:15" ht="15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</row>
    <row r="696" spans="1:15" ht="15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</row>
    <row r="697" spans="1:15" ht="15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</row>
    <row r="698" spans="1:15" ht="15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</row>
    <row r="699" spans="1:15" ht="15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</row>
    <row r="700" spans="1:15" ht="15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</row>
    <row r="701" spans="1:15" ht="15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</row>
    <row r="702" spans="1:15" ht="15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</row>
    <row r="703" spans="1:15" ht="15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</row>
    <row r="704" spans="1:15" ht="15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</row>
    <row r="705" spans="1:15" ht="15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</row>
    <row r="706" spans="1:15" ht="15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</row>
    <row r="707" spans="1:15" ht="15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</row>
    <row r="708" spans="1:15" ht="15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</row>
    <row r="709" spans="1:15" ht="15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</row>
    <row r="710" spans="1:15" ht="15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</row>
    <row r="711" spans="1:15" ht="15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</row>
    <row r="712" spans="1:15" ht="15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</row>
    <row r="713" spans="1:15" ht="15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</row>
    <row r="714" spans="1:15" ht="15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</row>
    <row r="715" spans="1:15" ht="15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</row>
    <row r="716" spans="1:15" ht="15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</row>
    <row r="717" spans="1:15" ht="15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</row>
    <row r="718" spans="1:15" ht="15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</row>
    <row r="719" spans="1:15" ht="15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</row>
    <row r="720" spans="1:15" ht="15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</row>
    <row r="721" spans="1:15" ht="15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</row>
    <row r="722" spans="1:15" ht="15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</row>
    <row r="723" spans="1:15" ht="15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</row>
    <row r="724" spans="1:15" ht="15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</row>
    <row r="725" spans="1:15" ht="15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</row>
    <row r="726" spans="1:15" ht="15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</row>
    <row r="727" spans="1:15" ht="15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</row>
    <row r="728" spans="1:15" ht="15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</row>
    <row r="729" spans="1:15" ht="15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</row>
    <row r="730" spans="1:15" ht="15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</row>
    <row r="731" spans="1:15" ht="15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</row>
    <row r="732" spans="1:15" ht="15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</row>
    <row r="733" spans="1:15" ht="15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</row>
    <row r="734" spans="1:15" ht="15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</row>
    <row r="735" spans="1:15" ht="15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</row>
    <row r="736" spans="1:15" ht="15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</row>
    <row r="737" spans="1:15" ht="15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</row>
    <row r="738" spans="1:15" ht="15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</row>
    <row r="739" spans="1:15" ht="15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</row>
    <row r="740" spans="1:15" ht="15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</row>
    <row r="741" spans="1:15" ht="15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</row>
    <row r="742" spans="1:15" ht="15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</row>
    <row r="743" spans="1:15" ht="15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</row>
    <row r="744" spans="1:15" ht="15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</row>
    <row r="745" spans="1:15" ht="15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</row>
    <row r="746" spans="1:15" ht="15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</row>
    <row r="747" spans="1:15" ht="15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</row>
    <row r="748" spans="1:15" ht="15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</row>
    <row r="749" spans="1:15" ht="15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</row>
    <row r="750" spans="1:15" ht="15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</row>
    <row r="751" spans="1:15" ht="15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</row>
    <row r="752" spans="1:15" ht="15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</row>
    <row r="753" spans="1:15" ht="15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</row>
    <row r="754" spans="1:15" ht="15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</row>
    <row r="755" spans="1:15" ht="15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</row>
    <row r="756" spans="1:15" ht="15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</row>
    <row r="757" spans="1:15" ht="15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</row>
    <row r="758" spans="1:15" ht="15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</row>
    <row r="759" spans="1:15" ht="15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</row>
    <row r="760" spans="1:15" ht="15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</row>
    <row r="761" spans="1:15" ht="15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</row>
    <row r="762" spans="1:15" ht="15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</row>
    <row r="763" spans="1:15" ht="15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</row>
    <row r="764" spans="1:15" ht="15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</row>
    <row r="765" spans="1:15" ht="15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</row>
    <row r="766" spans="1:15" ht="15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</row>
    <row r="767" spans="1:15" ht="15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</row>
    <row r="768" spans="1:15" ht="15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</row>
    <row r="769" spans="1:15" ht="15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</row>
    <row r="770" spans="1:15" ht="15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</row>
    <row r="771" spans="1:15" ht="15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</row>
    <row r="772" spans="1:15" ht="15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</row>
    <row r="773" spans="1:15" ht="15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</row>
    <row r="774" spans="1:15" ht="15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</row>
    <row r="775" spans="1:15" ht="15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</row>
    <row r="776" spans="1:15" ht="15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</row>
    <row r="777" spans="1:15" ht="15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</row>
    <row r="778" spans="1:15" ht="15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</row>
    <row r="779" spans="1:15" ht="15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</row>
    <row r="780" spans="1:15" ht="15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</row>
    <row r="781" spans="1:15" ht="15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</row>
    <row r="782" spans="1:15" ht="15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</row>
    <row r="783" spans="1:15" ht="15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</row>
    <row r="784" spans="1:15" ht="15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</row>
    <row r="785" spans="1:15" ht="15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</row>
    <row r="786" spans="1:15" ht="15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</row>
    <row r="787" spans="1:15" ht="15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</row>
    <row r="788" spans="1:15" ht="15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</row>
    <row r="789" spans="1:15" ht="15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</row>
    <row r="790" spans="1:15" ht="15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</row>
    <row r="791" spans="1:15" ht="15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</row>
    <row r="792" spans="1:15" ht="15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</row>
    <row r="793" spans="1:15" ht="15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</row>
    <row r="794" spans="1:15" ht="15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</row>
    <row r="795" spans="1:15" ht="15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</row>
    <row r="796" spans="1:15" ht="15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</row>
    <row r="797" spans="1:15" ht="15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</row>
    <row r="798" spans="1:15" ht="15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</row>
    <row r="799" spans="1:15" ht="15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</row>
    <row r="800" spans="1:15" ht="15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</row>
    <row r="801" spans="1:15" ht="15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</row>
    <row r="802" spans="1:15" ht="15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</row>
    <row r="803" spans="1:15" ht="15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</row>
    <row r="804" spans="1:15" ht="15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</row>
    <row r="805" spans="1:15" ht="15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</row>
    <row r="806" spans="1:15" ht="15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</row>
    <row r="807" spans="1:15" ht="15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</row>
    <row r="808" spans="1:15" ht="15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</row>
    <row r="809" spans="1:15" ht="15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</row>
    <row r="810" spans="1:15" ht="15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</row>
    <row r="811" spans="1:15" ht="15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</row>
    <row r="812" spans="1:15" ht="15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</row>
    <row r="813" spans="1:15" ht="15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</row>
    <row r="814" spans="1:15" ht="15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</row>
    <row r="815" spans="1:15" ht="15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</row>
    <row r="816" spans="1:15" ht="15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</row>
    <row r="817" spans="1:15" ht="15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</row>
    <row r="818" spans="1:15" ht="15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</row>
    <row r="819" spans="1:15" ht="15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</row>
    <row r="820" spans="1:15" ht="15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</row>
    <row r="821" spans="1:15" ht="15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</row>
    <row r="822" spans="1:15" ht="15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</row>
    <row r="823" spans="1:15" ht="15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</row>
    <row r="824" spans="1:15" ht="15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</row>
    <row r="825" spans="1:15" ht="15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</row>
    <row r="826" spans="1:15" ht="15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</row>
    <row r="827" spans="1:15" ht="15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</row>
    <row r="828" spans="1:15" ht="15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</row>
    <row r="829" spans="1:15" ht="15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</row>
    <row r="830" spans="1:15" ht="15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</row>
    <row r="831" spans="1:15" ht="15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</row>
    <row r="832" spans="1:15" ht="15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</row>
    <row r="833" spans="1:15" ht="15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</row>
    <row r="834" spans="1:15" ht="15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</row>
    <row r="835" spans="1:15" ht="15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</row>
    <row r="836" spans="1:15" ht="15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</row>
    <row r="837" spans="1:15" ht="15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</row>
    <row r="838" spans="1:15" ht="15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</row>
    <row r="839" spans="1:15" ht="15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</row>
    <row r="840" spans="1:15" ht="15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</row>
    <row r="841" spans="1:15" ht="15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</row>
    <row r="842" spans="1:15" ht="15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</row>
    <row r="843" spans="1:15" ht="15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</row>
    <row r="844" spans="1:15" ht="15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</row>
    <row r="845" spans="1:15" ht="15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</row>
    <row r="846" spans="1:15" ht="15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</row>
    <row r="847" spans="1:15" ht="15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</row>
    <row r="848" spans="1:15" ht="15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</row>
    <row r="849" spans="1:15" ht="15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</row>
    <row r="850" spans="1:15" ht="15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</row>
    <row r="851" spans="1:15" ht="15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</row>
    <row r="852" spans="1:15" ht="15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</row>
    <row r="853" spans="1:15" ht="15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</row>
    <row r="854" spans="1:15" ht="15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</row>
    <row r="855" spans="1:15" ht="15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</row>
    <row r="856" spans="1:15" ht="15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</row>
    <row r="857" spans="1:15" ht="15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</row>
    <row r="858" spans="1:15" ht="15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</row>
    <row r="859" spans="1:15" ht="15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</row>
    <row r="860" spans="1:15" ht="15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</row>
    <row r="861" spans="1:15" ht="15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</row>
    <row r="862" spans="1:15" ht="15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</row>
    <row r="863" spans="1:15" ht="15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</row>
    <row r="864" spans="1:15" ht="15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</row>
    <row r="865" spans="1:15" ht="15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</row>
    <row r="866" spans="1:15" ht="15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</row>
    <row r="867" spans="1:15" ht="15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</row>
    <row r="868" spans="1:15" ht="15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</row>
    <row r="869" spans="1:15" ht="15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</row>
    <row r="870" spans="1:15" ht="15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</row>
    <row r="871" spans="1:15" ht="15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</row>
    <row r="872" spans="1:15" ht="15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</row>
    <row r="873" spans="1:15" ht="15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</row>
    <row r="874" spans="1:15" ht="15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</row>
    <row r="875" spans="1:15" ht="15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</row>
    <row r="876" spans="1:15" ht="15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</row>
    <row r="877" spans="1:15" ht="15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</row>
    <row r="878" spans="1:15" ht="15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</row>
    <row r="879" spans="1:15" ht="15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</row>
    <row r="880" spans="1:15" ht="15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</row>
    <row r="881" spans="1:15" ht="15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</row>
    <row r="882" spans="1:15" ht="15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</row>
    <row r="883" spans="1:15" ht="15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</row>
    <row r="884" spans="1:15" ht="15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</row>
    <row r="885" spans="1:15" ht="15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</row>
    <row r="886" spans="1:15" ht="15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</row>
    <row r="887" spans="1:15" ht="15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</row>
    <row r="888" spans="1:15" ht="15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</row>
    <row r="889" spans="1:15" ht="15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</row>
    <row r="890" spans="1:15" ht="15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</row>
    <row r="891" spans="1:15" ht="15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</row>
    <row r="892" spans="1:15" ht="15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</row>
    <row r="893" spans="1:15" ht="15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</row>
    <row r="894" spans="1:15" ht="15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</row>
    <row r="895" spans="1:15" ht="15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</row>
    <row r="896" spans="1:15" ht="15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</row>
    <row r="897" spans="1:15" ht="15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</row>
    <row r="898" spans="1:15" ht="15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</row>
    <row r="899" spans="1:15" ht="15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</row>
    <row r="900" spans="1:15" ht="15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</row>
    <row r="901" spans="1:15" ht="15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</row>
    <row r="902" spans="1:15" ht="15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</row>
    <row r="903" spans="1:15" ht="15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</row>
    <row r="904" spans="1:15" ht="15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</row>
    <row r="905" spans="1:15" ht="15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</row>
    <row r="906" spans="1:15" ht="15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</row>
    <row r="907" spans="1:15" ht="15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</row>
    <row r="908" spans="1:15" ht="15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</row>
    <row r="909" spans="1:15" ht="15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</row>
    <row r="910" spans="1:15" ht="15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</row>
    <row r="911" spans="1:15" ht="15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</row>
    <row r="912" spans="1:15" ht="15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</row>
    <row r="913" spans="1:15" ht="15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</row>
    <row r="914" spans="1:15" ht="15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</row>
    <row r="915" spans="1:15" ht="15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</row>
    <row r="916" spans="1:15" ht="15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</row>
    <row r="917" spans="1:15" ht="15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</row>
    <row r="918" spans="1:15" ht="15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</row>
    <row r="919" spans="1:15" ht="15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</row>
    <row r="920" spans="1:15" ht="15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</row>
    <row r="921" spans="1:15" ht="15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</row>
    <row r="922" spans="1:15" ht="15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</row>
    <row r="923" spans="1:15" ht="15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</row>
    <row r="924" spans="1:15" ht="15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</row>
    <row r="925" spans="1:15" ht="15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</row>
    <row r="926" spans="1:15" ht="15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</row>
    <row r="927" spans="1:15" ht="15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</row>
    <row r="928" spans="1:15" ht="15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</row>
    <row r="929" spans="1:15" ht="15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</row>
    <row r="930" spans="1:15" ht="15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</row>
    <row r="931" spans="1:15" ht="15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</row>
    <row r="932" spans="1:15" ht="15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</row>
    <row r="933" spans="1:15" ht="15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</row>
    <row r="934" spans="1:15" ht="15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</row>
    <row r="935" spans="1:15" ht="15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</row>
    <row r="936" spans="1:15" ht="15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</row>
    <row r="937" spans="1:15" ht="15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</row>
    <row r="938" spans="1:15" ht="15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</row>
    <row r="939" spans="1:15" ht="15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</row>
    <row r="940" spans="1:15" ht="15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</row>
    <row r="941" spans="1:15" ht="15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</row>
    <row r="942" spans="1:15" ht="15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</row>
    <row r="943" spans="1:15" ht="15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</row>
    <row r="944" spans="1:15" ht="15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</row>
    <row r="945" spans="1:15" ht="15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</row>
    <row r="946" spans="1:15" ht="15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</row>
    <row r="947" spans="1:15" ht="15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</row>
    <row r="948" spans="1:15" ht="15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</row>
    <row r="949" spans="1:15" ht="15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</row>
    <row r="950" spans="1:15" ht="15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</row>
    <row r="951" spans="1:15" ht="15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</row>
    <row r="952" spans="1:15" ht="15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</row>
    <row r="953" spans="1:15" ht="15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</row>
    <row r="954" spans="1:15" ht="15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</row>
    <row r="955" spans="1:15" ht="15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</row>
    <row r="956" spans="1:15" ht="15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</row>
    <row r="957" spans="1:15" ht="15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</row>
    <row r="958" spans="1:15" ht="15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</row>
    <row r="959" spans="1:15" ht="15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</row>
    <row r="960" spans="1:15" ht="15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</row>
    <row r="961" spans="1:15" ht="15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</row>
    <row r="962" spans="1:15" ht="15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</row>
    <row r="963" spans="1:15" ht="15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</row>
    <row r="964" spans="1:15" ht="15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</row>
    <row r="965" spans="1:15" ht="15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</row>
    <row r="966" spans="1:15" ht="15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</row>
    <row r="967" spans="1:15" ht="15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</row>
    <row r="968" spans="1:15" ht="15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</row>
    <row r="969" spans="1:15" ht="15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</row>
    <row r="970" spans="1:15" ht="15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</row>
    <row r="971" spans="1:15" ht="15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</row>
    <row r="972" spans="1:15" ht="15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</row>
    <row r="973" spans="1:15" ht="15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</row>
    <row r="974" spans="1:15" ht="15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</row>
    <row r="975" spans="1:15" ht="15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</row>
    <row r="976" spans="1:15" ht="15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</row>
    <row r="977" spans="1:15" ht="15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</row>
    <row r="978" spans="1:15" ht="15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</row>
    <row r="979" spans="1:15" ht="15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</row>
    <row r="980" spans="1:15" ht="15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</row>
    <row r="981" spans="1:15" ht="15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</row>
    <row r="982" spans="1:15" ht="15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</row>
    <row r="983" spans="1:15" ht="15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</row>
    <row r="984" spans="1:15" ht="15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</row>
    <row r="985" spans="1:15" ht="15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</row>
    <row r="986" spans="1:15" ht="15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</row>
    <row r="987" spans="1:15" ht="15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</row>
    <row r="988" spans="1:15" ht="15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</row>
    <row r="989" spans="1:15" ht="15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</row>
    <row r="990" spans="1:15" ht="15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</row>
    <row r="991" spans="1:15" ht="15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</row>
    <row r="992" spans="1:15" ht="15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</row>
    <row r="993" spans="1:15" ht="15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</row>
    <row r="994" spans="1:15" ht="15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</row>
    <row r="995" spans="1:15" ht="15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</row>
    <row r="996" spans="1:15" ht="15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</row>
    <row r="997" spans="1:15" ht="15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</row>
    <row r="998" spans="1:15" ht="15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</row>
    <row r="999" spans="1:15" ht="15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</row>
    <row r="1000" spans="1:15" ht="15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</row>
  </sheetData>
  <mergeCells count="4">
    <mergeCell ref="A2:A19"/>
    <mergeCell ref="B2:B7"/>
    <mergeCell ref="B8:B13"/>
    <mergeCell ref="B14:B1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00"/>
  <sheetViews>
    <sheetView workbookViewId="0"/>
  </sheetViews>
  <sheetFormatPr baseColWidth="10" defaultColWidth="11.1640625" defaultRowHeight="15" customHeight="1" x14ac:dyDescent="0.2"/>
  <cols>
    <col min="1" max="6" width="10.83203125" customWidth="1"/>
    <col min="7" max="7" width="15.5" customWidth="1"/>
    <col min="8" max="13" width="10.83203125" customWidth="1"/>
    <col min="14" max="26" width="10.5" customWidth="1"/>
  </cols>
  <sheetData>
    <row r="1" spans="1:13" ht="15.75" customHeight="1" x14ac:dyDescent="0.2">
      <c r="A1" s="17"/>
      <c r="B1" s="17" t="s">
        <v>1</v>
      </c>
      <c r="C1" s="17" t="s">
        <v>2</v>
      </c>
      <c r="D1" s="17" t="s">
        <v>3</v>
      </c>
      <c r="E1" s="17" t="s">
        <v>4</v>
      </c>
      <c r="F1" s="17" t="s">
        <v>64</v>
      </c>
      <c r="G1" s="17" t="s">
        <v>65</v>
      </c>
      <c r="H1" s="17"/>
      <c r="I1" s="17"/>
      <c r="J1" s="17" t="s">
        <v>66</v>
      </c>
      <c r="K1" s="17" t="s">
        <v>67</v>
      </c>
      <c r="L1" s="17" t="s">
        <v>68</v>
      </c>
      <c r="M1" s="17" t="s">
        <v>11</v>
      </c>
    </row>
    <row r="2" spans="1:13" ht="15.75" customHeight="1" x14ac:dyDescent="0.2">
      <c r="A2" s="50" t="s">
        <v>69</v>
      </c>
      <c r="B2" s="51">
        <v>1</v>
      </c>
      <c r="C2" s="17" t="s">
        <v>66</v>
      </c>
      <c r="D2" s="17">
        <v>448.89699999999999</v>
      </c>
      <c r="E2" s="17">
        <v>35.692999999999998</v>
      </c>
      <c r="F2" s="17">
        <v>7.951267217201273E-2</v>
      </c>
      <c r="G2" s="17">
        <v>-3.6526713844367524</v>
      </c>
      <c r="H2" s="17"/>
      <c r="I2" s="17" t="s">
        <v>13</v>
      </c>
      <c r="J2" s="17">
        <v>-3.6526713844367524</v>
      </c>
      <c r="K2" s="17">
        <v>-2.9752680402837206</v>
      </c>
      <c r="L2" s="17">
        <v>-3.1241018821360784</v>
      </c>
      <c r="M2" s="17">
        <v>-9.5351593173740659E-3</v>
      </c>
    </row>
    <row r="3" spans="1:13" ht="15.75" customHeight="1" x14ac:dyDescent="0.2">
      <c r="A3" s="46"/>
      <c r="B3" s="46"/>
      <c r="C3" s="17" t="s">
        <v>67</v>
      </c>
      <c r="D3" s="17">
        <v>339.50099999999998</v>
      </c>
      <c r="E3" s="17">
        <v>43.171399999999998</v>
      </c>
      <c r="F3" s="17">
        <v>0.12716133383995923</v>
      </c>
      <c r="G3" s="17">
        <v>-2.9752680402837206</v>
      </c>
      <c r="H3" s="17"/>
      <c r="I3" s="17" t="s">
        <v>14</v>
      </c>
      <c r="J3" s="17">
        <v>-3.0780232780634651</v>
      </c>
      <c r="K3" s="17">
        <v>-2.8125690634717921</v>
      </c>
      <c r="L3" s="17">
        <v>-2.7782642463029759</v>
      </c>
      <c r="M3" s="17">
        <v>-0.27261426607726014</v>
      </c>
    </row>
    <row r="4" spans="1:13" ht="15.75" customHeight="1" x14ac:dyDescent="0.2">
      <c r="A4" s="46"/>
      <c r="B4" s="46"/>
      <c r="C4" s="17" t="s">
        <v>68</v>
      </c>
      <c r="D4" s="17">
        <v>288.65300000000002</v>
      </c>
      <c r="E4" s="17">
        <v>33.107600000000005</v>
      </c>
      <c r="F4" s="17">
        <v>0.11469688518740495</v>
      </c>
      <c r="G4" s="17">
        <v>-3.1241018821360784</v>
      </c>
      <c r="H4" s="17"/>
      <c r="I4" s="17" t="s">
        <v>70</v>
      </c>
      <c r="J4" s="17">
        <v>-3.0755724469029659</v>
      </c>
      <c r="K4" s="17">
        <v>-3.1606565919935066</v>
      </c>
      <c r="L4" s="17">
        <v>-2.925357562065507</v>
      </c>
      <c r="M4" s="17">
        <v>-0.2081439889337626</v>
      </c>
    </row>
    <row r="5" spans="1:13" ht="15.75" customHeight="1" x14ac:dyDescent="0.2">
      <c r="A5" s="46"/>
      <c r="B5" s="46"/>
      <c r="C5" s="17" t="s">
        <v>17</v>
      </c>
      <c r="D5" s="17">
        <v>327.99699999999996</v>
      </c>
      <c r="E5" s="17">
        <v>330.17200000000003</v>
      </c>
      <c r="F5" s="17">
        <f>D5/E5</f>
        <v>0.9934125243812314</v>
      </c>
      <c r="G5" s="17">
        <f>LOG(F5,2)</f>
        <v>-9.5351593173740659E-3</v>
      </c>
      <c r="H5" s="17"/>
      <c r="I5" s="17" t="s">
        <v>62</v>
      </c>
      <c r="J5" s="17">
        <v>-3.4855496250311719</v>
      </c>
      <c r="K5" s="17">
        <v>-3.3397894128362986</v>
      </c>
      <c r="L5" s="17">
        <v>-2.9309892899387355</v>
      </c>
      <c r="M5" s="17">
        <v>-0.2531095973698308</v>
      </c>
    </row>
    <row r="6" spans="1:13" ht="15.75" customHeight="1" x14ac:dyDescent="0.2">
      <c r="A6" s="46"/>
      <c r="B6" s="51">
        <v>2</v>
      </c>
      <c r="C6" s="17" t="s">
        <v>66</v>
      </c>
      <c r="D6" s="17">
        <v>382.88</v>
      </c>
      <c r="E6" s="17">
        <v>45.340400000000002</v>
      </c>
      <c r="F6" s="17">
        <v>0.11841934809862098</v>
      </c>
      <c r="G6" s="17">
        <v>-3.0780232780634651</v>
      </c>
      <c r="H6" s="17"/>
      <c r="I6" s="17" t="s">
        <v>18</v>
      </c>
      <c r="J6" s="17">
        <f t="shared" ref="J6:M6" si="0">AVERAGE(J2:J5)</f>
        <v>-3.322954183608589</v>
      </c>
      <c r="K6" s="17">
        <f t="shared" si="0"/>
        <v>-3.0720707771463291</v>
      </c>
      <c r="L6" s="17">
        <f t="shared" si="0"/>
        <v>-2.9396782451108239</v>
      </c>
      <c r="M6" s="17">
        <f t="shared" si="0"/>
        <v>-0.18585075292455688</v>
      </c>
    </row>
    <row r="7" spans="1:13" ht="15.75" customHeight="1" x14ac:dyDescent="0.2">
      <c r="A7" s="46"/>
      <c r="B7" s="46"/>
      <c r="C7" s="17" t="s">
        <v>67</v>
      </c>
      <c r="D7" s="17">
        <v>305.90600000000001</v>
      </c>
      <c r="E7" s="17">
        <v>43.543199999999999</v>
      </c>
      <c r="F7" s="17">
        <v>0.142341765117389</v>
      </c>
      <c r="G7" s="17">
        <v>-2.8125690634717921</v>
      </c>
      <c r="H7" s="17"/>
      <c r="I7" s="17"/>
      <c r="J7" s="17"/>
      <c r="K7" s="17"/>
      <c r="L7" s="17"/>
      <c r="M7" s="17"/>
    </row>
    <row r="8" spans="1:13" ht="15.75" customHeight="1" x14ac:dyDescent="0.2">
      <c r="A8" s="46"/>
      <c r="B8" s="46"/>
      <c r="C8" s="17" t="s">
        <v>68</v>
      </c>
      <c r="D8" s="17">
        <v>303.31700000000001</v>
      </c>
      <c r="E8" s="17">
        <v>44.2136</v>
      </c>
      <c r="F8" s="17">
        <v>0.14576696986980617</v>
      </c>
      <c r="G8" s="17">
        <v>-2.7782642463029759</v>
      </c>
      <c r="H8" s="17"/>
      <c r="I8" s="17" t="s">
        <v>19</v>
      </c>
      <c r="J8" s="17">
        <f>TTEST(J2:J5,M2:M5,2,1)</f>
        <v>5.0814972736342877E-4</v>
      </c>
      <c r="K8" s="17">
        <f>TTEST(K2:K5,M2:M5,2,1)</f>
        <v>1.5480330380921023E-4</v>
      </c>
      <c r="L8" s="17">
        <f>TTEST(L2:L5,M2:M5,2,1)</f>
        <v>2.2346913954070306E-4</v>
      </c>
      <c r="M8" s="17"/>
    </row>
    <row r="9" spans="1:13" ht="15.75" customHeight="1" x14ac:dyDescent="0.2">
      <c r="A9" s="46"/>
      <c r="B9" s="46"/>
      <c r="C9" s="17" t="s">
        <v>17</v>
      </c>
      <c r="D9" s="17">
        <v>324.21000000000004</v>
      </c>
      <c r="E9" s="17">
        <v>391.64400000000001</v>
      </c>
      <c r="F9" s="17">
        <f>D9/E9</f>
        <v>0.82781812053803971</v>
      </c>
      <c r="G9" s="17">
        <f>LOG(F9,2)</f>
        <v>-0.27261426607726014</v>
      </c>
      <c r="H9" s="17"/>
      <c r="I9" s="17" t="s">
        <v>20</v>
      </c>
      <c r="J9" s="17">
        <f t="shared" ref="J9:M9" si="1">STDEV(J2:J5)/SQRT(4)</f>
        <v>0.14615618992479948</v>
      </c>
      <c r="K9" s="17">
        <f t="shared" si="1"/>
        <v>0.1141025210618174</v>
      </c>
      <c r="L9" s="17">
        <f t="shared" si="1"/>
        <v>7.0914935433018259E-2</v>
      </c>
      <c r="M9" s="17">
        <f t="shared" si="1"/>
        <v>6.030190453841975E-2</v>
      </c>
    </row>
    <row r="10" spans="1:13" ht="15.75" customHeight="1" x14ac:dyDescent="0.2">
      <c r="A10" s="46"/>
      <c r="B10" s="51">
        <v>9</v>
      </c>
      <c r="C10" s="17" t="s">
        <v>66</v>
      </c>
      <c r="D10" s="17">
        <v>1004.356</v>
      </c>
      <c r="E10" s="17">
        <v>119.1374</v>
      </c>
      <c r="F10" s="17">
        <v>0.11862068828184429</v>
      </c>
      <c r="G10" s="17">
        <v>-3.0755724469029659</v>
      </c>
      <c r="H10" s="17"/>
      <c r="I10" s="17"/>
      <c r="J10" s="17"/>
      <c r="K10" s="17"/>
      <c r="L10" s="17"/>
      <c r="M10" s="17"/>
    </row>
    <row r="11" spans="1:13" ht="15.75" customHeight="1" x14ac:dyDescent="0.2">
      <c r="A11" s="46"/>
      <c r="B11" s="46"/>
      <c r="C11" s="17" t="s">
        <v>67</v>
      </c>
      <c r="D11" s="17">
        <v>123.90900000000001</v>
      </c>
      <c r="E11" s="17">
        <v>13.856399999999999</v>
      </c>
      <c r="F11" s="17">
        <v>0.11182722804638887</v>
      </c>
      <c r="G11" s="17">
        <v>-3.1606565919935066</v>
      </c>
      <c r="H11" s="17"/>
      <c r="I11" s="17"/>
      <c r="J11" s="17"/>
      <c r="K11" s="17"/>
      <c r="L11" s="17"/>
      <c r="M11" s="17"/>
    </row>
    <row r="12" spans="1:13" ht="15.75" customHeight="1" x14ac:dyDescent="0.2">
      <c r="A12" s="46"/>
      <c r="B12" s="46"/>
      <c r="C12" s="17" t="s">
        <v>68</v>
      </c>
      <c r="D12" s="17">
        <v>96</v>
      </c>
      <c r="E12" s="17">
        <v>12.6372</v>
      </c>
      <c r="F12" s="17">
        <v>0.13163749999999999</v>
      </c>
      <c r="G12" s="17">
        <v>-2.925357562065507</v>
      </c>
      <c r="H12" s="17"/>
      <c r="I12" s="17"/>
      <c r="J12" s="17"/>
      <c r="K12" s="17"/>
      <c r="L12" s="17"/>
      <c r="M12" s="17"/>
    </row>
    <row r="13" spans="1:13" ht="15.75" customHeight="1" x14ac:dyDescent="0.2">
      <c r="A13" s="46"/>
      <c r="B13" s="46"/>
      <c r="C13" s="17" t="s">
        <v>17</v>
      </c>
      <c r="D13" s="17">
        <v>215.965</v>
      </c>
      <c r="E13" s="17">
        <v>249.483</v>
      </c>
      <c r="F13" s="17">
        <f>D13/E13</f>
        <v>0.86565016454026933</v>
      </c>
      <c r="G13" s="17">
        <f>LOG(F13,2)</f>
        <v>-0.2081439889337626</v>
      </c>
      <c r="H13" s="17"/>
      <c r="I13" s="17"/>
      <c r="J13" s="17"/>
      <c r="K13" s="17"/>
      <c r="L13" s="17"/>
      <c r="M13" s="17"/>
    </row>
    <row r="14" spans="1:13" ht="15.75" customHeight="1" x14ac:dyDescent="0.2">
      <c r="A14" s="46"/>
      <c r="B14" s="51">
        <v>12</v>
      </c>
      <c r="C14" s="17" t="s">
        <v>66</v>
      </c>
      <c r="D14" s="17">
        <v>3642.6709999999998</v>
      </c>
      <c r="E14" s="17">
        <v>325.21080000000001</v>
      </c>
      <c r="F14" s="17">
        <v>8.9278114877791609E-2</v>
      </c>
      <c r="G14" s="17">
        <v>-3.4855496250311719</v>
      </c>
      <c r="H14" s="17"/>
      <c r="I14" s="17"/>
      <c r="J14" s="17"/>
      <c r="K14" s="17"/>
      <c r="L14" s="17"/>
      <c r="M14" s="17"/>
    </row>
    <row r="15" spans="1:13" ht="15.75" customHeight="1" x14ac:dyDescent="0.2">
      <c r="A15" s="46"/>
      <c r="B15" s="46"/>
      <c r="C15" s="17" t="s">
        <v>67</v>
      </c>
      <c r="D15" s="17">
        <v>2550.674</v>
      </c>
      <c r="E15" s="17">
        <v>251.929</v>
      </c>
      <c r="F15" s="17">
        <v>9.8769580118823502E-2</v>
      </c>
      <c r="G15" s="17">
        <v>-3.3397894128362986</v>
      </c>
      <c r="H15" s="17"/>
      <c r="I15" s="17"/>
      <c r="J15" s="17"/>
      <c r="K15" s="17"/>
      <c r="L15" s="17"/>
      <c r="M15" s="17"/>
    </row>
    <row r="16" spans="1:13" ht="15.75" customHeight="1" x14ac:dyDescent="0.2">
      <c r="A16" s="46"/>
      <c r="B16" s="46"/>
      <c r="C16" s="17" t="s">
        <v>68</v>
      </c>
      <c r="D16" s="17">
        <v>1712.9580000000001</v>
      </c>
      <c r="E16" s="17">
        <v>224.61100000000002</v>
      </c>
      <c r="F16" s="17">
        <v>0.13112463936652272</v>
      </c>
      <c r="G16" s="17">
        <v>-2.9309892899387355</v>
      </c>
      <c r="H16" s="17"/>
      <c r="I16" s="17"/>
      <c r="J16" s="17"/>
      <c r="K16" s="17"/>
      <c r="L16" s="17"/>
      <c r="M16" s="17"/>
    </row>
    <row r="17" spans="1:13" ht="15.75" customHeight="1" x14ac:dyDescent="0.2">
      <c r="A17" s="46"/>
      <c r="B17" s="46"/>
      <c r="C17" s="17" t="s">
        <v>17</v>
      </c>
      <c r="D17" s="17">
        <v>299.62099999999998</v>
      </c>
      <c r="E17" s="17">
        <v>357.08024999999998</v>
      </c>
      <c r="F17" s="17">
        <f>D17/E17</f>
        <v>0.83908589175682502</v>
      </c>
      <c r="G17" s="17">
        <f>LOG(F17,2)</f>
        <v>-0.2531095973698308</v>
      </c>
      <c r="H17" s="17"/>
      <c r="I17" s="17"/>
      <c r="J17" s="17"/>
      <c r="K17" s="17"/>
      <c r="L17" s="17"/>
      <c r="M17" s="17"/>
    </row>
    <row r="18" spans="1:13" ht="15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ht="15.75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ht="15.75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1:13" ht="15.7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ht="15.7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ht="15.7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ht="15.7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ht="15.7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ht="15.75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15.7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ht="15.7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ht="15.7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ht="15.7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15.7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3" ht="15.7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ht="15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ht="15.7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ht="15.7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ht="15.7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ht="15.7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spans="1:13" ht="15.7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1:13" ht="15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3" ht="15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15.7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ht="15.7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13" ht="15.7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15.7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ht="15.7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5.7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5.7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5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13" ht="15.7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1:13" ht="15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3" ht="15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3" ht="15.7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3" ht="15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ht="15.7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1:13" ht="15.7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1:13" ht="15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</row>
    <row r="59" spans="1:13" ht="15.7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1:13" ht="15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1:13" ht="15.7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1:13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</row>
    <row r="63" spans="1:13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1:13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13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1:13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spans="1:13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</row>
    <row r="69" spans="1:13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spans="1:13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</row>
    <row r="71" spans="1:13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1:13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1:13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</row>
    <row r="74" spans="1:13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1:13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1:13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13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1:13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1:13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1:13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1:13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1:13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1:13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1:13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1:13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3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3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3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3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1:13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3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1:13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1:13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1:13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1:13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1:13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1:13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1:13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13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  <row r="135" spans="1:13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</row>
    <row r="136" spans="1:13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1:13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</row>
    <row r="138" spans="1:13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</row>
    <row r="139" spans="1:13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</row>
    <row r="140" spans="1:13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1:13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1:13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  <row r="143" spans="1:13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</row>
    <row r="144" spans="1:13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</row>
    <row r="145" spans="1:13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</row>
    <row r="146" spans="1:13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</row>
    <row r="147" spans="1:13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</row>
    <row r="148" spans="1:13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</row>
    <row r="149" spans="1:13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</row>
    <row r="150" spans="1:13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</row>
    <row r="151" spans="1:13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1:13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</row>
    <row r="153" spans="1:13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</row>
    <row r="154" spans="1:13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1:13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</row>
    <row r="156" spans="1:13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</row>
    <row r="157" spans="1:13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</row>
    <row r="158" spans="1:13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</row>
    <row r="159" spans="1:13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</row>
    <row r="160" spans="1:13" ht="15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</row>
    <row r="161" spans="1:13" ht="15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</row>
    <row r="162" spans="1:13" ht="15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</row>
    <row r="163" spans="1:13" ht="15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</row>
    <row r="164" spans="1:13" ht="15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</row>
    <row r="165" spans="1:13" ht="15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 ht="15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 ht="15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 ht="15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1:13" ht="15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</row>
    <row r="170" spans="1:13" ht="15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</row>
    <row r="171" spans="1:13" ht="15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</row>
    <row r="172" spans="1:13" ht="15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</row>
    <row r="173" spans="1:13" ht="15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</row>
    <row r="174" spans="1:13" ht="15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</row>
    <row r="175" spans="1:13" ht="15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1:13" ht="15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</row>
    <row r="177" spans="1:13" ht="15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</row>
    <row r="178" spans="1:13" ht="15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</row>
    <row r="179" spans="1:13" ht="15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</row>
    <row r="180" spans="1:13" ht="15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</row>
    <row r="181" spans="1:13" ht="15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</row>
    <row r="182" spans="1:13" ht="15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</row>
    <row r="183" spans="1:13" ht="15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</row>
    <row r="184" spans="1:13" ht="15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</row>
    <row r="185" spans="1:13" ht="15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</row>
    <row r="186" spans="1:13" ht="15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</row>
    <row r="187" spans="1:13" ht="15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</row>
    <row r="188" spans="1:13" ht="15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</row>
    <row r="189" spans="1:13" ht="15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</row>
    <row r="190" spans="1:13" ht="15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</row>
    <row r="191" spans="1:13" ht="15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</row>
    <row r="192" spans="1:13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</row>
    <row r="193" spans="1:13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</row>
    <row r="194" spans="1:13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</row>
    <row r="195" spans="1:13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</row>
    <row r="196" spans="1:13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</row>
    <row r="197" spans="1:13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</row>
    <row r="198" spans="1:13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</row>
    <row r="199" spans="1:13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1:13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</row>
    <row r="201" spans="1:13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</row>
    <row r="202" spans="1:13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1:13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1:13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1:13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1:13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1:13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1:13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1:13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1:13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1:13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1:13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1:13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</row>
    <row r="214" spans="1:13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</row>
    <row r="215" spans="1:13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</row>
    <row r="216" spans="1:13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</row>
    <row r="217" spans="1:13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1:13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</row>
    <row r="219" spans="1:13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</row>
    <row r="220" spans="1:13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</row>
    <row r="221" spans="1:13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</row>
    <row r="222" spans="1:13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</row>
    <row r="223" spans="1:13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</row>
    <row r="224" spans="1:13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</row>
    <row r="225" spans="1:13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</row>
    <row r="226" spans="1:13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</row>
    <row r="227" spans="1:13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</row>
    <row r="228" spans="1:13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</row>
    <row r="229" spans="1:13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</row>
    <row r="230" spans="1:13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</row>
    <row r="231" spans="1:13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</row>
    <row r="232" spans="1:13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</row>
    <row r="233" spans="1:13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</row>
    <row r="234" spans="1:13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</row>
    <row r="235" spans="1:13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</row>
    <row r="236" spans="1:13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</row>
    <row r="237" spans="1:13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</row>
    <row r="238" spans="1:13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</row>
    <row r="239" spans="1:13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</row>
    <row r="240" spans="1:13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</row>
    <row r="241" spans="1:13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</row>
    <row r="242" spans="1:13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</row>
    <row r="243" spans="1:13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</row>
    <row r="244" spans="1:13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</row>
    <row r="245" spans="1:13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</row>
    <row r="246" spans="1:13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</row>
    <row r="247" spans="1:13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</row>
    <row r="248" spans="1:13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</row>
    <row r="249" spans="1:13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</row>
    <row r="250" spans="1:13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</row>
    <row r="251" spans="1:13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</row>
    <row r="252" spans="1:13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</row>
    <row r="253" spans="1:13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</row>
    <row r="254" spans="1:13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</row>
    <row r="255" spans="1:13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</row>
    <row r="256" spans="1:13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</row>
    <row r="257" spans="1:13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</row>
    <row r="258" spans="1:13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</row>
    <row r="259" spans="1:13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</row>
    <row r="260" spans="1:13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</row>
    <row r="261" spans="1:13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</row>
    <row r="262" spans="1:13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</row>
    <row r="263" spans="1:13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</row>
    <row r="264" spans="1:13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</row>
    <row r="265" spans="1:13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</row>
    <row r="266" spans="1:13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</row>
    <row r="267" spans="1:13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</row>
    <row r="268" spans="1:13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</row>
    <row r="269" spans="1:13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</row>
    <row r="270" spans="1:13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</row>
    <row r="271" spans="1:13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</row>
    <row r="272" spans="1:13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</row>
    <row r="273" spans="1:13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</row>
    <row r="274" spans="1:13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</row>
    <row r="275" spans="1:13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</row>
    <row r="276" spans="1:13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</row>
    <row r="277" spans="1:13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</row>
    <row r="278" spans="1:13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</row>
    <row r="279" spans="1:13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</row>
    <row r="280" spans="1:13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</row>
    <row r="281" spans="1:13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</row>
    <row r="282" spans="1:13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</row>
    <row r="283" spans="1:13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</row>
    <row r="284" spans="1:13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</row>
    <row r="285" spans="1:13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</row>
    <row r="286" spans="1:13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</row>
    <row r="287" spans="1:13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</row>
    <row r="288" spans="1:13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</row>
    <row r="289" spans="1:13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</row>
    <row r="290" spans="1:13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</row>
    <row r="291" spans="1:13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</row>
    <row r="292" spans="1:13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</row>
    <row r="293" spans="1:13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</row>
    <row r="294" spans="1:13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</row>
    <row r="295" spans="1:13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</row>
    <row r="296" spans="1:13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</row>
    <row r="297" spans="1:13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</row>
    <row r="298" spans="1:13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</row>
    <row r="299" spans="1:13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</row>
    <row r="300" spans="1:13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</row>
    <row r="301" spans="1:13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</row>
    <row r="302" spans="1:13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</row>
    <row r="303" spans="1:13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</row>
    <row r="304" spans="1:13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</row>
    <row r="305" spans="1:13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</row>
    <row r="306" spans="1:13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</row>
    <row r="307" spans="1:13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</row>
    <row r="308" spans="1:13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</row>
    <row r="309" spans="1:13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</row>
    <row r="310" spans="1:13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</row>
    <row r="311" spans="1:13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</row>
    <row r="312" spans="1:13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</row>
    <row r="313" spans="1:13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</row>
    <row r="314" spans="1:13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</row>
    <row r="315" spans="1:13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</row>
    <row r="316" spans="1:13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</row>
    <row r="317" spans="1:13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</row>
    <row r="318" spans="1:13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</row>
    <row r="319" spans="1:13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</row>
    <row r="320" spans="1:13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</row>
    <row r="321" spans="1:13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</row>
    <row r="322" spans="1:13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</row>
    <row r="323" spans="1:13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</row>
    <row r="324" spans="1:13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</row>
    <row r="325" spans="1:13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</row>
    <row r="326" spans="1:13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</row>
    <row r="327" spans="1:13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</row>
    <row r="328" spans="1:13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</row>
    <row r="329" spans="1:13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</row>
    <row r="330" spans="1:13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</row>
    <row r="331" spans="1:13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</row>
    <row r="332" spans="1:13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</row>
    <row r="333" spans="1:13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</row>
    <row r="334" spans="1:13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</row>
    <row r="335" spans="1:13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</row>
    <row r="336" spans="1:13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</row>
    <row r="337" spans="1:13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</row>
    <row r="338" spans="1:13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</row>
    <row r="339" spans="1:13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</row>
    <row r="340" spans="1:13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</row>
    <row r="341" spans="1:13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</row>
    <row r="342" spans="1:13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</row>
    <row r="343" spans="1:13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</row>
    <row r="344" spans="1:13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</row>
    <row r="345" spans="1:13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</row>
    <row r="346" spans="1:13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</row>
    <row r="347" spans="1:13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</row>
    <row r="348" spans="1:13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</row>
    <row r="349" spans="1:13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</row>
    <row r="350" spans="1:13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</row>
    <row r="351" spans="1:13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</row>
    <row r="352" spans="1:13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</row>
    <row r="353" spans="1:13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</row>
    <row r="354" spans="1:13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</row>
    <row r="355" spans="1:13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</row>
    <row r="356" spans="1:13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</row>
    <row r="357" spans="1:13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</row>
    <row r="358" spans="1:13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</row>
    <row r="359" spans="1:13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</row>
    <row r="360" spans="1:13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</row>
    <row r="361" spans="1:13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</row>
    <row r="362" spans="1:13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</row>
    <row r="363" spans="1:13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</row>
    <row r="364" spans="1:13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</row>
    <row r="365" spans="1:13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</row>
    <row r="366" spans="1:13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</row>
    <row r="367" spans="1:13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</row>
    <row r="368" spans="1:13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</row>
    <row r="369" spans="1:13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</row>
    <row r="370" spans="1:13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</row>
    <row r="371" spans="1:13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</row>
    <row r="372" spans="1:13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</row>
    <row r="373" spans="1:13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</row>
    <row r="374" spans="1:13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</row>
    <row r="375" spans="1:13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</row>
    <row r="376" spans="1:13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</row>
    <row r="377" spans="1:13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</row>
    <row r="378" spans="1:13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</row>
    <row r="379" spans="1:13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</row>
    <row r="380" spans="1:13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</row>
    <row r="381" spans="1:13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</row>
    <row r="382" spans="1:13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</row>
    <row r="383" spans="1:13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</row>
    <row r="384" spans="1:13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</row>
    <row r="385" spans="1:13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</row>
    <row r="386" spans="1:13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</row>
    <row r="387" spans="1:13" ht="15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</row>
    <row r="388" spans="1:13" ht="15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</row>
    <row r="389" spans="1:13" ht="15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</row>
    <row r="390" spans="1:13" ht="15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</row>
    <row r="391" spans="1:13" ht="15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</row>
    <row r="392" spans="1:13" ht="15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</row>
    <row r="393" spans="1:13" ht="15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</row>
    <row r="394" spans="1:13" ht="15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</row>
    <row r="395" spans="1:13" ht="15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</row>
    <row r="396" spans="1:13" ht="15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</row>
    <row r="397" spans="1:13" ht="15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</row>
    <row r="398" spans="1:13" ht="15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</row>
    <row r="399" spans="1:13" ht="15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</row>
    <row r="400" spans="1:13" ht="15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</row>
    <row r="401" spans="1:13" ht="15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</row>
    <row r="402" spans="1:13" ht="15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</row>
    <row r="403" spans="1:13" ht="15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</row>
    <row r="404" spans="1:13" ht="15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</row>
    <row r="405" spans="1:13" ht="15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</row>
    <row r="406" spans="1:13" ht="15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</row>
    <row r="407" spans="1:13" ht="15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</row>
    <row r="408" spans="1:13" ht="15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</row>
    <row r="409" spans="1:13" ht="15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</row>
    <row r="410" spans="1:13" ht="15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</row>
    <row r="411" spans="1:13" ht="15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</row>
    <row r="412" spans="1:13" ht="15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</row>
    <row r="413" spans="1:13" ht="15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</row>
    <row r="414" spans="1:13" ht="15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</row>
    <row r="415" spans="1:13" ht="15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</row>
    <row r="416" spans="1:13" ht="15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</row>
    <row r="417" spans="1:13" ht="15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</row>
    <row r="418" spans="1:13" ht="15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</row>
    <row r="419" spans="1:13" ht="15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</row>
    <row r="420" spans="1:13" ht="15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</row>
    <row r="421" spans="1:13" ht="15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</row>
    <row r="422" spans="1:13" ht="15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</row>
    <row r="423" spans="1:13" ht="15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</row>
    <row r="424" spans="1:13" ht="15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</row>
    <row r="425" spans="1:13" ht="15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</row>
    <row r="426" spans="1:13" ht="15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</row>
    <row r="427" spans="1:13" ht="15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</row>
    <row r="428" spans="1:13" ht="15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</row>
    <row r="429" spans="1:13" ht="15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</row>
    <row r="430" spans="1:13" ht="15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</row>
    <row r="431" spans="1:13" ht="15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</row>
    <row r="432" spans="1:13" ht="15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</row>
    <row r="433" spans="1:13" ht="15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</row>
    <row r="434" spans="1:13" ht="15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</row>
    <row r="435" spans="1:13" ht="15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</row>
    <row r="436" spans="1:13" ht="15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</row>
    <row r="437" spans="1:13" ht="15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</row>
    <row r="438" spans="1:13" ht="15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</row>
    <row r="439" spans="1:13" ht="15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</row>
    <row r="440" spans="1:13" ht="15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</row>
    <row r="441" spans="1:13" ht="15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</row>
    <row r="442" spans="1:13" ht="15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</row>
    <row r="443" spans="1:13" ht="15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</row>
    <row r="444" spans="1:13" ht="15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</row>
    <row r="445" spans="1:13" ht="15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</row>
    <row r="446" spans="1:13" ht="15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</row>
    <row r="447" spans="1:13" ht="15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</row>
    <row r="448" spans="1:13" ht="15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</row>
    <row r="449" spans="1:13" ht="15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</row>
    <row r="450" spans="1:13" ht="15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</row>
    <row r="451" spans="1:13" ht="15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</row>
    <row r="452" spans="1:13" ht="15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</row>
    <row r="453" spans="1:13" ht="15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</row>
    <row r="454" spans="1:13" ht="15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</row>
    <row r="455" spans="1:13" ht="15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</row>
    <row r="456" spans="1:13" ht="15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</row>
    <row r="457" spans="1:13" ht="15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</row>
    <row r="458" spans="1:13" ht="15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</row>
    <row r="459" spans="1:13" ht="15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</row>
    <row r="460" spans="1:13" ht="15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</row>
    <row r="461" spans="1:13" ht="15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</row>
    <row r="462" spans="1:13" ht="15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</row>
    <row r="463" spans="1:13" ht="15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</row>
    <row r="464" spans="1:13" ht="15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</row>
    <row r="465" spans="1:13" ht="15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</row>
    <row r="466" spans="1:13" ht="15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</row>
    <row r="467" spans="1:13" ht="15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</row>
    <row r="468" spans="1:13" ht="15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</row>
    <row r="469" spans="1:13" ht="15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</row>
    <row r="470" spans="1:13" ht="15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</row>
    <row r="471" spans="1:13" ht="15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</row>
    <row r="472" spans="1:13" ht="15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</row>
    <row r="473" spans="1:13" ht="15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</row>
    <row r="474" spans="1:13" ht="15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</row>
    <row r="475" spans="1:13" ht="15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</row>
    <row r="476" spans="1:13" ht="15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</row>
    <row r="477" spans="1:13" ht="15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</row>
    <row r="478" spans="1:13" ht="15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</row>
    <row r="479" spans="1:13" ht="15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</row>
    <row r="480" spans="1:13" ht="15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</row>
    <row r="481" spans="1:13" ht="15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</row>
    <row r="482" spans="1:13" ht="15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</row>
    <row r="483" spans="1:13" ht="15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</row>
    <row r="484" spans="1:13" ht="15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</row>
    <row r="485" spans="1:13" ht="15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</row>
    <row r="486" spans="1:13" ht="15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</row>
    <row r="487" spans="1:13" ht="15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</row>
    <row r="488" spans="1:13" ht="15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</row>
    <row r="489" spans="1:13" ht="15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</row>
    <row r="490" spans="1:13" ht="15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</row>
    <row r="491" spans="1:13" ht="15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</row>
    <row r="492" spans="1:13" ht="15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</row>
    <row r="493" spans="1:13" ht="15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</row>
    <row r="494" spans="1:13" ht="15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</row>
    <row r="495" spans="1:13" ht="15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</row>
    <row r="496" spans="1:13" ht="15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</row>
    <row r="497" spans="1:13" ht="15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</row>
    <row r="498" spans="1:13" ht="15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</row>
    <row r="499" spans="1:13" ht="15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</row>
    <row r="500" spans="1:13" ht="15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</row>
    <row r="501" spans="1:13" ht="15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</row>
    <row r="502" spans="1:13" ht="15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</row>
    <row r="503" spans="1:13" ht="15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</row>
    <row r="504" spans="1:13" ht="15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</row>
    <row r="505" spans="1:13" ht="15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</row>
    <row r="506" spans="1:13" ht="15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</row>
    <row r="507" spans="1:13" ht="15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</row>
    <row r="508" spans="1:13" ht="15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</row>
    <row r="509" spans="1:13" ht="15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</row>
    <row r="510" spans="1:13" ht="15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</row>
    <row r="511" spans="1:13" ht="15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</row>
    <row r="512" spans="1:13" ht="15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</row>
    <row r="513" spans="1:13" ht="15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</row>
    <row r="514" spans="1:13" ht="15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</row>
    <row r="515" spans="1:13" ht="15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</row>
    <row r="516" spans="1:13" ht="15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</row>
    <row r="517" spans="1:13" ht="15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</row>
    <row r="518" spans="1:13" ht="15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</row>
    <row r="519" spans="1:13" ht="15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</row>
    <row r="520" spans="1:13" ht="15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</row>
    <row r="521" spans="1:13" ht="15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</row>
    <row r="522" spans="1:13" ht="15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</row>
    <row r="523" spans="1:13" ht="15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</row>
    <row r="524" spans="1:13" ht="15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</row>
    <row r="525" spans="1:13" ht="15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</row>
    <row r="526" spans="1:13" ht="15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</row>
    <row r="527" spans="1:13" ht="15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</row>
    <row r="528" spans="1:13" ht="15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</row>
    <row r="529" spans="1:13" ht="15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</row>
    <row r="530" spans="1:13" ht="15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</row>
    <row r="531" spans="1:13" ht="15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</row>
    <row r="532" spans="1:13" ht="15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</row>
    <row r="533" spans="1:13" ht="15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</row>
    <row r="534" spans="1:13" ht="15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</row>
    <row r="535" spans="1:13" ht="15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</row>
    <row r="536" spans="1:13" ht="15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</row>
    <row r="537" spans="1:13" ht="15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</row>
    <row r="538" spans="1:13" ht="15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</row>
    <row r="539" spans="1:13" ht="15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</row>
    <row r="540" spans="1:13" ht="15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</row>
    <row r="541" spans="1:13" ht="15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</row>
    <row r="542" spans="1:13" ht="15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</row>
    <row r="543" spans="1:13" ht="15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</row>
    <row r="544" spans="1:13" ht="15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</row>
    <row r="545" spans="1:13" ht="15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</row>
    <row r="546" spans="1:13" ht="15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</row>
    <row r="547" spans="1:13" ht="15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</row>
    <row r="548" spans="1:13" ht="15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</row>
    <row r="549" spans="1:13" ht="15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</row>
    <row r="550" spans="1:13" ht="15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</row>
    <row r="551" spans="1:13" ht="15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</row>
    <row r="552" spans="1:13" ht="15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</row>
    <row r="553" spans="1:13" ht="15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</row>
    <row r="554" spans="1:13" ht="15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</row>
    <row r="555" spans="1:13" ht="15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</row>
    <row r="556" spans="1:13" ht="15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</row>
    <row r="557" spans="1:13" ht="15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</row>
    <row r="558" spans="1:13" ht="15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</row>
    <row r="559" spans="1:13" ht="15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</row>
    <row r="560" spans="1:13" ht="15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</row>
    <row r="561" spans="1:13" ht="15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</row>
    <row r="562" spans="1:13" ht="15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</row>
    <row r="563" spans="1:13" ht="15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</row>
    <row r="564" spans="1:13" ht="15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</row>
    <row r="565" spans="1:13" ht="15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</row>
    <row r="566" spans="1:13" ht="15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</row>
    <row r="567" spans="1:13" ht="15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</row>
    <row r="568" spans="1:13" ht="15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</row>
    <row r="569" spans="1:13" ht="15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</row>
    <row r="570" spans="1:13" ht="15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</row>
    <row r="571" spans="1:13" ht="15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</row>
    <row r="572" spans="1:13" ht="15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</row>
    <row r="573" spans="1:13" ht="15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</row>
    <row r="574" spans="1:13" ht="15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</row>
    <row r="575" spans="1:13" ht="15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</row>
    <row r="576" spans="1:13" ht="15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</row>
    <row r="577" spans="1:13" ht="15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</row>
    <row r="578" spans="1:13" ht="15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</row>
    <row r="579" spans="1:13" ht="15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</row>
    <row r="580" spans="1:13" ht="15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</row>
    <row r="581" spans="1:13" ht="15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</row>
    <row r="582" spans="1:13" ht="15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</row>
    <row r="583" spans="1:13" ht="15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</row>
    <row r="584" spans="1:13" ht="15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</row>
    <row r="585" spans="1:13" ht="15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</row>
    <row r="586" spans="1:13" ht="15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</row>
    <row r="587" spans="1:13" ht="15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</row>
    <row r="588" spans="1:13" ht="15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</row>
    <row r="589" spans="1:13" ht="15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</row>
    <row r="590" spans="1:13" ht="15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</row>
    <row r="591" spans="1:13" ht="15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</row>
    <row r="592" spans="1:13" ht="15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</row>
    <row r="593" spans="1:13" ht="15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</row>
    <row r="594" spans="1:13" ht="15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</row>
    <row r="595" spans="1:13" ht="15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</row>
    <row r="596" spans="1:13" ht="15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</row>
    <row r="597" spans="1:13" ht="15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</row>
    <row r="598" spans="1:13" ht="15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</row>
    <row r="599" spans="1:13" ht="15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</row>
    <row r="600" spans="1:13" ht="15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</row>
    <row r="601" spans="1:13" ht="15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</row>
    <row r="602" spans="1:13" ht="15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</row>
    <row r="603" spans="1:13" ht="15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</row>
    <row r="604" spans="1:13" ht="15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</row>
    <row r="605" spans="1:13" ht="15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</row>
    <row r="606" spans="1:13" ht="15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</row>
    <row r="607" spans="1:13" ht="15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</row>
    <row r="608" spans="1:13" ht="15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</row>
    <row r="609" spans="1:13" ht="15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</row>
    <row r="610" spans="1:13" ht="15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</row>
    <row r="611" spans="1:13" ht="15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</row>
    <row r="612" spans="1:13" ht="15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</row>
    <row r="613" spans="1:13" ht="15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</row>
    <row r="614" spans="1:13" ht="15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</row>
    <row r="615" spans="1:13" ht="15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</row>
    <row r="616" spans="1:13" ht="15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</row>
    <row r="617" spans="1:13" ht="15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</row>
    <row r="618" spans="1:13" ht="15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</row>
    <row r="619" spans="1:13" ht="15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</row>
    <row r="620" spans="1:13" ht="15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</row>
    <row r="621" spans="1:13" ht="15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</row>
    <row r="622" spans="1:13" ht="15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</row>
    <row r="623" spans="1:13" ht="15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</row>
    <row r="624" spans="1:13" ht="15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</row>
    <row r="625" spans="1:13" ht="15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</row>
    <row r="626" spans="1:13" ht="15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</row>
    <row r="627" spans="1:13" ht="15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</row>
    <row r="628" spans="1:13" ht="15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</row>
    <row r="629" spans="1:13" ht="15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</row>
    <row r="630" spans="1:13" ht="15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</row>
    <row r="631" spans="1:13" ht="15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</row>
    <row r="632" spans="1:13" ht="15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</row>
    <row r="633" spans="1:13" ht="15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</row>
    <row r="634" spans="1:13" ht="15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</row>
    <row r="635" spans="1:13" ht="15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</row>
    <row r="636" spans="1:13" ht="15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</row>
    <row r="637" spans="1:13" ht="15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</row>
    <row r="638" spans="1:13" ht="15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</row>
    <row r="639" spans="1:13" ht="15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</row>
    <row r="640" spans="1:13" ht="15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</row>
    <row r="641" spans="1:13" ht="15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</row>
    <row r="642" spans="1:13" ht="15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</row>
    <row r="643" spans="1:13" ht="15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</row>
    <row r="644" spans="1:13" ht="15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</row>
    <row r="645" spans="1:13" ht="15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</row>
    <row r="646" spans="1:13" ht="15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</row>
    <row r="647" spans="1:13" ht="15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</row>
    <row r="648" spans="1:13" ht="15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</row>
    <row r="649" spans="1:13" ht="15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</row>
    <row r="650" spans="1:13" ht="15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</row>
    <row r="651" spans="1:13" ht="15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</row>
    <row r="652" spans="1:13" ht="15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</row>
    <row r="653" spans="1:13" ht="15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</row>
    <row r="654" spans="1:13" ht="15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</row>
    <row r="655" spans="1:13" ht="15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</row>
    <row r="656" spans="1:13" ht="15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</row>
    <row r="657" spans="1:13" ht="15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</row>
    <row r="658" spans="1:13" ht="15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</row>
    <row r="659" spans="1:13" ht="15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</row>
    <row r="660" spans="1:13" ht="15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</row>
    <row r="661" spans="1:13" ht="15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</row>
    <row r="662" spans="1:13" ht="15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</row>
    <row r="663" spans="1:13" ht="15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</row>
    <row r="664" spans="1:13" ht="15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</row>
    <row r="665" spans="1:13" ht="15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</row>
    <row r="666" spans="1:13" ht="15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</row>
    <row r="667" spans="1:13" ht="15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</row>
    <row r="668" spans="1:13" ht="15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</row>
    <row r="669" spans="1:13" ht="15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</row>
    <row r="670" spans="1:13" ht="15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</row>
    <row r="671" spans="1:13" ht="15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</row>
    <row r="672" spans="1:13" ht="15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</row>
    <row r="673" spans="1:13" ht="15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</row>
    <row r="674" spans="1:13" ht="15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</row>
    <row r="675" spans="1:13" ht="15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</row>
    <row r="676" spans="1:13" ht="15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</row>
    <row r="677" spans="1:13" ht="15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</row>
    <row r="678" spans="1:13" ht="15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</row>
    <row r="679" spans="1:13" ht="15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</row>
    <row r="680" spans="1:13" ht="15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</row>
    <row r="681" spans="1:13" ht="15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</row>
    <row r="682" spans="1:13" ht="15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</row>
    <row r="683" spans="1:13" ht="15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</row>
    <row r="684" spans="1:13" ht="15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</row>
    <row r="685" spans="1:13" ht="15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</row>
    <row r="686" spans="1:13" ht="15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</row>
    <row r="687" spans="1:13" ht="15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</row>
    <row r="688" spans="1:13" ht="15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</row>
    <row r="689" spans="1:13" ht="15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</row>
    <row r="690" spans="1:13" ht="15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</row>
    <row r="691" spans="1:13" ht="15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</row>
    <row r="692" spans="1:13" ht="15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</row>
    <row r="693" spans="1:13" ht="15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</row>
    <row r="694" spans="1:13" ht="15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</row>
    <row r="695" spans="1:13" ht="15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</row>
    <row r="696" spans="1:13" ht="15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</row>
    <row r="697" spans="1:13" ht="15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</row>
    <row r="698" spans="1:13" ht="15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</row>
    <row r="699" spans="1:13" ht="15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</row>
    <row r="700" spans="1:13" ht="15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</row>
    <row r="701" spans="1:13" ht="15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</row>
    <row r="702" spans="1:13" ht="15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</row>
    <row r="703" spans="1:13" ht="15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</row>
    <row r="704" spans="1:13" ht="15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</row>
    <row r="705" spans="1:13" ht="15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</row>
    <row r="706" spans="1:13" ht="15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</row>
    <row r="707" spans="1:13" ht="15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</row>
    <row r="708" spans="1:13" ht="15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</row>
    <row r="709" spans="1:13" ht="15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</row>
    <row r="710" spans="1:13" ht="15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</row>
    <row r="711" spans="1:13" ht="15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</row>
    <row r="712" spans="1:13" ht="15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</row>
    <row r="713" spans="1:13" ht="15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</row>
    <row r="714" spans="1:13" ht="15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</row>
    <row r="715" spans="1:13" ht="15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</row>
    <row r="716" spans="1:13" ht="15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</row>
    <row r="717" spans="1:13" ht="15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</row>
    <row r="718" spans="1:13" ht="15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</row>
    <row r="719" spans="1:13" ht="15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</row>
    <row r="720" spans="1:13" ht="15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</row>
    <row r="721" spans="1:13" ht="15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</row>
    <row r="722" spans="1:13" ht="15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</row>
    <row r="723" spans="1:13" ht="15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</row>
    <row r="724" spans="1:13" ht="15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</row>
    <row r="725" spans="1:13" ht="15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</row>
    <row r="726" spans="1:13" ht="15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</row>
    <row r="727" spans="1:13" ht="15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</row>
    <row r="728" spans="1:13" ht="15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</row>
    <row r="729" spans="1:13" ht="15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</row>
    <row r="730" spans="1:13" ht="15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</row>
    <row r="731" spans="1:13" ht="15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</row>
    <row r="732" spans="1:13" ht="15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</row>
    <row r="733" spans="1:13" ht="15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</row>
    <row r="734" spans="1:13" ht="15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</row>
    <row r="735" spans="1:13" ht="15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</row>
    <row r="736" spans="1:13" ht="15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</row>
    <row r="737" spans="1:13" ht="15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</row>
    <row r="738" spans="1:13" ht="15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</row>
    <row r="739" spans="1:13" ht="15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</row>
    <row r="740" spans="1:13" ht="15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</row>
    <row r="741" spans="1:13" ht="15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</row>
    <row r="742" spans="1:13" ht="15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</row>
    <row r="743" spans="1:13" ht="15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</row>
    <row r="744" spans="1:13" ht="15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</row>
    <row r="745" spans="1:13" ht="15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</row>
    <row r="746" spans="1:13" ht="15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</row>
    <row r="747" spans="1:13" ht="15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</row>
    <row r="748" spans="1:13" ht="15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</row>
    <row r="749" spans="1:13" ht="15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</row>
    <row r="750" spans="1:13" ht="15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</row>
    <row r="751" spans="1:13" ht="15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</row>
    <row r="752" spans="1:13" ht="15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</row>
    <row r="753" spans="1:13" ht="15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</row>
    <row r="754" spans="1:13" ht="15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</row>
    <row r="755" spans="1:13" ht="15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</row>
    <row r="756" spans="1:13" ht="15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</row>
    <row r="757" spans="1:13" ht="15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</row>
    <row r="758" spans="1:13" ht="15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</row>
    <row r="759" spans="1:13" ht="15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</row>
    <row r="760" spans="1:13" ht="15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</row>
    <row r="761" spans="1:13" ht="15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</row>
    <row r="762" spans="1:13" ht="15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</row>
    <row r="763" spans="1:13" ht="15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</row>
    <row r="764" spans="1:13" ht="15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</row>
    <row r="765" spans="1:13" ht="15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</row>
    <row r="766" spans="1:13" ht="15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</row>
    <row r="767" spans="1:13" ht="15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</row>
    <row r="768" spans="1:13" ht="15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</row>
    <row r="769" spans="1:13" ht="15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</row>
    <row r="770" spans="1:13" ht="15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</row>
    <row r="771" spans="1:13" ht="15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</row>
    <row r="772" spans="1:13" ht="15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</row>
    <row r="773" spans="1:13" ht="15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</row>
    <row r="774" spans="1:13" ht="15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</row>
    <row r="775" spans="1:13" ht="15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</row>
    <row r="776" spans="1:13" ht="15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</row>
    <row r="777" spans="1:13" ht="15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</row>
    <row r="778" spans="1:13" ht="15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</row>
    <row r="779" spans="1:13" ht="15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</row>
    <row r="780" spans="1:13" ht="15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</row>
    <row r="781" spans="1:13" ht="15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</row>
    <row r="782" spans="1:13" ht="15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</row>
    <row r="783" spans="1:13" ht="15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</row>
    <row r="784" spans="1:13" ht="15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</row>
    <row r="785" spans="1:13" ht="15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</row>
    <row r="786" spans="1:13" ht="15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</row>
    <row r="787" spans="1:13" ht="15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</row>
    <row r="788" spans="1:13" ht="15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</row>
    <row r="789" spans="1:13" ht="15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</row>
    <row r="790" spans="1:13" ht="15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</row>
    <row r="791" spans="1:13" ht="15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</row>
    <row r="792" spans="1:13" ht="15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</row>
    <row r="793" spans="1:13" ht="15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</row>
    <row r="794" spans="1:13" ht="15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</row>
    <row r="795" spans="1:13" ht="15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</row>
    <row r="796" spans="1:13" ht="15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</row>
    <row r="797" spans="1:13" ht="15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</row>
    <row r="798" spans="1:13" ht="15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</row>
    <row r="799" spans="1:13" ht="15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</row>
    <row r="800" spans="1:13" ht="15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</row>
    <row r="801" spans="1:13" ht="15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</row>
    <row r="802" spans="1:13" ht="15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</row>
    <row r="803" spans="1:13" ht="15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</row>
    <row r="804" spans="1:13" ht="15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</row>
    <row r="805" spans="1:13" ht="15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</row>
    <row r="806" spans="1:13" ht="15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</row>
    <row r="807" spans="1:13" ht="15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</row>
    <row r="808" spans="1:13" ht="15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</row>
    <row r="809" spans="1:13" ht="15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</row>
    <row r="810" spans="1:13" ht="15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</row>
    <row r="811" spans="1:13" ht="15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</row>
    <row r="812" spans="1:13" ht="15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</row>
    <row r="813" spans="1:13" ht="15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</row>
    <row r="814" spans="1:13" ht="15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</row>
    <row r="815" spans="1:13" ht="15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</row>
    <row r="816" spans="1:13" ht="15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</row>
    <row r="817" spans="1:13" ht="15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</row>
    <row r="818" spans="1:13" ht="15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</row>
    <row r="819" spans="1:13" ht="15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</row>
    <row r="820" spans="1:13" ht="15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</row>
    <row r="821" spans="1:13" ht="15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</row>
    <row r="822" spans="1:13" ht="15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</row>
    <row r="823" spans="1:13" ht="15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</row>
    <row r="824" spans="1:13" ht="15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</row>
    <row r="825" spans="1:13" ht="15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</row>
    <row r="826" spans="1:13" ht="15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</row>
    <row r="827" spans="1:13" ht="15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</row>
    <row r="828" spans="1:13" ht="15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</row>
    <row r="829" spans="1:13" ht="15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</row>
    <row r="830" spans="1:13" ht="15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</row>
    <row r="831" spans="1:13" ht="15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</row>
    <row r="832" spans="1:13" ht="15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</row>
    <row r="833" spans="1:13" ht="15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</row>
    <row r="834" spans="1:13" ht="15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</row>
    <row r="835" spans="1:13" ht="15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</row>
    <row r="836" spans="1:13" ht="15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</row>
    <row r="837" spans="1:13" ht="15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</row>
    <row r="838" spans="1:13" ht="15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</row>
    <row r="839" spans="1:13" ht="15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</row>
    <row r="840" spans="1:13" ht="15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</row>
    <row r="841" spans="1:13" ht="15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</row>
    <row r="842" spans="1:13" ht="15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</row>
    <row r="843" spans="1:13" ht="15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</row>
    <row r="844" spans="1:13" ht="15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</row>
    <row r="845" spans="1:13" ht="15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</row>
    <row r="846" spans="1:13" ht="15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</row>
    <row r="847" spans="1:13" ht="15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</row>
    <row r="848" spans="1:13" ht="15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</row>
    <row r="849" spans="1:13" ht="15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</row>
    <row r="850" spans="1:13" ht="15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</row>
    <row r="851" spans="1:13" ht="15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</row>
    <row r="852" spans="1:13" ht="15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</row>
    <row r="853" spans="1:13" ht="15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</row>
    <row r="854" spans="1:13" ht="15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</row>
    <row r="855" spans="1:13" ht="15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</row>
    <row r="856" spans="1:13" ht="15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</row>
    <row r="857" spans="1:13" ht="15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</row>
    <row r="858" spans="1:13" ht="15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</row>
    <row r="859" spans="1:13" ht="15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</row>
    <row r="860" spans="1:13" ht="15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</row>
    <row r="861" spans="1:13" ht="15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</row>
    <row r="862" spans="1:13" ht="15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</row>
    <row r="863" spans="1:13" ht="15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</row>
    <row r="864" spans="1:13" ht="15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</row>
    <row r="865" spans="1:13" ht="15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</row>
    <row r="866" spans="1:13" ht="15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</row>
    <row r="867" spans="1:13" ht="15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</row>
    <row r="868" spans="1:13" ht="15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</row>
    <row r="869" spans="1:13" ht="15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</row>
    <row r="870" spans="1:13" ht="15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</row>
    <row r="871" spans="1:13" ht="15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</row>
    <row r="872" spans="1:13" ht="15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</row>
    <row r="873" spans="1:13" ht="15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</row>
    <row r="874" spans="1:13" ht="15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</row>
    <row r="875" spans="1:13" ht="15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</row>
    <row r="876" spans="1:13" ht="15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</row>
    <row r="877" spans="1:13" ht="15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</row>
    <row r="878" spans="1:13" ht="15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</row>
    <row r="879" spans="1:13" ht="15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</row>
    <row r="880" spans="1:13" ht="15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</row>
    <row r="881" spans="1:13" ht="15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</row>
    <row r="882" spans="1:13" ht="15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</row>
    <row r="883" spans="1:13" ht="15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</row>
    <row r="884" spans="1:13" ht="15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</row>
    <row r="885" spans="1:13" ht="15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</row>
    <row r="886" spans="1:13" ht="15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</row>
    <row r="887" spans="1:13" ht="15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</row>
    <row r="888" spans="1:13" ht="15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</row>
    <row r="889" spans="1:13" ht="15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</row>
    <row r="890" spans="1:13" ht="15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</row>
    <row r="891" spans="1:13" ht="15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</row>
    <row r="892" spans="1:13" ht="15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</row>
    <row r="893" spans="1:13" ht="15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</row>
    <row r="894" spans="1:13" ht="15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</row>
    <row r="895" spans="1:13" ht="15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</row>
    <row r="896" spans="1:13" ht="15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</row>
    <row r="897" spans="1:13" ht="15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</row>
    <row r="898" spans="1:13" ht="15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</row>
    <row r="899" spans="1:13" ht="15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</row>
    <row r="900" spans="1:13" ht="15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</row>
    <row r="901" spans="1:13" ht="15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</row>
    <row r="902" spans="1:13" ht="15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</row>
    <row r="903" spans="1:13" ht="15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</row>
    <row r="904" spans="1:13" ht="15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</row>
    <row r="905" spans="1:13" ht="15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</row>
    <row r="906" spans="1:13" ht="15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</row>
    <row r="907" spans="1:13" ht="15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</row>
    <row r="908" spans="1:13" ht="15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</row>
    <row r="909" spans="1:13" ht="15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</row>
    <row r="910" spans="1:13" ht="15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</row>
    <row r="911" spans="1:13" ht="15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</row>
    <row r="912" spans="1:13" ht="15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</row>
    <row r="913" spans="1:13" ht="15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</row>
    <row r="914" spans="1:13" ht="15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</row>
    <row r="915" spans="1:13" ht="15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</row>
    <row r="916" spans="1:13" ht="15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</row>
    <row r="917" spans="1:13" ht="15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</row>
    <row r="918" spans="1:13" ht="15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</row>
    <row r="919" spans="1:13" ht="15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</row>
    <row r="920" spans="1:13" ht="15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</row>
    <row r="921" spans="1:13" ht="15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</row>
    <row r="922" spans="1:13" ht="15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</row>
    <row r="923" spans="1:13" ht="15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</row>
    <row r="924" spans="1:13" ht="15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</row>
    <row r="925" spans="1:13" ht="15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</row>
    <row r="926" spans="1:13" ht="15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</row>
    <row r="927" spans="1:13" ht="15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</row>
    <row r="928" spans="1:13" ht="15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</row>
    <row r="929" spans="1:13" ht="15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</row>
    <row r="930" spans="1:13" ht="15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</row>
    <row r="931" spans="1:13" ht="15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</row>
    <row r="932" spans="1:13" ht="15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</row>
    <row r="933" spans="1:13" ht="15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</row>
    <row r="934" spans="1:13" ht="15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</row>
    <row r="935" spans="1:13" ht="15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</row>
    <row r="936" spans="1:13" ht="15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</row>
    <row r="937" spans="1:13" ht="15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</row>
    <row r="938" spans="1:13" ht="15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</row>
    <row r="939" spans="1:13" ht="15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</row>
    <row r="940" spans="1:13" ht="15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</row>
    <row r="941" spans="1:13" ht="15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</row>
    <row r="942" spans="1:13" ht="15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</row>
    <row r="943" spans="1:13" ht="15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</row>
    <row r="944" spans="1:13" ht="15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</row>
    <row r="945" spans="1:13" ht="15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</row>
    <row r="946" spans="1:13" ht="15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</row>
    <row r="947" spans="1:13" ht="15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</row>
    <row r="948" spans="1:13" ht="15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</row>
    <row r="949" spans="1:13" ht="15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</row>
    <row r="950" spans="1:13" ht="15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</row>
    <row r="951" spans="1:13" ht="15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</row>
    <row r="952" spans="1:13" ht="15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</row>
    <row r="953" spans="1:13" ht="15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</row>
    <row r="954" spans="1:13" ht="15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</row>
    <row r="955" spans="1:13" ht="15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</row>
    <row r="956" spans="1:13" ht="15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</row>
    <row r="957" spans="1:13" ht="15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</row>
    <row r="958" spans="1:13" ht="15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</row>
    <row r="959" spans="1:13" ht="15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</row>
    <row r="960" spans="1:13" ht="15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</row>
    <row r="961" spans="1:13" ht="15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</row>
    <row r="962" spans="1:13" ht="15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</row>
    <row r="963" spans="1:13" ht="15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</row>
    <row r="964" spans="1:13" ht="15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</row>
    <row r="965" spans="1:13" ht="15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</row>
    <row r="966" spans="1:13" ht="15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</row>
    <row r="967" spans="1:13" ht="15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</row>
    <row r="968" spans="1:13" ht="15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</row>
    <row r="969" spans="1:13" ht="15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</row>
    <row r="970" spans="1:13" ht="15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</row>
    <row r="971" spans="1:13" ht="15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</row>
    <row r="972" spans="1:13" ht="15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</row>
    <row r="973" spans="1:13" ht="15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</row>
    <row r="974" spans="1:13" ht="15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</row>
    <row r="975" spans="1:13" ht="15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</row>
    <row r="976" spans="1:13" ht="15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</row>
    <row r="977" spans="1:13" ht="15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</row>
    <row r="978" spans="1:13" ht="15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</row>
    <row r="979" spans="1:13" ht="15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</row>
    <row r="980" spans="1:13" ht="15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</row>
    <row r="981" spans="1:13" ht="15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</row>
    <row r="982" spans="1:13" ht="15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</row>
    <row r="983" spans="1:13" ht="15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</row>
    <row r="984" spans="1:13" ht="15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</row>
    <row r="985" spans="1:13" ht="15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</row>
    <row r="986" spans="1:13" ht="15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</row>
    <row r="987" spans="1:13" ht="15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</row>
    <row r="988" spans="1:13" ht="15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</row>
    <row r="989" spans="1:13" ht="15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</row>
    <row r="990" spans="1:13" ht="15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</row>
    <row r="991" spans="1:13" ht="15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</row>
    <row r="992" spans="1:13" ht="15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</row>
    <row r="993" spans="1:13" ht="15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</row>
    <row r="994" spans="1:13" ht="15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</row>
    <row r="995" spans="1:13" ht="15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</row>
    <row r="996" spans="1:13" ht="15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</row>
    <row r="997" spans="1:13" ht="15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</row>
    <row r="998" spans="1:13" ht="15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</row>
    <row r="999" spans="1:13" ht="15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</row>
    <row r="1000" spans="1:13" ht="15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</row>
  </sheetData>
  <mergeCells count="5">
    <mergeCell ref="A2:A17"/>
    <mergeCell ref="B2:B5"/>
    <mergeCell ref="B6:B9"/>
    <mergeCell ref="B10:B13"/>
    <mergeCell ref="B14:B1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00"/>
  <sheetViews>
    <sheetView workbookViewId="0"/>
  </sheetViews>
  <sheetFormatPr baseColWidth="10" defaultColWidth="11.1640625" defaultRowHeight="15" customHeight="1" x14ac:dyDescent="0.2"/>
  <cols>
    <col min="1" max="5" width="10.83203125" customWidth="1"/>
    <col min="6" max="6" width="12.1640625" customWidth="1"/>
    <col min="7" max="7" width="15.1640625" customWidth="1"/>
    <col min="8" max="8" width="10.83203125" customWidth="1"/>
    <col min="9" max="9" width="11.6640625" customWidth="1"/>
    <col min="10" max="13" width="10.83203125" customWidth="1"/>
    <col min="14" max="14" width="13.33203125" customWidth="1"/>
    <col min="15" max="26" width="10.5" customWidth="1"/>
  </cols>
  <sheetData>
    <row r="1" spans="1:15" ht="15.75" customHeight="1" x14ac:dyDescent="0.2">
      <c r="A1" s="17"/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/>
      <c r="I1" s="17"/>
      <c r="J1" s="17" t="s">
        <v>71</v>
      </c>
      <c r="K1" s="17" t="s">
        <v>72</v>
      </c>
      <c r="L1" s="17" t="s">
        <v>73</v>
      </c>
      <c r="M1" s="17" t="s">
        <v>74</v>
      </c>
      <c r="N1" s="17" t="s">
        <v>11</v>
      </c>
      <c r="O1" s="17"/>
    </row>
    <row r="2" spans="1:15" ht="15.75" customHeight="1" x14ac:dyDescent="0.2">
      <c r="A2" s="50" t="s">
        <v>75</v>
      </c>
      <c r="B2" s="51">
        <v>11</v>
      </c>
      <c r="C2" s="17" t="s">
        <v>71</v>
      </c>
      <c r="D2" s="17">
        <v>89.613666666666688</v>
      </c>
      <c r="E2" s="17">
        <v>1447.962</v>
      </c>
      <c r="F2" s="17">
        <v>6.1889515516751606E-2</v>
      </c>
      <c r="G2" s="17">
        <v>-4.0141611614842958</v>
      </c>
      <c r="H2" s="17"/>
      <c r="I2" s="17" t="s">
        <v>76</v>
      </c>
      <c r="J2" s="17">
        <v>-4.0141611614842958</v>
      </c>
      <c r="K2" s="17">
        <v>-1.8453107682381356</v>
      </c>
      <c r="L2" s="17">
        <v>-1.8951234680015006</v>
      </c>
      <c r="M2" s="17">
        <v>-2.1786542366885127</v>
      </c>
      <c r="N2" s="17">
        <v>-1.0594127774707116</v>
      </c>
      <c r="O2" s="17"/>
    </row>
    <row r="3" spans="1:15" ht="15.75" customHeight="1" x14ac:dyDescent="0.2">
      <c r="A3" s="46"/>
      <c r="B3" s="46"/>
      <c r="C3" s="17" t="s">
        <v>72</v>
      </c>
      <c r="D3" s="17">
        <v>454.65100000000001</v>
      </c>
      <c r="E3" s="17">
        <v>1633.6990000000001</v>
      </c>
      <c r="F3" s="17">
        <v>0.27829545099801123</v>
      </c>
      <c r="G3" s="17">
        <v>-1.8453107682381356</v>
      </c>
      <c r="H3" s="17"/>
      <c r="I3" s="17" t="s">
        <v>77</v>
      </c>
      <c r="J3" s="17">
        <v>-1.972264422772245</v>
      </c>
      <c r="K3" s="17">
        <v>-1.3219996678405552</v>
      </c>
      <c r="L3" s="17">
        <v>-1.5172718988038054</v>
      </c>
      <c r="M3" s="17">
        <v>-1.3571363475212683</v>
      </c>
      <c r="N3" s="17">
        <v>0.13256726821478787</v>
      </c>
      <c r="O3" s="17"/>
    </row>
    <row r="4" spans="1:15" ht="15.75" customHeight="1" x14ac:dyDescent="0.2">
      <c r="A4" s="46"/>
      <c r="B4" s="46"/>
      <c r="C4" s="17" t="s">
        <v>73</v>
      </c>
      <c r="D4" s="17">
        <v>570.05600000000004</v>
      </c>
      <c r="E4" s="17">
        <v>2120.3449999999998</v>
      </c>
      <c r="F4" s="17">
        <v>0.26885058799393502</v>
      </c>
      <c r="G4" s="17">
        <v>-1.8951234680015006</v>
      </c>
      <c r="H4" s="17"/>
      <c r="I4" s="17" t="s">
        <v>15</v>
      </c>
      <c r="J4" s="17">
        <v>-2.0307932294094551</v>
      </c>
      <c r="K4" s="17">
        <v>-1.4442833512553401</v>
      </c>
      <c r="L4" s="17">
        <v>-1.3642537063452855</v>
      </c>
      <c r="M4" s="17">
        <v>-1.3064534048817273</v>
      </c>
      <c r="N4" s="17">
        <v>0.13565064841681565</v>
      </c>
      <c r="O4" s="17"/>
    </row>
    <row r="5" spans="1:15" ht="15.75" customHeight="1" x14ac:dyDescent="0.2">
      <c r="A5" s="46"/>
      <c r="B5" s="46"/>
      <c r="C5" s="17" t="s">
        <v>74</v>
      </c>
      <c r="D5" s="17">
        <v>473.90300000000002</v>
      </c>
      <c r="E5" s="17">
        <v>2145.5059999999999</v>
      </c>
      <c r="F5" s="17">
        <v>0.22088169410852268</v>
      </c>
      <c r="G5" s="17">
        <v>-2.1786542366885127</v>
      </c>
      <c r="H5" s="17"/>
      <c r="I5" s="17" t="s">
        <v>48</v>
      </c>
      <c r="J5" s="17">
        <v>-2.7843481367213707</v>
      </c>
      <c r="K5" s="17">
        <v>-2.5571271009619787</v>
      </c>
      <c r="L5" s="17">
        <v>-2.3889440701950067</v>
      </c>
      <c r="M5" s="17">
        <v>-2.4686019150294953</v>
      </c>
      <c r="N5" s="17">
        <v>0.52194630372754414</v>
      </c>
      <c r="O5" s="17"/>
    </row>
    <row r="6" spans="1:15" ht="15.75" customHeight="1" x14ac:dyDescent="0.2">
      <c r="A6" s="46"/>
      <c r="B6" s="46"/>
      <c r="C6" s="17" t="s">
        <v>17</v>
      </c>
      <c r="D6" s="17">
        <v>361.13099999999997</v>
      </c>
      <c r="E6" s="17">
        <v>752.62699999999995</v>
      </c>
      <c r="F6" s="17">
        <v>0.47982732482358459</v>
      </c>
      <c r="G6" s="17">
        <v>-1.0594127774707116</v>
      </c>
      <c r="H6" s="17"/>
      <c r="I6" s="17" t="s">
        <v>78</v>
      </c>
      <c r="J6" s="17">
        <v>-1.1956504770003464</v>
      </c>
      <c r="K6" s="17">
        <v>-1.6793372327472176</v>
      </c>
      <c r="L6" s="17">
        <v>-1.6793372327472176</v>
      </c>
      <c r="M6" s="17">
        <v>-1.8104972743572705</v>
      </c>
      <c r="N6" s="17">
        <v>0.54569756306340411</v>
      </c>
      <c r="O6" s="17"/>
    </row>
    <row r="7" spans="1:15" ht="15.75" customHeight="1" x14ac:dyDescent="0.2">
      <c r="A7" s="46"/>
      <c r="B7" s="51">
        <v>52</v>
      </c>
      <c r="C7" s="17" t="s">
        <v>71</v>
      </c>
      <c r="D7" s="17">
        <v>601.70851329716186</v>
      </c>
      <c r="E7" s="17">
        <v>2361.0050000000001</v>
      </c>
      <c r="F7" s="17">
        <v>0.25485270607100019</v>
      </c>
      <c r="G7" s="17">
        <v>-1.972264422772245</v>
      </c>
      <c r="H7" s="17"/>
      <c r="I7" s="17" t="s">
        <v>18</v>
      </c>
      <c r="J7" s="17">
        <f t="shared" ref="J7:N7" si="0">AVERAGE(J2:J6)</f>
        <v>-2.3994434854775419</v>
      </c>
      <c r="K7" s="17">
        <f t="shared" si="0"/>
        <v>-1.7696116242086455</v>
      </c>
      <c r="L7" s="17">
        <f t="shared" si="0"/>
        <v>-1.7689860752185633</v>
      </c>
      <c r="M7" s="17">
        <f t="shared" si="0"/>
        <v>-1.8242686356956548</v>
      </c>
      <c r="N7" s="17">
        <f t="shared" si="0"/>
        <v>5.5289801190368013E-2</v>
      </c>
      <c r="O7" s="17"/>
    </row>
    <row r="8" spans="1:15" ht="15.75" customHeight="1" x14ac:dyDescent="0.2">
      <c r="A8" s="46"/>
      <c r="B8" s="46"/>
      <c r="C8" s="17" t="s">
        <v>72</v>
      </c>
      <c r="D8" s="17">
        <v>458.37725906931871</v>
      </c>
      <c r="E8" s="17">
        <v>1146</v>
      </c>
      <c r="F8" s="17">
        <v>0.39998015625595001</v>
      </c>
      <c r="G8" s="17">
        <v>-1.3219996678405552</v>
      </c>
      <c r="H8" s="17"/>
      <c r="I8" s="17"/>
      <c r="J8" s="17"/>
      <c r="K8" s="17"/>
      <c r="L8" s="17"/>
      <c r="M8" s="17"/>
      <c r="N8" s="17"/>
      <c r="O8" s="17"/>
    </row>
    <row r="9" spans="1:15" ht="15.75" customHeight="1" x14ac:dyDescent="0.2">
      <c r="A9" s="46"/>
      <c r="B9" s="46"/>
      <c r="C9" s="17" t="s">
        <v>73</v>
      </c>
      <c r="D9" s="17">
        <v>552.47761026456283</v>
      </c>
      <c r="E9" s="17">
        <v>1581.463</v>
      </c>
      <c r="F9" s="17">
        <v>0.34934589697296925</v>
      </c>
      <c r="G9" s="17">
        <v>-1.5172718988038054</v>
      </c>
      <c r="H9" s="17"/>
      <c r="I9" s="17" t="s">
        <v>79</v>
      </c>
      <c r="J9" s="17">
        <v>1.0767578242316307E-3</v>
      </c>
      <c r="K9" s="17">
        <v>9.2791534560557904E-3</v>
      </c>
      <c r="L9" s="17">
        <v>6.4817977802946233E-3</v>
      </c>
      <c r="M9" s="17">
        <v>5.5238702357946722E-3</v>
      </c>
      <c r="N9" s="17"/>
      <c r="O9" s="17"/>
    </row>
    <row r="10" spans="1:15" ht="15.75" customHeight="1" x14ac:dyDescent="0.2">
      <c r="A10" s="46"/>
      <c r="B10" s="46"/>
      <c r="C10" s="17" t="s">
        <v>74</v>
      </c>
      <c r="D10" s="17">
        <v>466.858</v>
      </c>
      <c r="E10" s="17">
        <v>1195.979</v>
      </c>
      <c r="F10" s="17">
        <v>0.39035635241087008</v>
      </c>
      <c r="G10" s="17">
        <v>-1.3571363475212683</v>
      </c>
      <c r="H10" s="17"/>
      <c r="I10" s="17" t="s">
        <v>20</v>
      </c>
      <c r="J10" s="17">
        <v>0.47555059320377341</v>
      </c>
      <c r="K10" s="17">
        <v>0.216824283805229</v>
      </c>
      <c r="L10" s="17">
        <v>0.17825035615275381</v>
      </c>
      <c r="M10" s="17">
        <v>0.22663730577281463</v>
      </c>
      <c r="N10" s="17">
        <v>0.2926823855150727</v>
      </c>
      <c r="O10" s="17"/>
    </row>
    <row r="11" spans="1:15" ht="15.75" customHeight="1" x14ac:dyDescent="0.2">
      <c r="A11" s="46"/>
      <c r="B11" s="46"/>
      <c r="C11" s="17" t="s">
        <v>17</v>
      </c>
      <c r="D11" s="17">
        <v>826.86300000000006</v>
      </c>
      <c r="E11" s="17">
        <v>754.27</v>
      </c>
      <c r="F11" s="17">
        <v>1.0962427247537354</v>
      </c>
      <c r="G11" s="17">
        <v>0.13256726821478787</v>
      </c>
      <c r="H11" s="17"/>
      <c r="I11" s="17"/>
      <c r="J11" s="17"/>
      <c r="K11" s="17"/>
      <c r="L11" s="17"/>
      <c r="M11" s="17"/>
      <c r="N11" s="17"/>
      <c r="O11" s="17"/>
    </row>
    <row r="12" spans="1:15" ht="15.75" customHeight="1" x14ac:dyDescent="0.2">
      <c r="A12" s="46"/>
      <c r="B12" s="51">
        <v>3</v>
      </c>
      <c r="C12" s="17" t="s">
        <v>71</v>
      </c>
      <c r="D12" s="17">
        <v>448.846</v>
      </c>
      <c r="E12" s="17">
        <v>1834.117</v>
      </c>
      <c r="F12" s="17">
        <v>0.24472048402582824</v>
      </c>
      <c r="G12" s="17">
        <v>-2.0307932294094551</v>
      </c>
      <c r="H12" s="17"/>
      <c r="I12" s="17"/>
      <c r="J12" s="17"/>
      <c r="K12" s="17"/>
      <c r="L12" s="17"/>
      <c r="M12" s="17"/>
      <c r="N12" s="17"/>
      <c r="O12" s="17"/>
    </row>
    <row r="13" spans="1:15" ht="15.75" customHeight="1" x14ac:dyDescent="0.2">
      <c r="A13" s="46"/>
      <c r="B13" s="46"/>
      <c r="C13" s="17" t="s">
        <v>72</v>
      </c>
      <c r="D13" s="17">
        <v>575.5303503506467</v>
      </c>
      <c r="E13" s="17">
        <v>1566.1769999999999</v>
      </c>
      <c r="F13" s="17">
        <v>0.36747465347189157</v>
      </c>
      <c r="G13" s="17">
        <v>-1.4442833512553401</v>
      </c>
      <c r="H13" s="17"/>
      <c r="I13" s="17"/>
      <c r="J13" s="17"/>
      <c r="K13" s="17"/>
      <c r="L13" s="17"/>
      <c r="M13" s="17"/>
      <c r="N13" s="17"/>
      <c r="O13" s="17"/>
    </row>
    <row r="14" spans="1:15" ht="15.75" customHeight="1" x14ac:dyDescent="0.2">
      <c r="A14" s="46"/>
      <c r="B14" s="46"/>
      <c r="C14" s="17" t="s">
        <v>73</v>
      </c>
      <c r="D14" s="17">
        <v>834.93239739106389</v>
      </c>
      <c r="E14" s="17">
        <v>2149.4760000000001</v>
      </c>
      <c r="F14" s="17">
        <v>0.38843531976680079</v>
      </c>
      <c r="G14" s="17">
        <v>-1.3642537063452855</v>
      </c>
      <c r="H14" s="17"/>
      <c r="I14" s="17"/>
      <c r="J14" s="17"/>
      <c r="K14" s="17"/>
      <c r="L14" s="17"/>
      <c r="M14" s="17"/>
      <c r="N14" s="17"/>
      <c r="O14" s="17"/>
    </row>
    <row r="15" spans="1:15" ht="15.75" customHeight="1" x14ac:dyDescent="0.2">
      <c r="A15" s="46"/>
      <c r="B15" s="46"/>
      <c r="C15" s="17" t="s">
        <v>74</v>
      </c>
      <c r="D15" s="17">
        <v>654.80607148930835</v>
      </c>
      <c r="E15" s="17">
        <v>1619.55</v>
      </c>
      <c r="F15" s="17">
        <v>0.40431358802711148</v>
      </c>
      <c r="G15" s="17">
        <v>-1.3064534048817273</v>
      </c>
      <c r="H15" s="17"/>
      <c r="I15" s="17"/>
      <c r="J15" s="17"/>
      <c r="K15" s="17"/>
      <c r="L15" s="17"/>
      <c r="M15" s="17"/>
      <c r="N15" s="17"/>
      <c r="O15" s="17"/>
    </row>
    <row r="16" spans="1:15" ht="15.75" customHeight="1" x14ac:dyDescent="0.2">
      <c r="A16" s="46"/>
      <c r="B16" s="46"/>
      <c r="C16" s="17" t="s">
        <v>17</v>
      </c>
      <c r="D16" s="17">
        <v>837.98766819359128</v>
      </c>
      <c r="E16" s="17">
        <v>762.78599999999994</v>
      </c>
      <c r="F16" s="17">
        <v>1.0985881599735592</v>
      </c>
      <c r="G16" s="17">
        <v>0.13565064841681565</v>
      </c>
      <c r="H16" s="17"/>
      <c r="I16" s="17"/>
      <c r="J16" s="17"/>
      <c r="K16" s="17"/>
      <c r="L16" s="17"/>
      <c r="M16" s="17"/>
      <c r="N16" s="17"/>
      <c r="O16" s="17"/>
    </row>
    <row r="17" spans="1:15" ht="15.75" customHeight="1" x14ac:dyDescent="0.2">
      <c r="A17" s="46"/>
      <c r="B17" s="51">
        <v>7</v>
      </c>
      <c r="C17" s="17" t="s">
        <v>71</v>
      </c>
      <c r="D17" s="17">
        <v>563.33399999999995</v>
      </c>
      <c r="E17" s="17">
        <v>3880.9520000000002</v>
      </c>
      <c r="F17" s="17">
        <v>0.14515356026047216</v>
      </c>
      <c r="G17" s="17">
        <v>-2.7843481367213707</v>
      </c>
      <c r="H17" s="17"/>
      <c r="I17" s="17"/>
      <c r="J17" s="17"/>
      <c r="K17" s="17"/>
      <c r="L17" s="17"/>
      <c r="M17" s="17"/>
      <c r="N17" s="17"/>
      <c r="O17" s="17"/>
    </row>
    <row r="18" spans="1:15" ht="15.75" customHeight="1" x14ac:dyDescent="0.2">
      <c r="A18" s="46"/>
      <c r="B18" s="46"/>
      <c r="C18" s="17" t="s">
        <v>72</v>
      </c>
      <c r="D18" s="17">
        <v>570.73625060772247</v>
      </c>
      <c r="E18" s="17">
        <v>3358.98</v>
      </c>
      <c r="F18" s="17">
        <v>0.16991356024975512</v>
      </c>
      <c r="G18" s="17">
        <v>-2.5571271009619787</v>
      </c>
      <c r="H18" s="17"/>
      <c r="I18" s="17"/>
      <c r="J18" s="17"/>
      <c r="K18" s="17"/>
      <c r="L18" s="17"/>
      <c r="M18" s="17"/>
      <c r="N18" s="17"/>
      <c r="O18" s="17"/>
    </row>
    <row r="19" spans="1:15" ht="15.75" customHeight="1" x14ac:dyDescent="0.2">
      <c r="A19" s="46"/>
      <c r="B19" s="46"/>
      <c r="C19" s="17" t="s">
        <v>73</v>
      </c>
      <c r="D19" s="17">
        <v>778.96212185615252</v>
      </c>
      <c r="E19" s="17">
        <v>4080</v>
      </c>
      <c r="F19" s="17">
        <v>0.19092208869023347</v>
      </c>
      <c r="G19" s="17">
        <v>-2.3889440701950067</v>
      </c>
      <c r="H19" s="17"/>
      <c r="I19" s="17"/>
      <c r="J19" s="17"/>
      <c r="K19" s="17"/>
      <c r="L19" s="17"/>
      <c r="M19" s="17"/>
      <c r="N19" s="17"/>
      <c r="O19" s="17"/>
    </row>
    <row r="20" spans="1:15" ht="15.75" customHeight="1" x14ac:dyDescent="0.2">
      <c r="A20" s="46"/>
      <c r="B20" s="46"/>
      <c r="C20" s="17" t="s">
        <v>74</v>
      </c>
      <c r="D20" s="17">
        <v>736.96900000000005</v>
      </c>
      <c r="E20" s="17">
        <v>4079.1759999999999</v>
      </c>
      <c r="F20" s="17">
        <v>0.18066614433895475</v>
      </c>
      <c r="G20" s="17">
        <v>-2.4686019150294953</v>
      </c>
      <c r="H20" s="17"/>
      <c r="I20" s="17"/>
      <c r="J20" s="17"/>
      <c r="K20" s="17"/>
      <c r="L20" s="17"/>
      <c r="M20" s="17"/>
      <c r="N20" s="17"/>
      <c r="O20" s="17"/>
    </row>
    <row r="21" spans="1:15" ht="15.75" customHeight="1" x14ac:dyDescent="0.2">
      <c r="A21" s="46"/>
      <c r="B21" s="46"/>
      <c r="C21" s="17" t="s">
        <v>17</v>
      </c>
      <c r="D21" s="17">
        <v>1468.2460000000001</v>
      </c>
      <c r="E21" s="17">
        <v>1022.533</v>
      </c>
      <c r="F21" s="17">
        <v>1.4358910665963838</v>
      </c>
      <c r="G21" s="17">
        <v>0.52194630372754414</v>
      </c>
      <c r="H21" s="17"/>
      <c r="I21" s="17"/>
      <c r="J21" s="17"/>
      <c r="K21" s="17"/>
      <c r="L21" s="17"/>
      <c r="M21" s="17"/>
      <c r="N21" s="17"/>
      <c r="O21" s="17"/>
    </row>
    <row r="22" spans="1:15" ht="15.75" customHeight="1" x14ac:dyDescent="0.2">
      <c r="A22" s="46"/>
      <c r="B22" s="51">
        <v>19</v>
      </c>
      <c r="C22" s="17" t="s">
        <v>71</v>
      </c>
      <c r="D22" s="17">
        <v>873.77200000000005</v>
      </c>
      <c r="E22" s="17">
        <v>2001.3579999999999</v>
      </c>
      <c r="F22" s="17">
        <v>0.43658955569168539</v>
      </c>
      <c r="G22" s="17">
        <v>-1.1956504770003464</v>
      </c>
      <c r="H22" s="17"/>
      <c r="I22" s="17"/>
      <c r="J22" s="17"/>
      <c r="K22" s="17"/>
      <c r="L22" s="17"/>
      <c r="M22" s="17"/>
      <c r="N22" s="17"/>
      <c r="O22" s="17"/>
    </row>
    <row r="23" spans="1:15" ht="15.75" customHeight="1" x14ac:dyDescent="0.2">
      <c r="A23" s="46"/>
      <c r="B23" s="46"/>
      <c r="C23" s="17" t="s">
        <v>72</v>
      </c>
      <c r="D23" s="17">
        <v>582.12800000000004</v>
      </c>
      <c r="E23" s="17">
        <v>1602.011</v>
      </c>
      <c r="F23" s="17">
        <v>0.36337328520216156</v>
      </c>
      <c r="G23" s="17">
        <v>-1.4604757367437375</v>
      </c>
      <c r="H23" s="17"/>
      <c r="I23" s="17"/>
      <c r="J23" s="17"/>
      <c r="K23" s="17"/>
      <c r="L23" s="17"/>
      <c r="M23" s="17"/>
      <c r="N23" s="17"/>
      <c r="O23" s="17"/>
    </row>
    <row r="24" spans="1:15" ht="15.75" customHeight="1" x14ac:dyDescent="0.2">
      <c r="A24" s="46"/>
      <c r="B24" s="46"/>
      <c r="C24" s="17" t="s">
        <v>73</v>
      </c>
      <c r="D24" s="17">
        <v>889.37400000000002</v>
      </c>
      <c r="E24" s="17">
        <v>2848.4940000000001</v>
      </c>
      <c r="F24" s="17">
        <v>0.3122260394440009</v>
      </c>
      <c r="G24" s="17">
        <v>-1.6793372327472176</v>
      </c>
      <c r="H24" s="17"/>
      <c r="I24" s="17"/>
      <c r="J24" s="17"/>
      <c r="K24" s="17"/>
      <c r="L24" s="17"/>
      <c r="M24" s="17"/>
      <c r="N24" s="17"/>
      <c r="O24" s="17"/>
    </row>
    <row r="25" spans="1:15" ht="15.75" customHeight="1" x14ac:dyDescent="0.2">
      <c r="A25" s="46"/>
      <c r="B25" s="46"/>
      <c r="C25" s="17" t="s">
        <v>74</v>
      </c>
      <c r="D25" s="17">
        <v>579.03200000000004</v>
      </c>
      <c r="E25" s="17">
        <v>2031.0309999999999</v>
      </c>
      <c r="F25" s="17">
        <v>0.28509264506548648</v>
      </c>
      <c r="G25" s="17">
        <v>-1.8104972743572705</v>
      </c>
      <c r="H25" s="17"/>
      <c r="I25" s="17"/>
      <c r="J25" s="17"/>
      <c r="K25" s="17"/>
      <c r="L25" s="17"/>
      <c r="M25" s="17"/>
      <c r="N25" s="17"/>
      <c r="O25" s="17"/>
    </row>
    <row r="26" spans="1:15" ht="15.75" customHeight="1" x14ac:dyDescent="0.2">
      <c r="A26" s="46"/>
      <c r="B26" s="46"/>
      <c r="C26" s="17" t="s">
        <v>17</v>
      </c>
      <c r="D26" s="17">
        <v>1742.326</v>
      </c>
      <c r="E26" s="17">
        <v>1193.598</v>
      </c>
      <c r="F26" s="17">
        <v>1.4597259713907027</v>
      </c>
      <c r="G26" s="17">
        <v>0.54569756306340411</v>
      </c>
      <c r="H26" s="17"/>
      <c r="I26" s="17"/>
      <c r="J26" s="17"/>
      <c r="K26" s="17"/>
      <c r="L26" s="17"/>
      <c r="M26" s="17"/>
      <c r="N26" s="17"/>
      <c r="O26" s="17"/>
    </row>
    <row r="27" spans="1:15" ht="15.7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5" ht="15.7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5" ht="15.7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5" ht="15.7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5" ht="15.7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5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5" ht="15.7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 ht="15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5" ht="15.7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 ht="15.7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1:15" ht="15.7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 ht="15.7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 ht="15.7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 ht="15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5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 ht="15.7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ht="15.7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 ht="15.7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 ht="15.7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 ht="15.7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 ht="15.7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5" ht="15.7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ht="15.7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ht="15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 ht="15.7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ht="15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ht="15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ht="15.7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ht="15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ht="15.7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ht="15.7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ht="15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 ht="15.7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 ht="15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 ht="15.7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  <row r="67" spans="1:15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</row>
    <row r="68" spans="1:15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</row>
    <row r="69" spans="1:15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5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  <row r="72" spans="1:15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</row>
    <row r="73" spans="1:15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</row>
    <row r="74" spans="1:15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</row>
    <row r="75" spans="1:15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5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1:15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</row>
    <row r="79" spans="1:15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  <row r="80" spans="1:15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</row>
    <row r="81" spans="1:15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</row>
    <row r="82" spans="1:15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</row>
    <row r="83" spans="1:15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</row>
    <row r="84" spans="1:15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</row>
    <row r="86" spans="1:15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</row>
    <row r="87" spans="1:15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</row>
    <row r="88" spans="1:15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</row>
    <row r="89" spans="1:15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</row>
    <row r="90" spans="1:15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</row>
    <row r="91" spans="1:15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</row>
    <row r="92" spans="1:15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</row>
    <row r="93" spans="1:15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</row>
    <row r="95" spans="1:15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</row>
    <row r="96" spans="1:15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</row>
    <row r="97" spans="1:15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</row>
    <row r="98" spans="1:15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</row>
    <row r="99" spans="1:15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</row>
    <row r="100" spans="1:15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</row>
    <row r="101" spans="1:15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</row>
    <row r="102" spans="1:15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</row>
    <row r="103" spans="1:15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</row>
    <row r="104" spans="1:15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</row>
    <row r="105" spans="1:15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</row>
    <row r="106" spans="1:15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</row>
    <row r="108" spans="1:15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</row>
    <row r="110" spans="1:15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</row>
    <row r="111" spans="1:15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</row>
    <row r="112" spans="1:15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</row>
    <row r="113" spans="1:15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</row>
    <row r="114" spans="1:15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</row>
    <row r="116" spans="1:15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5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</row>
    <row r="118" spans="1:15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</row>
    <row r="119" spans="1:15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</row>
    <row r="120" spans="1:15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</row>
    <row r="121" spans="1:15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</row>
    <row r="122" spans="1:15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</row>
    <row r="123" spans="1:15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</row>
    <row r="124" spans="1:15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</row>
    <row r="125" spans="1:15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</row>
    <row r="126" spans="1:15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</row>
    <row r="127" spans="1:15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</row>
    <row r="128" spans="1:15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</row>
    <row r="129" spans="1:15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</row>
    <row r="130" spans="1:15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</row>
    <row r="131" spans="1:15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</row>
    <row r="132" spans="1:15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</row>
    <row r="133" spans="1:15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</row>
    <row r="134" spans="1:15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</row>
    <row r="135" spans="1:15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</row>
    <row r="140" spans="1:15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</row>
    <row r="141" spans="1:15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</row>
    <row r="142" spans="1:15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</row>
    <row r="143" spans="1:15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</row>
    <row r="144" spans="1:15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</row>
    <row r="145" spans="1:15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</row>
    <row r="146" spans="1:15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</row>
    <row r="147" spans="1:15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</row>
    <row r="148" spans="1:15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1:15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</row>
    <row r="150" spans="1:15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</row>
    <row r="151" spans="1:15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</row>
    <row r="152" spans="1:15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</row>
    <row r="153" spans="1:15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</row>
    <row r="154" spans="1:15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</row>
    <row r="155" spans="1:15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</row>
    <row r="157" spans="1:15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</row>
    <row r="158" spans="1:15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</row>
    <row r="159" spans="1:15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</row>
    <row r="160" spans="1:15" ht="15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</row>
    <row r="161" spans="1:15" ht="15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</row>
    <row r="162" spans="1:15" ht="15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</row>
    <row r="163" spans="1:15" ht="15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</row>
    <row r="164" spans="1:15" ht="15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</row>
    <row r="165" spans="1:15" ht="15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</row>
    <row r="166" spans="1:15" ht="15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</row>
    <row r="167" spans="1:15" ht="15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</row>
    <row r="168" spans="1:15" ht="15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</row>
    <row r="169" spans="1:15" ht="15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</row>
    <row r="170" spans="1:15" ht="15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</row>
    <row r="171" spans="1:15" ht="15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</row>
    <row r="172" spans="1:15" ht="15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</row>
    <row r="173" spans="1:15" ht="15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</row>
    <row r="174" spans="1:15" ht="15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</row>
    <row r="175" spans="1:15" ht="15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</row>
    <row r="176" spans="1:15" ht="15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</row>
    <row r="177" spans="1:15" ht="15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</row>
    <row r="178" spans="1:15" ht="15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</row>
    <row r="179" spans="1:15" ht="15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</row>
    <row r="180" spans="1:15" ht="15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</row>
    <row r="181" spans="1:15" ht="15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</row>
    <row r="182" spans="1:15" ht="15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</row>
    <row r="183" spans="1:15" ht="15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</row>
    <row r="184" spans="1:15" ht="15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</row>
    <row r="185" spans="1:15" ht="15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</row>
    <row r="186" spans="1:15" ht="15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</row>
    <row r="187" spans="1:15" ht="15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</row>
    <row r="188" spans="1:15" ht="15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</row>
    <row r="189" spans="1:15" ht="15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</row>
    <row r="190" spans="1:15" ht="15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</row>
    <row r="191" spans="1:15" ht="15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</row>
    <row r="192" spans="1:15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</row>
    <row r="193" spans="1:15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</row>
    <row r="194" spans="1:15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</row>
    <row r="195" spans="1:15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</row>
    <row r="196" spans="1:15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</row>
    <row r="197" spans="1:15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</row>
    <row r="198" spans="1:15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</row>
    <row r="199" spans="1:15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</row>
    <row r="200" spans="1:15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</row>
    <row r="201" spans="1:15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</row>
    <row r="202" spans="1:15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</row>
    <row r="203" spans="1:15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</row>
    <row r="204" spans="1:15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</row>
    <row r="205" spans="1:15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1:15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</row>
    <row r="207" spans="1:15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</row>
    <row r="208" spans="1:15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</row>
    <row r="209" spans="1:15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</row>
    <row r="210" spans="1:15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</row>
    <row r="211" spans="1:15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</row>
    <row r="212" spans="1:15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</row>
    <row r="213" spans="1:15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</row>
    <row r="214" spans="1:15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</row>
    <row r="215" spans="1:15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</row>
    <row r="216" spans="1:15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</row>
    <row r="217" spans="1:15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</row>
    <row r="218" spans="1:15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</row>
    <row r="219" spans="1:15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</row>
    <row r="220" spans="1:15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</row>
    <row r="221" spans="1:15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</row>
    <row r="222" spans="1:15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  <row r="223" spans="1:15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</row>
    <row r="224" spans="1:15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</row>
    <row r="225" spans="1:15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</row>
    <row r="226" spans="1:15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</row>
    <row r="227" spans="1:15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</row>
    <row r="228" spans="1:15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</row>
    <row r="229" spans="1:15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</row>
    <row r="230" spans="1:15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</row>
    <row r="231" spans="1:15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</row>
    <row r="232" spans="1:15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</row>
    <row r="233" spans="1:15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</row>
    <row r="234" spans="1:15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</row>
    <row r="235" spans="1:15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</row>
    <row r="236" spans="1:15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</row>
    <row r="237" spans="1:15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</row>
    <row r="238" spans="1:15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</row>
    <row r="239" spans="1:15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</row>
    <row r="240" spans="1:15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</row>
    <row r="241" spans="1:15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</row>
    <row r="242" spans="1:15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</row>
    <row r="243" spans="1:15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</row>
    <row r="244" spans="1:15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</row>
    <row r="245" spans="1:15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</row>
    <row r="246" spans="1:15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</row>
    <row r="247" spans="1:15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</row>
    <row r="248" spans="1:15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</row>
    <row r="249" spans="1:15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</row>
    <row r="250" spans="1:15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</row>
    <row r="251" spans="1:15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</row>
    <row r="252" spans="1:15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</row>
    <row r="253" spans="1:15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</row>
    <row r="254" spans="1:15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</row>
    <row r="255" spans="1:15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</row>
    <row r="256" spans="1:15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</row>
    <row r="257" spans="1:15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</row>
    <row r="258" spans="1:15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</row>
    <row r="259" spans="1:15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</row>
    <row r="260" spans="1:15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</row>
    <row r="261" spans="1:15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</row>
    <row r="262" spans="1:15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</row>
    <row r="263" spans="1:15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</row>
    <row r="264" spans="1:15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</row>
    <row r="265" spans="1:15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</row>
    <row r="266" spans="1:15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</row>
    <row r="267" spans="1:15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</row>
    <row r="268" spans="1:15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</row>
    <row r="269" spans="1:15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</row>
    <row r="270" spans="1:15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</row>
    <row r="271" spans="1:15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</row>
    <row r="272" spans="1:15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</row>
    <row r="273" spans="1:15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</row>
    <row r="274" spans="1:15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</row>
    <row r="275" spans="1:15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</row>
    <row r="276" spans="1:15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</row>
    <row r="277" spans="1:15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</row>
    <row r="278" spans="1:15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</row>
    <row r="279" spans="1:15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</row>
    <row r="280" spans="1:15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</row>
    <row r="281" spans="1:15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</row>
    <row r="282" spans="1:15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</row>
    <row r="283" spans="1:15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</row>
    <row r="284" spans="1:15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</row>
    <row r="285" spans="1:15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</row>
    <row r="286" spans="1:15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</row>
    <row r="287" spans="1:15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</row>
    <row r="288" spans="1:15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</row>
    <row r="289" spans="1:15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</row>
    <row r="290" spans="1:15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</row>
    <row r="291" spans="1:15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</row>
    <row r="292" spans="1:15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</row>
    <row r="293" spans="1:15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</row>
    <row r="294" spans="1:15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</row>
    <row r="295" spans="1:15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</row>
    <row r="296" spans="1:15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</row>
    <row r="297" spans="1:15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</row>
    <row r="298" spans="1:15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</row>
    <row r="299" spans="1:15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</row>
    <row r="300" spans="1:15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</row>
    <row r="301" spans="1:15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</row>
    <row r="302" spans="1:15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</row>
    <row r="303" spans="1:15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</row>
    <row r="304" spans="1:15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</row>
    <row r="305" spans="1:15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</row>
    <row r="306" spans="1:15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</row>
    <row r="307" spans="1:15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</row>
    <row r="308" spans="1:15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</row>
    <row r="309" spans="1:15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</row>
    <row r="310" spans="1:15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</row>
    <row r="311" spans="1:15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</row>
    <row r="312" spans="1:15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</row>
    <row r="313" spans="1:15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</row>
    <row r="314" spans="1:15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</row>
    <row r="315" spans="1:15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</row>
    <row r="316" spans="1:15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</row>
    <row r="317" spans="1:15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</row>
    <row r="318" spans="1:15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</row>
    <row r="319" spans="1:15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</row>
    <row r="320" spans="1:15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</row>
    <row r="321" spans="1:15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</row>
    <row r="322" spans="1:15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</row>
    <row r="323" spans="1:15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</row>
    <row r="324" spans="1:15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</row>
    <row r="325" spans="1:15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</row>
    <row r="326" spans="1:15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</row>
    <row r="327" spans="1:15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</row>
    <row r="328" spans="1:15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</row>
    <row r="329" spans="1:15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</row>
    <row r="330" spans="1:15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</row>
    <row r="331" spans="1:15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</row>
    <row r="332" spans="1:15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</row>
    <row r="333" spans="1:15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</row>
    <row r="334" spans="1:15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</row>
    <row r="335" spans="1:15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</row>
    <row r="336" spans="1:15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</row>
    <row r="337" spans="1:15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</row>
    <row r="338" spans="1:15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</row>
    <row r="339" spans="1:15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</row>
    <row r="340" spans="1:15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</row>
    <row r="341" spans="1:15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</row>
    <row r="342" spans="1:15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</row>
    <row r="343" spans="1:15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</row>
    <row r="344" spans="1:15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</row>
    <row r="345" spans="1:15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</row>
    <row r="346" spans="1:15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</row>
    <row r="347" spans="1:15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</row>
    <row r="348" spans="1:15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</row>
    <row r="349" spans="1:15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</row>
    <row r="350" spans="1:15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</row>
    <row r="351" spans="1:15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</row>
    <row r="352" spans="1:15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</row>
    <row r="353" spans="1:15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</row>
    <row r="354" spans="1:15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</row>
    <row r="355" spans="1:15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</row>
    <row r="356" spans="1:15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</row>
    <row r="357" spans="1:15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</row>
    <row r="358" spans="1:15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</row>
    <row r="359" spans="1:15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</row>
    <row r="360" spans="1:15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</row>
    <row r="361" spans="1:15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</row>
    <row r="362" spans="1:15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</row>
    <row r="363" spans="1:15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</row>
    <row r="364" spans="1:15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</row>
    <row r="365" spans="1:15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</row>
    <row r="366" spans="1:15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</row>
    <row r="367" spans="1:15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</row>
    <row r="368" spans="1:15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</row>
    <row r="369" spans="1:15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</row>
    <row r="370" spans="1:15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</row>
    <row r="371" spans="1:15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</row>
    <row r="372" spans="1:15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</row>
    <row r="373" spans="1:15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</row>
    <row r="374" spans="1:15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</row>
    <row r="375" spans="1:15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</row>
    <row r="376" spans="1:15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</row>
    <row r="377" spans="1:15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</row>
    <row r="378" spans="1:15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</row>
    <row r="379" spans="1:15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</row>
    <row r="380" spans="1:15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</row>
    <row r="381" spans="1:15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</row>
    <row r="382" spans="1:15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</row>
    <row r="383" spans="1:15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</row>
    <row r="384" spans="1:15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</row>
    <row r="385" spans="1:15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</row>
    <row r="386" spans="1:15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</row>
    <row r="387" spans="1:15" ht="15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</row>
    <row r="388" spans="1:15" ht="15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</row>
    <row r="389" spans="1:15" ht="15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</row>
    <row r="390" spans="1:15" ht="15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</row>
    <row r="391" spans="1:15" ht="15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</row>
    <row r="392" spans="1:15" ht="15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</row>
    <row r="393" spans="1:15" ht="15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</row>
    <row r="394" spans="1:15" ht="15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</row>
    <row r="395" spans="1:15" ht="15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</row>
    <row r="396" spans="1:15" ht="15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</row>
    <row r="397" spans="1:15" ht="15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</row>
    <row r="398" spans="1:15" ht="15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</row>
    <row r="399" spans="1:15" ht="15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</row>
    <row r="400" spans="1:15" ht="15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</row>
    <row r="401" spans="1:15" ht="15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</row>
    <row r="402" spans="1:15" ht="15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</row>
    <row r="403" spans="1:15" ht="15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</row>
    <row r="404" spans="1:15" ht="15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</row>
    <row r="405" spans="1:15" ht="15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</row>
    <row r="406" spans="1:15" ht="15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</row>
    <row r="407" spans="1:15" ht="15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</row>
    <row r="408" spans="1:15" ht="15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</row>
    <row r="409" spans="1:15" ht="15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</row>
    <row r="410" spans="1:15" ht="15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</row>
    <row r="411" spans="1:15" ht="15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</row>
    <row r="412" spans="1:15" ht="15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</row>
    <row r="413" spans="1:15" ht="15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</row>
    <row r="414" spans="1:15" ht="15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</row>
    <row r="415" spans="1:15" ht="15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</row>
    <row r="416" spans="1:15" ht="15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</row>
    <row r="417" spans="1:15" ht="15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</row>
    <row r="418" spans="1:15" ht="15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</row>
    <row r="419" spans="1:15" ht="15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</row>
    <row r="420" spans="1:15" ht="15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</row>
    <row r="421" spans="1:15" ht="15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</row>
    <row r="422" spans="1:15" ht="15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</row>
    <row r="423" spans="1:15" ht="15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</row>
    <row r="424" spans="1:15" ht="15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</row>
    <row r="425" spans="1:15" ht="15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</row>
    <row r="426" spans="1:15" ht="15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</row>
    <row r="427" spans="1:15" ht="15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</row>
    <row r="428" spans="1:15" ht="15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</row>
    <row r="429" spans="1:15" ht="15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</row>
    <row r="430" spans="1:15" ht="15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</row>
    <row r="431" spans="1:15" ht="15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</row>
    <row r="432" spans="1:15" ht="15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</row>
    <row r="433" spans="1:15" ht="15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</row>
    <row r="434" spans="1:15" ht="15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</row>
    <row r="435" spans="1:15" ht="15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</row>
    <row r="436" spans="1:15" ht="15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</row>
    <row r="437" spans="1:15" ht="15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</row>
    <row r="438" spans="1:15" ht="15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</row>
    <row r="439" spans="1:15" ht="15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</row>
    <row r="440" spans="1:15" ht="15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</row>
    <row r="441" spans="1:15" ht="15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</row>
    <row r="442" spans="1:15" ht="15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</row>
    <row r="443" spans="1:15" ht="15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</row>
    <row r="444" spans="1:15" ht="15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</row>
    <row r="445" spans="1:15" ht="15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</row>
    <row r="446" spans="1:15" ht="15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</row>
    <row r="447" spans="1:15" ht="15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</row>
    <row r="448" spans="1:15" ht="15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</row>
    <row r="449" spans="1:15" ht="15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</row>
    <row r="450" spans="1:15" ht="15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</row>
    <row r="451" spans="1:15" ht="15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</row>
    <row r="452" spans="1:15" ht="15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</row>
    <row r="453" spans="1:15" ht="15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</row>
    <row r="454" spans="1:15" ht="15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</row>
    <row r="455" spans="1:15" ht="15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</row>
    <row r="456" spans="1:15" ht="15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</row>
    <row r="457" spans="1:15" ht="15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</row>
    <row r="458" spans="1:15" ht="15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</row>
    <row r="459" spans="1:15" ht="15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</row>
    <row r="460" spans="1:15" ht="15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</row>
    <row r="461" spans="1:15" ht="15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</row>
    <row r="462" spans="1:15" ht="15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</row>
    <row r="463" spans="1:15" ht="15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</row>
    <row r="464" spans="1:15" ht="15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</row>
    <row r="465" spans="1:15" ht="15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</row>
    <row r="466" spans="1:15" ht="15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</row>
    <row r="467" spans="1:15" ht="15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</row>
    <row r="468" spans="1:15" ht="15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</row>
    <row r="469" spans="1:15" ht="15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</row>
    <row r="470" spans="1:15" ht="15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</row>
    <row r="471" spans="1:15" ht="15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</row>
    <row r="472" spans="1:15" ht="15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</row>
    <row r="473" spans="1:15" ht="15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</row>
    <row r="474" spans="1:15" ht="15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</row>
    <row r="475" spans="1:15" ht="15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</row>
    <row r="476" spans="1:15" ht="15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</row>
    <row r="477" spans="1:15" ht="15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</row>
    <row r="478" spans="1:15" ht="15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</row>
    <row r="479" spans="1:15" ht="15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</row>
    <row r="480" spans="1:15" ht="15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</row>
    <row r="481" spans="1:15" ht="15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</row>
    <row r="482" spans="1:15" ht="15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</row>
    <row r="483" spans="1:15" ht="15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</row>
    <row r="484" spans="1:15" ht="15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</row>
    <row r="485" spans="1:15" ht="15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</row>
    <row r="486" spans="1:15" ht="15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</row>
    <row r="487" spans="1:15" ht="15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</row>
    <row r="488" spans="1:15" ht="15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</row>
    <row r="489" spans="1:15" ht="15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</row>
    <row r="490" spans="1:15" ht="15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</row>
    <row r="491" spans="1:15" ht="15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</row>
    <row r="492" spans="1:15" ht="15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</row>
    <row r="493" spans="1:15" ht="15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</row>
    <row r="494" spans="1:15" ht="15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</row>
    <row r="495" spans="1:15" ht="15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</row>
    <row r="496" spans="1:15" ht="15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</row>
    <row r="497" spans="1:15" ht="15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</row>
    <row r="498" spans="1:15" ht="15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</row>
    <row r="499" spans="1:15" ht="15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</row>
    <row r="500" spans="1:15" ht="15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</row>
    <row r="501" spans="1:15" ht="15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</row>
    <row r="502" spans="1:15" ht="15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</row>
    <row r="503" spans="1:15" ht="15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</row>
    <row r="504" spans="1:15" ht="15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</row>
    <row r="505" spans="1:15" ht="15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</row>
    <row r="506" spans="1:15" ht="15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</row>
    <row r="507" spans="1:15" ht="15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</row>
    <row r="508" spans="1:15" ht="15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</row>
    <row r="509" spans="1:15" ht="15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</row>
    <row r="510" spans="1:15" ht="15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</row>
    <row r="511" spans="1:15" ht="15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</row>
    <row r="512" spans="1:15" ht="15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</row>
    <row r="513" spans="1:15" ht="15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</row>
    <row r="514" spans="1:15" ht="15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</row>
    <row r="515" spans="1:15" ht="15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</row>
    <row r="516" spans="1:15" ht="15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</row>
    <row r="517" spans="1:15" ht="15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</row>
    <row r="518" spans="1:15" ht="15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</row>
    <row r="519" spans="1:15" ht="15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</row>
    <row r="520" spans="1:15" ht="15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</row>
    <row r="521" spans="1:15" ht="15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</row>
    <row r="522" spans="1:15" ht="15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</row>
    <row r="523" spans="1:15" ht="15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</row>
    <row r="524" spans="1:15" ht="15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</row>
    <row r="525" spans="1:15" ht="15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</row>
    <row r="526" spans="1:15" ht="15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</row>
    <row r="527" spans="1:15" ht="15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</row>
    <row r="528" spans="1:15" ht="15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</row>
    <row r="529" spans="1:15" ht="15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</row>
    <row r="530" spans="1:15" ht="15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</row>
    <row r="531" spans="1:15" ht="15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</row>
    <row r="532" spans="1:15" ht="15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</row>
    <row r="533" spans="1:15" ht="15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</row>
    <row r="534" spans="1:15" ht="15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</row>
    <row r="535" spans="1:15" ht="15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</row>
    <row r="536" spans="1:15" ht="15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</row>
    <row r="537" spans="1:15" ht="15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</row>
    <row r="538" spans="1:15" ht="15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</row>
    <row r="539" spans="1:15" ht="15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</row>
    <row r="540" spans="1:15" ht="15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</row>
    <row r="541" spans="1:15" ht="15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</row>
    <row r="542" spans="1:15" ht="15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</row>
    <row r="543" spans="1:15" ht="15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</row>
    <row r="544" spans="1:15" ht="15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</row>
    <row r="545" spans="1:15" ht="15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</row>
    <row r="546" spans="1:15" ht="15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</row>
    <row r="547" spans="1:15" ht="15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</row>
    <row r="548" spans="1:15" ht="15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</row>
    <row r="549" spans="1:15" ht="15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</row>
    <row r="550" spans="1:15" ht="15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</row>
    <row r="551" spans="1:15" ht="15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</row>
    <row r="552" spans="1:15" ht="15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</row>
    <row r="553" spans="1:15" ht="15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</row>
    <row r="554" spans="1:15" ht="15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</row>
    <row r="555" spans="1:15" ht="15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</row>
    <row r="556" spans="1:15" ht="15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</row>
    <row r="557" spans="1:15" ht="15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</row>
    <row r="558" spans="1:15" ht="15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</row>
    <row r="559" spans="1:15" ht="15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</row>
    <row r="560" spans="1:15" ht="15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</row>
    <row r="561" spans="1:15" ht="15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</row>
    <row r="562" spans="1:15" ht="15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</row>
    <row r="563" spans="1:15" ht="15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</row>
    <row r="564" spans="1:15" ht="15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</row>
    <row r="565" spans="1:15" ht="15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</row>
    <row r="566" spans="1:15" ht="15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</row>
    <row r="567" spans="1:15" ht="15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</row>
    <row r="568" spans="1:15" ht="15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</row>
    <row r="569" spans="1:15" ht="15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</row>
    <row r="570" spans="1:15" ht="15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</row>
    <row r="571" spans="1:15" ht="15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</row>
    <row r="572" spans="1:15" ht="15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</row>
    <row r="573" spans="1:15" ht="15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</row>
    <row r="574" spans="1:15" ht="15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</row>
    <row r="575" spans="1:15" ht="15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</row>
    <row r="576" spans="1:15" ht="15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</row>
    <row r="577" spans="1:15" ht="15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</row>
    <row r="578" spans="1:15" ht="15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</row>
    <row r="579" spans="1:15" ht="15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</row>
    <row r="580" spans="1:15" ht="15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</row>
    <row r="581" spans="1:15" ht="15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</row>
    <row r="582" spans="1:15" ht="15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</row>
    <row r="583" spans="1:15" ht="15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</row>
    <row r="584" spans="1:15" ht="15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</row>
    <row r="585" spans="1:15" ht="15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</row>
    <row r="586" spans="1:15" ht="15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</row>
    <row r="587" spans="1:15" ht="15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</row>
    <row r="588" spans="1:15" ht="15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</row>
    <row r="589" spans="1:15" ht="15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</row>
    <row r="590" spans="1:15" ht="15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</row>
    <row r="591" spans="1:15" ht="15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</row>
    <row r="592" spans="1:15" ht="15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</row>
    <row r="593" spans="1:15" ht="15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</row>
    <row r="594" spans="1:15" ht="15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</row>
    <row r="595" spans="1:15" ht="15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</row>
    <row r="596" spans="1:15" ht="15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</row>
    <row r="597" spans="1:15" ht="15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</row>
    <row r="598" spans="1:15" ht="15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</row>
    <row r="599" spans="1:15" ht="15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</row>
    <row r="600" spans="1:15" ht="15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</row>
    <row r="601" spans="1:15" ht="15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</row>
    <row r="602" spans="1:15" ht="15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</row>
    <row r="603" spans="1:15" ht="15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</row>
    <row r="604" spans="1:15" ht="15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</row>
    <row r="605" spans="1:15" ht="15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</row>
    <row r="606" spans="1:15" ht="15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</row>
    <row r="607" spans="1:15" ht="15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</row>
    <row r="608" spans="1:15" ht="15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</row>
    <row r="609" spans="1:15" ht="15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</row>
    <row r="610" spans="1:15" ht="15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</row>
    <row r="611" spans="1:15" ht="15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</row>
    <row r="612" spans="1:15" ht="15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</row>
    <row r="613" spans="1:15" ht="15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</row>
    <row r="614" spans="1:15" ht="15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</row>
    <row r="615" spans="1:15" ht="15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</row>
    <row r="616" spans="1:15" ht="15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</row>
    <row r="617" spans="1:15" ht="15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</row>
    <row r="618" spans="1:15" ht="15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</row>
    <row r="619" spans="1:15" ht="15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</row>
    <row r="620" spans="1:15" ht="15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</row>
    <row r="621" spans="1:15" ht="15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</row>
    <row r="622" spans="1:15" ht="15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</row>
    <row r="623" spans="1:15" ht="15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</row>
    <row r="624" spans="1:15" ht="15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</row>
    <row r="625" spans="1:15" ht="15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</row>
    <row r="626" spans="1:15" ht="15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</row>
    <row r="627" spans="1:15" ht="15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</row>
    <row r="628" spans="1:15" ht="15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</row>
    <row r="629" spans="1:15" ht="15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</row>
    <row r="630" spans="1:15" ht="15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</row>
    <row r="631" spans="1:15" ht="15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</row>
    <row r="632" spans="1:15" ht="15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</row>
    <row r="633" spans="1:15" ht="15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</row>
    <row r="634" spans="1:15" ht="15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</row>
    <row r="635" spans="1:15" ht="15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</row>
    <row r="636" spans="1:15" ht="15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</row>
    <row r="637" spans="1:15" ht="15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</row>
    <row r="638" spans="1:15" ht="15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</row>
    <row r="639" spans="1:15" ht="15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</row>
    <row r="640" spans="1:15" ht="15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</row>
    <row r="641" spans="1:15" ht="15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</row>
    <row r="642" spans="1:15" ht="15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</row>
    <row r="643" spans="1:15" ht="15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</row>
    <row r="644" spans="1:15" ht="15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</row>
    <row r="645" spans="1:15" ht="15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</row>
    <row r="646" spans="1:15" ht="15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</row>
    <row r="647" spans="1:15" ht="15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</row>
    <row r="648" spans="1:15" ht="15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</row>
    <row r="649" spans="1:15" ht="15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</row>
    <row r="650" spans="1:15" ht="15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</row>
    <row r="651" spans="1:15" ht="15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</row>
    <row r="652" spans="1:15" ht="15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</row>
    <row r="653" spans="1:15" ht="15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</row>
    <row r="654" spans="1:15" ht="15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</row>
    <row r="655" spans="1:15" ht="15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</row>
    <row r="656" spans="1:15" ht="15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</row>
    <row r="657" spans="1:15" ht="15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</row>
    <row r="658" spans="1:15" ht="15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</row>
    <row r="659" spans="1:15" ht="15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</row>
    <row r="660" spans="1:15" ht="15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</row>
    <row r="661" spans="1:15" ht="15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</row>
    <row r="662" spans="1:15" ht="15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</row>
    <row r="663" spans="1:15" ht="15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</row>
    <row r="664" spans="1:15" ht="15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</row>
    <row r="665" spans="1:15" ht="15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</row>
    <row r="666" spans="1:15" ht="15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</row>
    <row r="667" spans="1:15" ht="15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</row>
    <row r="668" spans="1:15" ht="15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</row>
    <row r="669" spans="1:15" ht="15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</row>
    <row r="670" spans="1:15" ht="15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</row>
    <row r="671" spans="1:15" ht="15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</row>
    <row r="672" spans="1:15" ht="15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</row>
    <row r="673" spans="1:15" ht="15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</row>
    <row r="674" spans="1:15" ht="15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</row>
    <row r="675" spans="1:15" ht="15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</row>
    <row r="676" spans="1:15" ht="15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</row>
    <row r="677" spans="1:15" ht="15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</row>
    <row r="678" spans="1:15" ht="15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</row>
    <row r="679" spans="1:15" ht="15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</row>
    <row r="680" spans="1:15" ht="15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</row>
    <row r="681" spans="1:15" ht="15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</row>
    <row r="682" spans="1:15" ht="15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</row>
    <row r="683" spans="1:15" ht="15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</row>
    <row r="684" spans="1:15" ht="15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</row>
    <row r="685" spans="1:15" ht="15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</row>
    <row r="686" spans="1:15" ht="15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</row>
    <row r="687" spans="1:15" ht="15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</row>
    <row r="688" spans="1:15" ht="15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</row>
    <row r="689" spans="1:15" ht="15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</row>
    <row r="690" spans="1:15" ht="15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</row>
    <row r="691" spans="1:15" ht="15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</row>
    <row r="692" spans="1:15" ht="15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</row>
    <row r="693" spans="1:15" ht="15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</row>
    <row r="694" spans="1:15" ht="15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</row>
    <row r="695" spans="1:15" ht="15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</row>
    <row r="696" spans="1:15" ht="15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</row>
    <row r="697" spans="1:15" ht="15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</row>
    <row r="698" spans="1:15" ht="15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</row>
    <row r="699" spans="1:15" ht="15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</row>
    <row r="700" spans="1:15" ht="15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</row>
    <row r="701" spans="1:15" ht="15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</row>
    <row r="702" spans="1:15" ht="15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</row>
    <row r="703" spans="1:15" ht="15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</row>
    <row r="704" spans="1:15" ht="15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</row>
    <row r="705" spans="1:15" ht="15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</row>
    <row r="706" spans="1:15" ht="15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</row>
    <row r="707" spans="1:15" ht="15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</row>
    <row r="708" spans="1:15" ht="15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</row>
    <row r="709" spans="1:15" ht="15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</row>
    <row r="710" spans="1:15" ht="15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</row>
    <row r="711" spans="1:15" ht="15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</row>
    <row r="712" spans="1:15" ht="15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</row>
    <row r="713" spans="1:15" ht="15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</row>
    <row r="714" spans="1:15" ht="15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</row>
    <row r="715" spans="1:15" ht="15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</row>
    <row r="716" spans="1:15" ht="15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</row>
    <row r="717" spans="1:15" ht="15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</row>
    <row r="718" spans="1:15" ht="15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</row>
    <row r="719" spans="1:15" ht="15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</row>
    <row r="720" spans="1:15" ht="15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</row>
    <row r="721" spans="1:15" ht="15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</row>
    <row r="722" spans="1:15" ht="15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</row>
    <row r="723" spans="1:15" ht="15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</row>
    <row r="724" spans="1:15" ht="15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</row>
    <row r="725" spans="1:15" ht="15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</row>
    <row r="726" spans="1:15" ht="15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</row>
    <row r="727" spans="1:15" ht="15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</row>
    <row r="728" spans="1:15" ht="15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</row>
    <row r="729" spans="1:15" ht="15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</row>
    <row r="730" spans="1:15" ht="15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</row>
    <row r="731" spans="1:15" ht="15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</row>
    <row r="732" spans="1:15" ht="15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</row>
    <row r="733" spans="1:15" ht="15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</row>
    <row r="734" spans="1:15" ht="15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</row>
    <row r="735" spans="1:15" ht="15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</row>
    <row r="736" spans="1:15" ht="15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</row>
    <row r="737" spans="1:15" ht="15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</row>
    <row r="738" spans="1:15" ht="15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</row>
    <row r="739" spans="1:15" ht="15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</row>
    <row r="740" spans="1:15" ht="15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</row>
    <row r="741" spans="1:15" ht="15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</row>
    <row r="742" spans="1:15" ht="15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</row>
    <row r="743" spans="1:15" ht="15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</row>
    <row r="744" spans="1:15" ht="15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</row>
    <row r="745" spans="1:15" ht="15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</row>
    <row r="746" spans="1:15" ht="15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</row>
    <row r="747" spans="1:15" ht="15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</row>
    <row r="748" spans="1:15" ht="15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</row>
    <row r="749" spans="1:15" ht="15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</row>
    <row r="750" spans="1:15" ht="15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</row>
    <row r="751" spans="1:15" ht="15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</row>
    <row r="752" spans="1:15" ht="15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</row>
    <row r="753" spans="1:15" ht="15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</row>
    <row r="754" spans="1:15" ht="15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</row>
    <row r="755" spans="1:15" ht="15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</row>
    <row r="756" spans="1:15" ht="15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</row>
    <row r="757" spans="1:15" ht="15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</row>
    <row r="758" spans="1:15" ht="15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</row>
    <row r="759" spans="1:15" ht="15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</row>
    <row r="760" spans="1:15" ht="15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</row>
    <row r="761" spans="1:15" ht="15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</row>
    <row r="762" spans="1:15" ht="15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</row>
    <row r="763" spans="1:15" ht="15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</row>
    <row r="764" spans="1:15" ht="15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</row>
    <row r="765" spans="1:15" ht="15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</row>
    <row r="766" spans="1:15" ht="15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</row>
    <row r="767" spans="1:15" ht="15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</row>
    <row r="768" spans="1:15" ht="15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</row>
    <row r="769" spans="1:15" ht="15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</row>
    <row r="770" spans="1:15" ht="15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</row>
    <row r="771" spans="1:15" ht="15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</row>
    <row r="772" spans="1:15" ht="15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</row>
    <row r="773" spans="1:15" ht="15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</row>
    <row r="774" spans="1:15" ht="15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</row>
    <row r="775" spans="1:15" ht="15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</row>
    <row r="776" spans="1:15" ht="15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</row>
    <row r="777" spans="1:15" ht="15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</row>
    <row r="778" spans="1:15" ht="15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</row>
    <row r="779" spans="1:15" ht="15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</row>
    <row r="780" spans="1:15" ht="15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</row>
    <row r="781" spans="1:15" ht="15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</row>
    <row r="782" spans="1:15" ht="15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</row>
    <row r="783" spans="1:15" ht="15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</row>
    <row r="784" spans="1:15" ht="15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</row>
    <row r="785" spans="1:15" ht="15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</row>
    <row r="786" spans="1:15" ht="15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</row>
    <row r="787" spans="1:15" ht="15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</row>
    <row r="788" spans="1:15" ht="15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</row>
    <row r="789" spans="1:15" ht="15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</row>
    <row r="790" spans="1:15" ht="15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</row>
    <row r="791" spans="1:15" ht="15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</row>
    <row r="792" spans="1:15" ht="15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</row>
    <row r="793" spans="1:15" ht="15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</row>
    <row r="794" spans="1:15" ht="15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</row>
    <row r="795" spans="1:15" ht="15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</row>
    <row r="796" spans="1:15" ht="15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</row>
    <row r="797" spans="1:15" ht="15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</row>
    <row r="798" spans="1:15" ht="15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</row>
    <row r="799" spans="1:15" ht="15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</row>
    <row r="800" spans="1:15" ht="15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</row>
    <row r="801" spans="1:15" ht="15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</row>
    <row r="802" spans="1:15" ht="15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</row>
    <row r="803" spans="1:15" ht="15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</row>
    <row r="804" spans="1:15" ht="15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</row>
    <row r="805" spans="1:15" ht="15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</row>
    <row r="806" spans="1:15" ht="15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</row>
    <row r="807" spans="1:15" ht="15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</row>
    <row r="808" spans="1:15" ht="15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</row>
    <row r="809" spans="1:15" ht="15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</row>
    <row r="810" spans="1:15" ht="15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</row>
    <row r="811" spans="1:15" ht="15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</row>
    <row r="812" spans="1:15" ht="15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</row>
    <row r="813" spans="1:15" ht="15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</row>
    <row r="814" spans="1:15" ht="15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</row>
    <row r="815" spans="1:15" ht="15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</row>
    <row r="816" spans="1:15" ht="15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</row>
    <row r="817" spans="1:15" ht="15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</row>
    <row r="818" spans="1:15" ht="15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</row>
    <row r="819" spans="1:15" ht="15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</row>
    <row r="820" spans="1:15" ht="15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</row>
    <row r="821" spans="1:15" ht="15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</row>
    <row r="822" spans="1:15" ht="15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</row>
    <row r="823" spans="1:15" ht="15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</row>
    <row r="824" spans="1:15" ht="15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</row>
    <row r="825" spans="1:15" ht="15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</row>
    <row r="826" spans="1:15" ht="15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</row>
    <row r="827" spans="1:15" ht="15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</row>
    <row r="828" spans="1:15" ht="15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</row>
    <row r="829" spans="1:15" ht="15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</row>
    <row r="830" spans="1:15" ht="15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</row>
    <row r="831" spans="1:15" ht="15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</row>
    <row r="832" spans="1:15" ht="15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</row>
    <row r="833" spans="1:15" ht="15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</row>
    <row r="834" spans="1:15" ht="15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</row>
    <row r="835" spans="1:15" ht="15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</row>
    <row r="836" spans="1:15" ht="15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</row>
    <row r="837" spans="1:15" ht="15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</row>
    <row r="838" spans="1:15" ht="15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</row>
    <row r="839" spans="1:15" ht="15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</row>
    <row r="840" spans="1:15" ht="15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</row>
    <row r="841" spans="1:15" ht="15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</row>
    <row r="842" spans="1:15" ht="15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</row>
    <row r="843" spans="1:15" ht="15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</row>
    <row r="844" spans="1:15" ht="15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</row>
    <row r="845" spans="1:15" ht="15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</row>
    <row r="846" spans="1:15" ht="15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</row>
    <row r="847" spans="1:15" ht="15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</row>
    <row r="848" spans="1:15" ht="15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</row>
    <row r="849" spans="1:15" ht="15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</row>
    <row r="850" spans="1:15" ht="15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</row>
    <row r="851" spans="1:15" ht="15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</row>
    <row r="852" spans="1:15" ht="15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</row>
    <row r="853" spans="1:15" ht="15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</row>
    <row r="854" spans="1:15" ht="15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</row>
    <row r="855" spans="1:15" ht="15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</row>
    <row r="856" spans="1:15" ht="15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</row>
    <row r="857" spans="1:15" ht="15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</row>
    <row r="858" spans="1:15" ht="15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</row>
    <row r="859" spans="1:15" ht="15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</row>
    <row r="860" spans="1:15" ht="15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</row>
    <row r="861" spans="1:15" ht="15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</row>
    <row r="862" spans="1:15" ht="15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</row>
    <row r="863" spans="1:15" ht="15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</row>
    <row r="864" spans="1:15" ht="15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</row>
    <row r="865" spans="1:15" ht="15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</row>
    <row r="866" spans="1:15" ht="15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</row>
    <row r="867" spans="1:15" ht="15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</row>
    <row r="868" spans="1:15" ht="15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</row>
    <row r="869" spans="1:15" ht="15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</row>
    <row r="870" spans="1:15" ht="15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</row>
    <row r="871" spans="1:15" ht="15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</row>
    <row r="872" spans="1:15" ht="15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</row>
    <row r="873" spans="1:15" ht="15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</row>
    <row r="874" spans="1:15" ht="15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</row>
    <row r="875" spans="1:15" ht="15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</row>
    <row r="876" spans="1:15" ht="15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</row>
    <row r="877" spans="1:15" ht="15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</row>
    <row r="878" spans="1:15" ht="15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</row>
    <row r="879" spans="1:15" ht="15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</row>
    <row r="880" spans="1:15" ht="15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</row>
    <row r="881" spans="1:15" ht="15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</row>
    <row r="882" spans="1:15" ht="15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</row>
    <row r="883" spans="1:15" ht="15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</row>
    <row r="884" spans="1:15" ht="15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</row>
    <row r="885" spans="1:15" ht="15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</row>
    <row r="886" spans="1:15" ht="15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</row>
    <row r="887" spans="1:15" ht="15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</row>
    <row r="888" spans="1:15" ht="15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</row>
    <row r="889" spans="1:15" ht="15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</row>
    <row r="890" spans="1:15" ht="15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</row>
    <row r="891" spans="1:15" ht="15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</row>
    <row r="892" spans="1:15" ht="15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</row>
    <row r="893" spans="1:15" ht="15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</row>
    <row r="894" spans="1:15" ht="15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</row>
    <row r="895" spans="1:15" ht="15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</row>
    <row r="896" spans="1:15" ht="15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</row>
    <row r="897" spans="1:15" ht="15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</row>
    <row r="898" spans="1:15" ht="15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</row>
    <row r="899" spans="1:15" ht="15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</row>
    <row r="900" spans="1:15" ht="15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</row>
    <row r="901" spans="1:15" ht="15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</row>
    <row r="902" spans="1:15" ht="15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</row>
    <row r="903" spans="1:15" ht="15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</row>
    <row r="904" spans="1:15" ht="15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</row>
    <row r="905" spans="1:15" ht="15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</row>
    <row r="906" spans="1:15" ht="15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</row>
    <row r="907" spans="1:15" ht="15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</row>
    <row r="908" spans="1:15" ht="15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</row>
    <row r="909" spans="1:15" ht="15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</row>
    <row r="910" spans="1:15" ht="15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</row>
    <row r="911" spans="1:15" ht="15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</row>
    <row r="912" spans="1:15" ht="15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</row>
    <row r="913" spans="1:15" ht="15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</row>
    <row r="914" spans="1:15" ht="15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</row>
    <row r="915" spans="1:15" ht="15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</row>
    <row r="916" spans="1:15" ht="15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</row>
    <row r="917" spans="1:15" ht="15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</row>
    <row r="918" spans="1:15" ht="15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</row>
    <row r="919" spans="1:15" ht="15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</row>
    <row r="920" spans="1:15" ht="15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</row>
    <row r="921" spans="1:15" ht="15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</row>
    <row r="922" spans="1:15" ht="15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</row>
    <row r="923" spans="1:15" ht="15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</row>
    <row r="924" spans="1:15" ht="15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</row>
    <row r="925" spans="1:15" ht="15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</row>
    <row r="926" spans="1:15" ht="15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</row>
    <row r="927" spans="1:15" ht="15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</row>
    <row r="928" spans="1:15" ht="15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</row>
    <row r="929" spans="1:15" ht="15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</row>
    <row r="930" spans="1:15" ht="15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</row>
    <row r="931" spans="1:15" ht="15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</row>
    <row r="932" spans="1:15" ht="15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</row>
    <row r="933" spans="1:15" ht="15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</row>
    <row r="934" spans="1:15" ht="15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</row>
    <row r="935" spans="1:15" ht="15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</row>
    <row r="936" spans="1:15" ht="15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</row>
    <row r="937" spans="1:15" ht="15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</row>
    <row r="938" spans="1:15" ht="15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</row>
    <row r="939" spans="1:15" ht="15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</row>
    <row r="940" spans="1:15" ht="15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</row>
    <row r="941" spans="1:15" ht="15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</row>
    <row r="942" spans="1:15" ht="15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</row>
    <row r="943" spans="1:15" ht="15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</row>
    <row r="944" spans="1:15" ht="15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</row>
    <row r="945" spans="1:15" ht="15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</row>
    <row r="946" spans="1:15" ht="15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</row>
    <row r="947" spans="1:15" ht="15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</row>
    <row r="948" spans="1:15" ht="15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</row>
    <row r="949" spans="1:15" ht="15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</row>
    <row r="950" spans="1:15" ht="15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</row>
    <row r="951" spans="1:15" ht="15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</row>
    <row r="952" spans="1:15" ht="15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</row>
    <row r="953" spans="1:15" ht="15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</row>
    <row r="954" spans="1:15" ht="15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</row>
    <row r="955" spans="1:15" ht="15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</row>
    <row r="956" spans="1:15" ht="15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</row>
    <row r="957" spans="1:15" ht="15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</row>
    <row r="958" spans="1:15" ht="15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</row>
    <row r="959" spans="1:15" ht="15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</row>
    <row r="960" spans="1:15" ht="15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</row>
    <row r="961" spans="1:15" ht="15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</row>
    <row r="962" spans="1:15" ht="15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</row>
    <row r="963" spans="1:15" ht="15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</row>
    <row r="964" spans="1:15" ht="15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</row>
    <row r="965" spans="1:15" ht="15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</row>
    <row r="966" spans="1:15" ht="15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</row>
    <row r="967" spans="1:15" ht="15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</row>
    <row r="968" spans="1:15" ht="15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</row>
    <row r="969" spans="1:15" ht="15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</row>
    <row r="970" spans="1:15" ht="15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</row>
    <row r="971" spans="1:15" ht="15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</row>
    <row r="972" spans="1:15" ht="15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</row>
    <row r="973" spans="1:15" ht="15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</row>
    <row r="974" spans="1:15" ht="15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</row>
    <row r="975" spans="1:15" ht="15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</row>
    <row r="976" spans="1:15" ht="15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</row>
    <row r="977" spans="1:15" ht="15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</row>
    <row r="978" spans="1:15" ht="15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</row>
    <row r="979" spans="1:15" ht="15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</row>
    <row r="980" spans="1:15" ht="15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</row>
    <row r="981" spans="1:15" ht="15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</row>
    <row r="982" spans="1:15" ht="15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</row>
    <row r="983" spans="1:15" ht="15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</row>
    <row r="984" spans="1:15" ht="15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</row>
    <row r="985" spans="1:15" ht="15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</row>
    <row r="986" spans="1:15" ht="15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</row>
    <row r="987" spans="1:15" ht="15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</row>
    <row r="988" spans="1:15" ht="15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</row>
    <row r="989" spans="1:15" ht="15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</row>
    <row r="990" spans="1:15" ht="15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</row>
    <row r="991" spans="1:15" ht="15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</row>
    <row r="992" spans="1:15" ht="15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</row>
    <row r="993" spans="1:15" ht="15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</row>
    <row r="994" spans="1:15" ht="15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</row>
    <row r="995" spans="1:15" ht="15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</row>
    <row r="996" spans="1:15" ht="15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</row>
    <row r="997" spans="1:15" ht="15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</row>
    <row r="998" spans="1:15" ht="15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</row>
    <row r="999" spans="1:15" ht="15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</row>
    <row r="1000" spans="1:15" ht="15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</row>
  </sheetData>
  <mergeCells count="6">
    <mergeCell ref="A2:A26"/>
    <mergeCell ref="B2:B6"/>
    <mergeCell ref="B7:B11"/>
    <mergeCell ref="B12:B16"/>
    <mergeCell ref="B17:B21"/>
    <mergeCell ref="B22:B26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00"/>
  <sheetViews>
    <sheetView workbookViewId="0"/>
  </sheetViews>
  <sheetFormatPr baseColWidth="10" defaultColWidth="11.1640625" defaultRowHeight="15" customHeight="1" x14ac:dyDescent="0.2"/>
  <cols>
    <col min="1" max="5" width="10.83203125" customWidth="1"/>
    <col min="6" max="6" width="12.1640625" customWidth="1"/>
    <col min="7" max="7" width="15.1640625" customWidth="1"/>
    <col min="8" max="12" width="10.83203125" customWidth="1"/>
    <col min="13" max="26" width="10.5" customWidth="1"/>
  </cols>
  <sheetData>
    <row r="1" spans="1:12" ht="15.75" customHeight="1" x14ac:dyDescent="0.2">
      <c r="A1" s="17"/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/>
      <c r="I1" s="17"/>
      <c r="J1" s="17" t="s">
        <v>80</v>
      </c>
      <c r="K1" s="17" t="s">
        <v>81</v>
      </c>
      <c r="L1" s="17" t="s">
        <v>11</v>
      </c>
    </row>
    <row r="2" spans="1:12" ht="15.75" customHeight="1" x14ac:dyDescent="0.2">
      <c r="A2" s="50" t="s">
        <v>82</v>
      </c>
      <c r="B2" s="51">
        <v>4</v>
      </c>
      <c r="C2" s="17" t="s">
        <v>80</v>
      </c>
      <c r="D2" s="17">
        <v>3399</v>
      </c>
      <c r="E2" s="17">
        <v>3015.6790000000001</v>
      </c>
      <c r="F2" s="17">
        <v>1.1271093508294483</v>
      </c>
      <c r="G2" s="17">
        <v>0.17262749088393556</v>
      </c>
      <c r="H2" s="17"/>
      <c r="I2" s="17" t="s">
        <v>16</v>
      </c>
      <c r="J2" s="17">
        <v>0.17262749088393556</v>
      </c>
      <c r="K2" s="17">
        <v>0.87042090421755425</v>
      </c>
      <c r="L2" s="17">
        <v>0.11096666386835528</v>
      </c>
    </row>
    <row r="3" spans="1:12" ht="15.75" customHeight="1" x14ac:dyDescent="0.2">
      <c r="A3" s="46"/>
      <c r="B3" s="46"/>
      <c r="C3" s="17" t="s">
        <v>81</v>
      </c>
      <c r="D3" s="17">
        <v>2187.4659999999999</v>
      </c>
      <c r="E3" s="17">
        <v>1196.5160000000001</v>
      </c>
      <c r="F3" s="17">
        <v>1.8281961962898947</v>
      </c>
      <c r="G3" s="17">
        <v>0.87042090421755425</v>
      </c>
      <c r="H3" s="17"/>
      <c r="I3" s="17" t="s">
        <v>61</v>
      </c>
      <c r="J3" s="17">
        <v>-5.1139449354012543E-3</v>
      </c>
      <c r="K3" s="17">
        <v>1.046699885843198</v>
      </c>
      <c r="L3" s="17">
        <v>0.16027869099076414</v>
      </c>
    </row>
    <row r="4" spans="1:12" ht="15.75" customHeight="1" x14ac:dyDescent="0.2">
      <c r="A4" s="46"/>
      <c r="B4" s="46"/>
      <c r="C4" s="17" t="s">
        <v>17</v>
      </c>
      <c r="D4" s="17">
        <v>344.55100000000004</v>
      </c>
      <c r="E4" s="17">
        <v>319.04300000000001</v>
      </c>
      <c r="F4" s="17">
        <v>1.0799516052695093</v>
      </c>
      <c r="G4" s="17">
        <v>0.11096666386835528</v>
      </c>
      <c r="H4" s="17"/>
      <c r="I4" s="17" t="s">
        <v>48</v>
      </c>
      <c r="J4" s="17">
        <v>0.14319131476916477</v>
      </c>
      <c r="K4" s="17">
        <v>1.0532612457760004</v>
      </c>
      <c r="L4" s="17">
        <v>7.6832958292400139E-2</v>
      </c>
    </row>
    <row r="5" spans="1:12" ht="15.75" customHeight="1" x14ac:dyDescent="0.2">
      <c r="A5" s="46"/>
      <c r="B5" s="51">
        <v>5</v>
      </c>
      <c r="C5" s="17" t="s">
        <v>80</v>
      </c>
      <c r="D5" s="17">
        <v>3810.4690000000001</v>
      </c>
      <c r="E5" s="17">
        <v>3824</v>
      </c>
      <c r="F5" s="17">
        <v>0.99646155857740593</v>
      </c>
      <c r="G5" s="17">
        <v>-5.1139449354012543E-3</v>
      </c>
      <c r="H5" s="17"/>
      <c r="I5" s="17" t="s">
        <v>83</v>
      </c>
      <c r="J5" s="17">
        <v>3.0968616853574785E-2</v>
      </c>
      <c r="K5" s="17">
        <v>0.51524990888531441</v>
      </c>
      <c r="L5" s="17">
        <v>0.14155414421401938</v>
      </c>
    </row>
    <row r="6" spans="1:12" ht="15.75" customHeight="1" x14ac:dyDescent="0.2">
      <c r="A6" s="46"/>
      <c r="B6" s="46"/>
      <c r="C6" s="17" t="s">
        <v>81</v>
      </c>
      <c r="D6" s="17">
        <v>2066.5839999999998</v>
      </c>
      <c r="E6" s="17">
        <v>1000.3800000000001</v>
      </c>
      <c r="F6" s="17">
        <v>2.0657989963813748</v>
      </c>
      <c r="G6" s="17">
        <v>1.046699885843198</v>
      </c>
      <c r="H6" s="17"/>
      <c r="I6" s="17" t="s">
        <v>18</v>
      </c>
      <c r="J6" s="17">
        <f t="shared" ref="J6:L6" si="0">AVERAGE(J2:J5)</f>
        <v>8.5418369392818466E-2</v>
      </c>
      <c r="K6" s="17">
        <f t="shared" si="0"/>
        <v>0.87140798618051674</v>
      </c>
      <c r="L6" s="17">
        <f t="shared" si="0"/>
        <v>0.12240811434138474</v>
      </c>
    </row>
    <row r="7" spans="1:12" ht="15.75" customHeight="1" x14ac:dyDescent="0.2">
      <c r="A7" s="46"/>
      <c r="B7" s="46"/>
      <c r="C7" s="17" t="s">
        <v>17</v>
      </c>
      <c r="D7" s="17">
        <v>97.187000000000012</v>
      </c>
      <c r="E7" s="17">
        <v>86.967999999999961</v>
      </c>
      <c r="F7" s="17">
        <v>1.1175029896053728</v>
      </c>
      <c r="G7" s="17">
        <v>0.16027869099076414</v>
      </c>
      <c r="H7" s="17"/>
      <c r="I7" s="17"/>
      <c r="J7" s="17"/>
      <c r="K7" s="17"/>
      <c r="L7" s="17"/>
    </row>
    <row r="8" spans="1:12" ht="15.75" customHeight="1" x14ac:dyDescent="0.2">
      <c r="A8" s="46"/>
      <c r="B8" s="52">
        <v>7</v>
      </c>
      <c r="C8" s="18" t="s">
        <v>80</v>
      </c>
      <c r="D8" s="17">
        <v>3471.4839999999999</v>
      </c>
      <c r="E8" s="17">
        <v>3143.4769999999999</v>
      </c>
      <c r="F8" s="17">
        <v>1.1043452839005981</v>
      </c>
      <c r="G8" s="17">
        <v>0.14319131476916477</v>
      </c>
      <c r="H8" s="17"/>
      <c r="I8" s="17" t="s">
        <v>84</v>
      </c>
      <c r="J8" s="17">
        <v>0.57749218637376221</v>
      </c>
      <c r="K8" s="17">
        <v>1.1024542741672682E-2</v>
      </c>
      <c r="L8" s="17"/>
    </row>
    <row r="9" spans="1:12" ht="15.75" customHeight="1" x14ac:dyDescent="0.2">
      <c r="A9" s="46"/>
      <c r="B9" s="46"/>
      <c r="C9" s="18" t="s">
        <v>81</v>
      </c>
      <c r="D9" s="17">
        <v>1613.752</v>
      </c>
      <c r="E9" s="17">
        <v>777.63100000000009</v>
      </c>
      <c r="F9" s="17">
        <v>2.0752156228339658</v>
      </c>
      <c r="G9" s="17">
        <v>1.0532612457760004</v>
      </c>
      <c r="H9" s="17"/>
      <c r="I9" s="17" t="s">
        <v>20</v>
      </c>
      <c r="J9" s="17">
        <f t="shared" ref="J9:L9" si="1">STDEV(J2:J5)/SQRT(4)</f>
        <v>4.2918546474610061E-2</v>
      </c>
      <c r="K9" s="17">
        <f t="shared" si="1"/>
        <v>0.12604476997819442</v>
      </c>
      <c r="L9" s="17">
        <f t="shared" si="1"/>
        <v>1.8277382821072469E-2</v>
      </c>
    </row>
    <row r="10" spans="1:12" ht="15.75" customHeight="1" x14ac:dyDescent="0.2">
      <c r="A10" s="46"/>
      <c r="B10" s="46"/>
      <c r="C10" s="18" t="s">
        <v>17</v>
      </c>
      <c r="D10" s="17">
        <v>242.15599999999995</v>
      </c>
      <c r="E10" s="17">
        <v>229.59699999999998</v>
      </c>
      <c r="F10" s="17">
        <v>1.0547001920756802</v>
      </c>
      <c r="G10" s="17">
        <v>7.6832958292400139E-2</v>
      </c>
      <c r="H10" s="17"/>
      <c r="I10" s="17"/>
      <c r="J10" s="17"/>
      <c r="K10" s="17"/>
      <c r="L10" s="17"/>
    </row>
    <row r="11" spans="1:12" ht="15.75" customHeight="1" x14ac:dyDescent="0.2">
      <c r="A11" s="46"/>
      <c r="B11" s="52">
        <v>8</v>
      </c>
      <c r="C11" s="18" t="s">
        <v>80</v>
      </c>
      <c r="D11" s="17">
        <v>3767</v>
      </c>
      <c r="E11" s="17">
        <v>3687</v>
      </c>
      <c r="F11" s="17">
        <v>1.021697857336588</v>
      </c>
      <c r="G11" s="17">
        <v>3.0968616853574785E-2</v>
      </c>
      <c r="H11" s="17"/>
      <c r="I11" s="17"/>
      <c r="J11" s="17"/>
      <c r="K11" s="17"/>
      <c r="L11" s="17"/>
    </row>
    <row r="12" spans="1:12" ht="15.75" customHeight="1" x14ac:dyDescent="0.2">
      <c r="A12" s="46"/>
      <c r="B12" s="46"/>
      <c r="C12" s="18" t="s">
        <v>81</v>
      </c>
      <c r="D12" s="17">
        <v>3547.3049999999998</v>
      </c>
      <c r="E12" s="17">
        <v>2481.9490000000001</v>
      </c>
      <c r="F12" s="17">
        <v>1.4292416967471933</v>
      </c>
      <c r="G12" s="17">
        <v>0.51524990888531441</v>
      </c>
      <c r="H12" s="17"/>
      <c r="I12" s="17"/>
      <c r="J12" s="17"/>
      <c r="K12" s="17"/>
      <c r="L12" s="17"/>
    </row>
    <row r="13" spans="1:12" ht="15.75" customHeight="1" x14ac:dyDescent="0.2">
      <c r="A13" s="46"/>
      <c r="B13" s="46"/>
      <c r="C13" s="18" t="s">
        <v>17</v>
      </c>
      <c r="D13" s="17">
        <v>214</v>
      </c>
      <c r="E13" s="17">
        <v>194</v>
      </c>
      <c r="F13" s="17">
        <v>1.1030927835051547</v>
      </c>
      <c r="G13" s="17">
        <v>0.14155414421401938</v>
      </c>
      <c r="H13" s="17"/>
      <c r="I13" s="17"/>
      <c r="J13" s="17"/>
      <c r="K13" s="17"/>
      <c r="L13" s="17"/>
    </row>
    <row r="14" spans="1:12" ht="15.7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15.7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ht="15.7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ht="15.7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15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ht="15.75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ht="15.75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15.7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ht="15.7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ht="15.7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15.7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ht="15.7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ht="15.75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2" ht="15.7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1:12" ht="15.7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2" ht="15.7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t="15.7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2" ht="15.7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2" ht="15.7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ht="15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.7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ht="15.7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ht="15.7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t="15.7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ht="15.7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1:12" ht="15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1:12" ht="15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ht="15.7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2" ht="15.7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ht="15.7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1:12" ht="15.7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.7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1:12" ht="15.7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12" ht="15.7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1:12" ht="15.7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1:12" ht="15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1:12" ht="15.7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1:12" ht="15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1:12" ht="15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1:12" ht="15.7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1:12" ht="15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1:12" ht="15.7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1:12" ht="15.7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1:12" ht="15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1:12" ht="15.7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spans="1:12" ht="15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</row>
    <row r="61" spans="1:12" ht="15.7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1:12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1:12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1:12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1:12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1:12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ht="15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ht="15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ht="15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ht="15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ht="15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ht="15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ht="15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ht="15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ht="15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ht="15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ht="15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ht="15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ht="15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ht="15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ht="15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ht="15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ht="15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ht="15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ht="15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ht="15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ht="15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ht="15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ht="15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ht="15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ht="15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ht="15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ht="15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ht="15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ht="15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ht="15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ht="15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ht="15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  <row r="247" spans="1:12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</row>
    <row r="248" spans="1:12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</row>
    <row r="249" spans="1:12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</row>
    <row r="250" spans="1:12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</row>
    <row r="251" spans="1:12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</row>
    <row r="252" spans="1:12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</row>
    <row r="253" spans="1:12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</row>
    <row r="254" spans="1:12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</row>
    <row r="255" spans="1:12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</row>
    <row r="256" spans="1:12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</row>
    <row r="257" spans="1:12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</row>
    <row r="258" spans="1:12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</row>
    <row r="259" spans="1:12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</row>
    <row r="260" spans="1:12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</row>
    <row r="261" spans="1:12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</row>
    <row r="262" spans="1:12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</row>
    <row r="263" spans="1:12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</row>
    <row r="264" spans="1:12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</row>
    <row r="265" spans="1:12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</row>
    <row r="266" spans="1:12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</row>
    <row r="267" spans="1:12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</row>
    <row r="268" spans="1:12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</row>
    <row r="269" spans="1:12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</row>
    <row r="270" spans="1:12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</row>
    <row r="271" spans="1:12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</row>
    <row r="272" spans="1:12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</row>
    <row r="273" spans="1:12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4" spans="1:12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</row>
    <row r="275" spans="1:12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</row>
    <row r="276" spans="1:12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</row>
    <row r="277" spans="1:12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</row>
    <row r="278" spans="1:12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</row>
    <row r="279" spans="1:12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</row>
    <row r="280" spans="1:12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</row>
    <row r="281" spans="1:12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</row>
    <row r="282" spans="1:12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</row>
    <row r="283" spans="1:12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</row>
    <row r="284" spans="1:12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</row>
    <row r="285" spans="1:12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</row>
    <row r="286" spans="1:12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</row>
    <row r="287" spans="1:12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</row>
    <row r="288" spans="1:12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</row>
    <row r="289" spans="1:12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</row>
    <row r="290" spans="1:12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</row>
    <row r="291" spans="1:12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</row>
    <row r="292" spans="1:12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</row>
    <row r="293" spans="1:12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</row>
    <row r="294" spans="1:12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</row>
    <row r="295" spans="1:12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</row>
    <row r="296" spans="1:12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</row>
    <row r="297" spans="1:12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</row>
    <row r="298" spans="1:12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</row>
    <row r="299" spans="1:12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</row>
    <row r="300" spans="1:12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</row>
    <row r="301" spans="1:12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</row>
    <row r="302" spans="1:12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</row>
    <row r="303" spans="1:12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</row>
    <row r="304" spans="1:12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</row>
    <row r="305" spans="1:12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</row>
    <row r="306" spans="1:12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</row>
    <row r="307" spans="1:12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</row>
    <row r="308" spans="1:12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</row>
    <row r="309" spans="1:12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</row>
    <row r="310" spans="1:12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</row>
    <row r="311" spans="1:12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</row>
    <row r="312" spans="1:12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</row>
    <row r="313" spans="1:12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</row>
    <row r="314" spans="1:12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</row>
    <row r="315" spans="1:12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</row>
    <row r="316" spans="1:12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</row>
    <row r="317" spans="1:12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</row>
    <row r="318" spans="1:12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</row>
    <row r="319" spans="1:12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</row>
    <row r="320" spans="1:12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</row>
    <row r="321" spans="1:12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</row>
    <row r="322" spans="1:12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</row>
    <row r="323" spans="1:12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</row>
    <row r="324" spans="1:12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</row>
    <row r="325" spans="1:12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</row>
    <row r="326" spans="1:12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</row>
    <row r="327" spans="1:12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8" spans="1:12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</row>
    <row r="329" spans="1:12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</row>
    <row r="330" spans="1:12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</row>
    <row r="331" spans="1:12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</row>
    <row r="332" spans="1:12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</row>
    <row r="333" spans="1:12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</row>
    <row r="334" spans="1:12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</row>
    <row r="335" spans="1:12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</row>
    <row r="336" spans="1:12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</row>
    <row r="337" spans="1:12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</row>
    <row r="338" spans="1:12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</row>
    <row r="339" spans="1:12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</row>
    <row r="340" spans="1:12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</row>
    <row r="341" spans="1:12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</row>
    <row r="342" spans="1:12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</row>
    <row r="343" spans="1:12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</row>
    <row r="344" spans="1:12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</row>
    <row r="345" spans="1:12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</row>
    <row r="346" spans="1:12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</row>
    <row r="347" spans="1:12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</row>
    <row r="348" spans="1:12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</row>
    <row r="349" spans="1:12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</row>
    <row r="350" spans="1:12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</row>
    <row r="351" spans="1:12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</row>
    <row r="352" spans="1:12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</row>
    <row r="353" spans="1:12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</row>
    <row r="354" spans="1:12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</row>
    <row r="355" spans="1:12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</row>
    <row r="356" spans="1:12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</row>
    <row r="357" spans="1:12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</row>
    <row r="358" spans="1:12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</row>
    <row r="359" spans="1:12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</row>
    <row r="360" spans="1:12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</row>
    <row r="361" spans="1:12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</row>
    <row r="362" spans="1:12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</row>
    <row r="363" spans="1:12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</row>
    <row r="364" spans="1:12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</row>
    <row r="365" spans="1:12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</row>
    <row r="366" spans="1:12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</row>
    <row r="367" spans="1:12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</row>
    <row r="368" spans="1:12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</row>
    <row r="369" spans="1:12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</row>
    <row r="370" spans="1:12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</row>
    <row r="371" spans="1:12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</row>
    <row r="372" spans="1:12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</row>
    <row r="373" spans="1:12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</row>
    <row r="374" spans="1:12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</row>
    <row r="375" spans="1:12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</row>
    <row r="376" spans="1:12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</row>
    <row r="377" spans="1:12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</row>
    <row r="378" spans="1:12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</row>
    <row r="379" spans="1:12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</row>
    <row r="380" spans="1:12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</row>
    <row r="381" spans="1:12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2" spans="1:12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</row>
    <row r="383" spans="1:12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</row>
    <row r="384" spans="1:12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</row>
    <row r="385" spans="1:12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</row>
    <row r="386" spans="1:12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</row>
    <row r="387" spans="1:12" ht="15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</row>
    <row r="388" spans="1:12" ht="15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</row>
    <row r="389" spans="1:12" ht="15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</row>
    <row r="390" spans="1:12" ht="15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</row>
    <row r="391" spans="1:12" ht="15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</row>
    <row r="392" spans="1:12" ht="15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</row>
    <row r="393" spans="1:12" ht="15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</row>
    <row r="394" spans="1:12" ht="15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</row>
    <row r="395" spans="1:12" ht="15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</row>
    <row r="396" spans="1:12" ht="15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</row>
    <row r="397" spans="1:12" ht="15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</row>
    <row r="398" spans="1:12" ht="15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</row>
    <row r="399" spans="1:12" ht="15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</row>
    <row r="400" spans="1:12" ht="15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</row>
    <row r="401" spans="1:12" ht="15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</row>
    <row r="402" spans="1:12" ht="15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</row>
    <row r="403" spans="1:12" ht="15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</row>
    <row r="404" spans="1:12" ht="15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</row>
    <row r="405" spans="1:12" ht="15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</row>
    <row r="406" spans="1:12" ht="15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</row>
    <row r="407" spans="1:12" ht="15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</row>
    <row r="408" spans="1:12" ht="15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</row>
    <row r="409" spans="1:12" ht="15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</row>
    <row r="410" spans="1:12" ht="15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</row>
    <row r="411" spans="1:12" ht="15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</row>
    <row r="412" spans="1:12" ht="15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</row>
    <row r="413" spans="1:12" ht="15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</row>
    <row r="414" spans="1:12" ht="15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</row>
    <row r="415" spans="1:12" ht="15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</row>
    <row r="416" spans="1:12" ht="15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</row>
    <row r="417" spans="1:12" ht="15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</row>
    <row r="418" spans="1:12" ht="15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</row>
    <row r="419" spans="1:12" ht="15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</row>
    <row r="420" spans="1:12" ht="15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</row>
    <row r="421" spans="1:12" ht="15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</row>
    <row r="422" spans="1:12" ht="15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</row>
    <row r="423" spans="1:12" ht="15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</row>
    <row r="424" spans="1:12" ht="15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</row>
    <row r="425" spans="1:12" ht="15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</row>
    <row r="426" spans="1:12" ht="15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</row>
    <row r="427" spans="1:12" ht="15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</row>
    <row r="428" spans="1:12" ht="15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</row>
    <row r="429" spans="1:12" ht="15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</row>
    <row r="430" spans="1:12" ht="15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</row>
    <row r="431" spans="1:12" ht="15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</row>
    <row r="432" spans="1:12" ht="15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</row>
    <row r="433" spans="1:12" ht="15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</row>
    <row r="434" spans="1:12" ht="15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</row>
    <row r="435" spans="1:12" ht="15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6" spans="1:12" ht="15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</row>
    <row r="437" spans="1:12" ht="15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</row>
    <row r="438" spans="1:12" ht="15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</row>
    <row r="439" spans="1:12" ht="15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</row>
    <row r="440" spans="1:12" ht="15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</row>
    <row r="441" spans="1:12" ht="15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</row>
    <row r="442" spans="1:12" ht="15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</row>
    <row r="443" spans="1:12" ht="15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</row>
    <row r="444" spans="1:12" ht="15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</row>
    <row r="445" spans="1:12" ht="15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</row>
    <row r="446" spans="1:12" ht="15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</row>
    <row r="447" spans="1:12" ht="15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</row>
    <row r="448" spans="1:12" ht="15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</row>
    <row r="449" spans="1:12" ht="15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</row>
    <row r="450" spans="1:12" ht="15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</row>
    <row r="451" spans="1:12" ht="15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</row>
    <row r="452" spans="1:12" ht="15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</row>
    <row r="453" spans="1:12" ht="15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</row>
    <row r="454" spans="1:12" ht="15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</row>
    <row r="455" spans="1:12" ht="15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</row>
    <row r="456" spans="1:12" ht="15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</row>
    <row r="457" spans="1:12" ht="15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</row>
    <row r="458" spans="1:12" ht="15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</row>
    <row r="459" spans="1:12" ht="15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</row>
    <row r="460" spans="1:12" ht="15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</row>
    <row r="461" spans="1:12" ht="15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</row>
    <row r="462" spans="1:12" ht="15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</row>
    <row r="463" spans="1:12" ht="15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</row>
    <row r="464" spans="1:12" ht="15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</row>
    <row r="465" spans="1:12" ht="15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</row>
    <row r="466" spans="1:12" ht="15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</row>
    <row r="467" spans="1:12" ht="15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</row>
    <row r="468" spans="1:12" ht="15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</row>
    <row r="469" spans="1:12" ht="15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</row>
    <row r="470" spans="1:12" ht="15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</row>
    <row r="471" spans="1:12" ht="15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</row>
    <row r="472" spans="1:12" ht="15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</row>
    <row r="473" spans="1:12" ht="15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</row>
    <row r="474" spans="1:12" ht="15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</row>
    <row r="475" spans="1:12" ht="15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</row>
    <row r="476" spans="1:12" ht="15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</row>
    <row r="477" spans="1:12" ht="15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</row>
    <row r="478" spans="1:12" ht="15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</row>
    <row r="479" spans="1:12" ht="15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</row>
    <row r="480" spans="1:12" ht="15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</row>
    <row r="481" spans="1:12" ht="15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</row>
    <row r="482" spans="1:12" ht="15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</row>
    <row r="483" spans="1:12" ht="15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</row>
    <row r="484" spans="1:12" ht="15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</row>
    <row r="485" spans="1:12" ht="15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</row>
    <row r="486" spans="1:12" ht="15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</row>
    <row r="487" spans="1:12" ht="15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</row>
    <row r="488" spans="1:12" ht="15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ht="15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ht="15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ht="15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ht="15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ht="15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ht="15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ht="15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ht="15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1:12" ht="15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1:12" ht="15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1:12" ht="15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1:12" ht="15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1:12" ht="15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1:12" ht="15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1:12" ht="15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1:12" ht="15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1:12" ht="15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1:12" ht="15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1:12" ht="15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1:12" ht="15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1:12" ht="15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1:12" ht="15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1:12" ht="15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1:12" ht="15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1:12" ht="15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1:12" ht="15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1:12" ht="15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1:12" ht="15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1:12" ht="15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1:12" ht="15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1:12" ht="15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1:12" ht="15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1:12" ht="15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1:12" ht="15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1:12" ht="15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1:12" ht="15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1:12" ht="15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1:12" ht="15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1:12" ht="15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1:12" ht="15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1:12" ht="15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1:12" ht="15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1:12" ht="15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1:12" ht="15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1:12" ht="15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1:12" ht="15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1:12" ht="15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1:12" ht="15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1:12" ht="15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1:12" ht="15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1:12" ht="15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1:12" ht="15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1:12" ht="15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1:12" ht="15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1:12" ht="15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4" spans="1:12" ht="15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</row>
    <row r="545" spans="1:12" ht="15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</row>
    <row r="546" spans="1:12" ht="15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</row>
    <row r="547" spans="1:12" ht="15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</row>
    <row r="548" spans="1:12" ht="15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</row>
    <row r="549" spans="1:12" ht="15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</row>
    <row r="550" spans="1:12" ht="15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</row>
    <row r="551" spans="1:12" ht="15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</row>
    <row r="552" spans="1:12" ht="15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</row>
    <row r="553" spans="1:12" ht="15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</row>
    <row r="554" spans="1:12" ht="15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</row>
    <row r="555" spans="1:12" ht="15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</row>
    <row r="556" spans="1:12" ht="15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</row>
    <row r="557" spans="1:12" ht="15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</row>
    <row r="558" spans="1:12" ht="15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</row>
    <row r="559" spans="1:12" ht="15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</row>
    <row r="560" spans="1:12" ht="15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</row>
    <row r="561" spans="1:12" ht="15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</row>
    <row r="562" spans="1:12" ht="15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</row>
    <row r="563" spans="1:12" ht="15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</row>
    <row r="564" spans="1:12" ht="15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</row>
    <row r="565" spans="1:12" ht="15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</row>
    <row r="566" spans="1:12" ht="15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</row>
    <row r="567" spans="1:12" ht="15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</row>
    <row r="568" spans="1:12" ht="15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</row>
    <row r="569" spans="1:12" ht="15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</row>
    <row r="570" spans="1:12" ht="15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</row>
    <row r="571" spans="1:12" ht="15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</row>
    <row r="572" spans="1:12" ht="15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</row>
    <row r="573" spans="1:12" ht="15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</row>
    <row r="574" spans="1:12" ht="15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</row>
    <row r="575" spans="1:12" ht="15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</row>
    <row r="576" spans="1:12" ht="15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</row>
    <row r="577" spans="1:12" ht="15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</row>
    <row r="578" spans="1:12" ht="15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</row>
    <row r="579" spans="1:12" ht="15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</row>
    <row r="580" spans="1:12" ht="15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</row>
    <row r="581" spans="1:12" ht="15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</row>
    <row r="582" spans="1:12" ht="15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</row>
    <row r="583" spans="1:12" ht="15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</row>
    <row r="584" spans="1:12" ht="15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</row>
    <row r="585" spans="1:12" ht="15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</row>
    <row r="586" spans="1:12" ht="15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</row>
    <row r="587" spans="1:12" ht="15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</row>
    <row r="588" spans="1:12" ht="15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</row>
    <row r="589" spans="1:12" ht="15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</row>
    <row r="590" spans="1:12" ht="15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</row>
    <row r="591" spans="1:12" ht="15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</row>
    <row r="592" spans="1:12" ht="15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</row>
    <row r="593" spans="1:12" ht="15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</row>
    <row r="594" spans="1:12" ht="15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</row>
    <row r="595" spans="1:12" ht="15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</row>
    <row r="596" spans="1:12" ht="15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</row>
    <row r="597" spans="1:12" ht="15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8" spans="1:12" ht="15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</row>
    <row r="599" spans="1:12" ht="15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</row>
    <row r="600" spans="1:12" ht="15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</row>
    <row r="601" spans="1:12" ht="15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</row>
    <row r="602" spans="1:12" ht="15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</row>
    <row r="603" spans="1:12" ht="15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</row>
    <row r="604" spans="1:12" ht="15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</row>
    <row r="605" spans="1:12" ht="15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</row>
    <row r="606" spans="1:12" ht="15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</row>
    <row r="607" spans="1:12" ht="15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</row>
    <row r="608" spans="1:12" ht="15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</row>
    <row r="609" spans="1:12" ht="15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</row>
    <row r="610" spans="1:12" ht="15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</row>
    <row r="611" spans="1:12" ht="15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</row>
    <row r="612" spans="1:12" ht="15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</row>
    <row r="613" spans="1:12" ht="15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</row>
    <row r="614" spans="1:12" ht="15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</row>
    <row r="615" spans="1:12" ht="15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</row>
    <row r="616" spans="1:12" ht="15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</row>
    <row r="617" spans="1:12" ht="15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</row>
    <row r="618" spans="1:12" ht="15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</row>
    <row r="619" spans="1:12" ht="15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</row>
    <row r="620" spans="1:12" ht="15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</row>
    <row r="621" spans="1:12" ht="15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</row>
    <row r="622" spans="1:12" ht="15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</row>
    <row r="623" spans="1:12" ht="15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</row>
    <row r="624" spans="1:12" ht="15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</row>
    <row r="625" spans="1:12" ht="15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</row>
    <row r="626" spans="1:12" ht="15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</row>
    <row r="627" spans="1:12" ht="15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</row>
    <row r="628" spans="1:12" ht="15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</row>
    <row r="629" spans="1:12" ht="15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</row>
    <row r="630" spans="1:12" ht="15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</row>
    <row r="631" spans="1:12" ht="15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</row>
    <row r="632" spans="1:12" ht="15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</row>
    <row r="633" spans="1:12" ht="15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</row>
    <row r="634" spans="1:12" ht="15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</row>
    <row r="635" spans="1:12" ht="15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</row>
    <row r="636" spans="1:12" ht="15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</row>
    <row r="637" spans="1:12" ht="15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</row>
    <row r="638" spans="1:12" ht="15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</row>
    <row r="639" spans="1:12" ht="15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</row>
    <row r="640" spans="1:12" ht="15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</row>
    <row r="641" spans="1:12" ht="15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</row>
    <row r="642" spans="1:12" ht="15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</row>
    <row r="643" spans="1:12" ht="15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</row>
    <row r="644" spans="1:12" ht="15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</row>
    <row r="645" spans="1:12" ht="15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</row>
    <row r="646" spans="1:12" ht="15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</row>
    <row r="647" spans="1:12" ht="15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</row>
    <row r="648" spans="1:12" ht="15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</row>
    <row r="649" spans="1:12" ht="15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</row>
    <row r="650" spans="1:12" ht="15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</row>
    <row r="651" spans="1:12" ht="15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2" spans="1:12" ht="15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</row>
    <row r="653" spans="1:12" ht="15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</row>
    <row r="654" spans="1:12" ht="15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</row>
    <row r="655" spans="1:12" ht="15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</row>
    <row r="656" spans="1:12" ht="15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</row>
    <row r="657" spans="1:12" ht="15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</row>
    <row r="658" spans="1:12" ht="15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</row>
    <row r="659" spans="1:12" ht="15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</row>
    <row r="660" spans="1:12" ht="15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</row>
    <row r="661" spans="1:12" ht="15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</row>
    <row r="662" spans="1:12" ht="15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</row>
    <row r="663" spans="1:12" ht="15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</row>
    <row r="664" spans="1:12" ht="15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</row>
    <row r="665" spans="1:12" ht="15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</row>
    <row r="666" spans="1:12" ht="15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</row>
    <row r="667" spans="1:12" ht="15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</row>
    <row r="668" spans="1:12" ht="15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</row>
    <row r="669" spans="1:12" ht="15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</row>
    <row r="670" spans="1:12" ht="15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</row>
    <row r="671" spans="1:12" ht="15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</row>
    <row r="672" spans="1:12" ht="15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</row>
    <row r="673" spans="1:12" ht="15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</row>
    <row r="674" spans="1:12" ht="15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</row>
    <row r="675" spans="1:12" ht="15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</row>
    <row r="676" spans="1:12" ht="15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</row>
    <row r="677" spans="1:12" ht="15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</row>
    <row r="678" spans="1:12" ht="15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</row>
    <row r="679" spans="1:12" ht="15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</row>
    <row r="680" spans="1:12" ht="15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</row>
    <row r="681" spans="1:12" ht="15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</row>
    <row r="682" spans="1:12" ht="15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</row>
    <row r="683" spans="1:12" ht="15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</row>
    <row r="684" spans="1:12" ht="15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</row>
    <row r="685" spans="1:12" ht="15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</row>
    <row r="686" spans="1:12" ht="15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</row>
    <row r="687" spans="1:12" ht="15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</row>
    <row r="688" spans="1:12" ht="15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</row>
    <row r="689" spans="1:12" ht="15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</row>
    <row r="690" spans="1:12" ht="15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</row>
    <row r="691" spans="1:12" ht="15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</row>
    <row r="692" spans="1:12" ht="15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</row>
    <row r="693" spans="1:12" ht="15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</row>
    <row r="694" spans="1:12" ht="15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</row>
    <row r="695" spans="1:12" ht="15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</row>
    <row r="696" spans="1:12" ht="15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</row>
    <row r="697" spans="1:12" ht="15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</row>
    <row r="698" spans="1:12" ht="15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</row>
    <row r="699" spans="1:12" ht="15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</row>
    <row r="700" spans="1:12" ht="15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</row>
    <row r="701" spans="1:12" ht="15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</row>
    <row r="702" spans="1:12" ht="15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</row>
    <row r="703" spans="1:12" ht="15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</row>
    <row r="704" spans="1:12" ht="15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</row>
    <row r="705" spans="1:12" ht="15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6" spans="1:12" ht="15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</row>
    <row r="707" spans="1:12" ht="15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</row>
    <row r="708" spans="1:12" ht="15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</row>
    <row r="709" spans="1:12" ht="15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</row>
    <row r="710" spans="1:12" ht="15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</row>
    <row r="711" spans="1:12" ht="15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</row>
    <row r="712" spans="1:12" ht="15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</row>
    <row r="713" spans="1:12" ht="15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</row>
    <row r="714" spans="1:12" ht="15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</row>
    <row r="715" spans="1:12" ht="15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</row>
    <row r="716" spans="1:12" ht="15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</row>
    <row r="717" spans="1:12" ht="15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</row>
    <row r="718" spans="1:12" ht="15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</row>
    <row r="719" spans="1:12" ht="15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</row>
    <row r="720" spans="1:12" ht="15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</row>
    <row r="721" spans="1:12" ht="15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</row>
    <row r="722" spans="1:12" ht="15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</row>
    <row r="723" spans="1:12" ht="15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</row>
    <row r="724" spans="1:12" ht="15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</row>
    <row r="725" spans="1:12" ht="15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</row>
    <row r="726" spans="1:12" ht="15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</row>
    <row r="727" spans="1:12" ht="15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</row>
    <row r="728" spans="1:12" ht="15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</row>
    <row r="729" spans="1:12" ht="15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</row>
    <row r="730" spans="1:12" ht="15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</row>
    <row r="731" spans="1:12" ht="15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</row>
    <row r="732" spans="1:12" ht="15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</row>
    <row r="733" spans="1:12" ht="15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</row>
    <row r="734" spans="1:12" ht="15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</row>
    <row r="735" spans="1:12" ht="15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</row>
    <row r="736" spans="1:12" ht="15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</row>
    <row r="737" spans="1:12" ht="15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</row>
    <row r="738" spans="1:12" ht="15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</row>
    <row r="739" spans="1:12" ht="15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</row>
    <row r="740" spans="1:12" ht="15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</row>
    <row r="741" spans="1:12" ht="15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</row>
    <row r="742" spans="1:12" ht="15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</row>
    <row r="743" spans="1:12" ht="15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</row>
    <row r="744" spans="1:12" ht="15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</row>
    <row r="745" spans="1:12" ht="15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</row>
    <row r="746" spans="1:12" ht="15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</row>
    <row r="747" spans="1:12" ht="15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</row>
    <row r="748" spans="1:12" ht="15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</row>
    <row r="749" spans="1:12" ht="15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</row>
    <row r="750" spans="1:12" ht="15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</row>
    <row r="751" spans="1:12" ht="15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</row>
    <row r="752" spans="1:12" ht="15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</row>
    <row r="753" spans="1:12" ht="15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</row>
    <row r="754" spans="1:12" ht="15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</row>
    <row r="755" spans="1:12" ht="15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</row>
    <row r="756" spans="1:12" ht="15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</row>
    <row r="757" spans="1:12" ht="15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</row>
    <row r="758" spans="1:12" ht="15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</row>
    <row r="759" spans="1:12" ht="15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0" spans="1:12" ht="15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</row>
    <row r="761" spans="1:12" ht="15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</row>
    <row r="762" spans="1:12" ht="15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</row>
    <row r="763" spans="1:12" ht="15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</row>
    <row r="764" spans="1:12" ht="15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</row>
    <row r="765" spans="1:12" ht="15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</row>
    <row r="766" spans="1:12" ht="15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</row>
    <row r="767" spans="1:12" ht="15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</row>
    <row r="768" spans="1:12" ht="15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</row>
    <row r="769" spans="1:12" ht="15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</row>
    <row r="770" spans="1:12" ht="15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</row>
    <row r="771" spans="1:12" ht="15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</row>
    <row r="772" spans="1:12" ht="15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</row>
    <row r="773" spans="1:12" ht="15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</row>
    <row r="774" spans="1:12" ht="15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</row>
    <row r="775" spans="1:12" ht="15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</row>
    <row r="776" spans="1:12" ht="15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</row>
    <row r="777" spans="1:12" ht="15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</row>
    <row r="778" spans="1:12" ht="15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</row>
    <row r="779" spans="1:12" ht="15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</row>
    <row r="780" spans="1:12" ht="15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</row>
    <row r="781" spans="1:12" ht="15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</row>
    <row r="782" spans="1:12" ht="15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</row>
    <row r="783" spans="1:12" ht="15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</row>
    <row r="784" spans="1:12" ht="15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</row>
    <row r="785" spans="1:12" ht="15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</row>
    <row r="786" spans="1:12" ht="15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</row>
    <row r="787" spans="1:12" ht="15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</row>
    <row r="788" spans="1:12" ht="15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</row>
    <row r="789" spans="1:12" ht="15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</row>
    <row r="790" spans="1:12" ht="15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</row>
    <row r="791" spans="1:12" ht="15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</row>
    <row r="792" spans="1:12" ht="15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</row>
    <row r="793" spans="1:12" ht="15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</row>
    <row r="794" spans="1:12" ht="15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</row>
    <row r="795" spans="1:12" ht="15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</row>
    <row r="796" spans="1:12" ht="15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</row>
    <row r="797" spans="1:12" ht="15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</row>
    <row r="798" spans="1:12" ht="15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</row>
    <row r="799" spans="1:12" ht="15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</row>
    <row r="800" spans="1:12" ht="15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</row>
    <row r="801" spans="1:12" ht="15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</row>
    <row r="802" spans="1:12" ht="15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</row>
    <row r="803" spans="1:12" ht="15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</row>
    <row r="804" spans="1:12" ht="15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</row>
    <row r="805" spans="1:12" ht="15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</row>
    <row r="806" spans="1:12" ht="15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</row>
    <row r="807" spans="1:12" ht="15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</row>
    <row r="808" spans="1:12" ht="15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</row>
    <row r="809" spans="1:12" ht="15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</row>
    <row r="810" spans="1:12" ht="15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</row>
    <row r="811" spans="1:12" ht="15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</row>
    <row r="812" spans="1:12" ht="15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</row>
    <row r="813" spans="1:12" ht="15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</row>
    <row r="814" spans="1:12" ht="15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</row>
    <row r="815" spans="1:12" ht="15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</row>
    <row r="816" spans="1:12" ht="15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</row>
    <row r="817" spans="1:12" ht="15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</row>
    <row r="818" spans="1:12" ht="15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</row>
    <row r="819" spans="1:12" ht="15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</row>
    <row r="820" spans="1:12" ht="15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</row>
    <row r="821" spans="1:12" ht="15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</row>
    <row r="822" spans="1:12" ht="15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</row>
    <row r="823" spans="1:12" ht="15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</row>
    <row r="824" spans="1:12" ht="15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</row>
    <row r="825" spans="1:12" ht="15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</row>
    <row r="826" spans="1:12" ht="15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</row>
    <row r="827" spans="1:12" ht="15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</row>
    <row r="828" spans="1:12" ht="15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</row>
    <row r="829" spans="1:12" ht="15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</row>
    <row r="830" spans="1:12" ht="15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</row>
    <row r="831" spans="1:12" ht="15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</row>
    <row r="832" spans="1:12" ht="15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</row>
    <row r="833" spans="1:12" ht="15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</row>
    <row r="834" spans="1:12" ht="15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</row>
    <row r="835" spans="1:12" ht="15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</row>
    <row r="836" spans="1:12" ht="15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</row>
    <row r="837" spans="1:12" ht="15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</row>
    <row r="838" spans="1:12" ht="15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</row>
    <row r="839" spans="1:12" ht="15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</row>
    <row r="840" spans="1:12" ht="15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</row>
    <row r="841" spans="1:12" ht="15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</row>
    <row r="842" spans="1:12" ht="15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</row>
    <row r="843" spans="1:12" ht="15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</row>
    <row r="844" spans="1:12" ht="15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</row>
    <row r="845" spans="1:12" ht="15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</row>
    <row r="846" spans="1:12" ht="15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</row>
    <row r="847" spans="1:12" ht="15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</row>
    <row r="848" spans="1:12" ht="15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</row>
    <row r="849" spans="1:12" ht="15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</row>
    <row r="850" spans="1:12" ht="15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</row>
    <row r="851" spans="1:12" ht="15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</row>
    <row r="852" spans="1:12" ht="15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</row>
    <row r="853" spans="1:12" ht="15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</row>
    <row r="854" spans="1:12" ht="15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</row>
    <row r="855" spans="1:12" ht="15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</row>
    <row r="856" spans="1:12" ht="15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</row>
    <row r="857" spans="1:12" ht="15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</row>
    <row r="858" spans="1:12" ht="15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</row>
    <row r="859" spans="1:12" ht="15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</row>
    <row r="860" spans="1:12" ht="15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</row>
    <row r="861" spans="1:12" ht="15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</row>
    <row r="862" spans="1:12" ht="15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</row>
    <row r="863" spans="1:12" ht="15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</row>
    <row r="864" spans="1:12" ht="15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</row>
    <row r="865" spans="1:12" ht="15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</row>
    <row r="866" spans="1:12" ht="15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</row>
    <row r="867" spans="1:12" ht="15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</row>
    <row r="868" spans="1:12" ht="15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</row>
    <row r="869" spans="1:12" ht="15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</row>
    <row r="870" spans="1:12" ht="15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</row>
    <row r="871" spans="1:12" ht="15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</row>
    <row r="872" spans="1:12" ht="15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</row>
    <row r="873" spans="1:12" ht="15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</row>
    <row r="874" spans="1:12" ht="15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</row>
    <row r="875" spans="1:12" ht="15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</row>
    <row r="876" spans="1:12" ht="15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</row>
    <row r="877" spans="1:12" ht="15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</row>
    <row r="878" spans="1:12" ht="15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</row>
    <row r="879" spans="1:12" ht="15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</row>
    <row r="880" spans="1:12" ht="15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</row>
    <row r="881" spans="1:12" ht="15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</row>
    <row r="882" spans="1:12" ht="15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</row>
    <row r="883" spans="1:12" ht="15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</row>
    <row r="884" spans="1:12" ht="15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</row>
    <row r="885" spans="1:12" ht="15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</row>
    <row r="886" spans="1:12" ht="15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</row>
    <row r="887" spans="1:12" ht="15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</row>
    <row r="888" spans="1:12" ht="15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</row>
    <row r="889" spans="1:12" ht="15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</row>
    <row r="890" spans="1:12" ht="15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</row>
    <row r="891" spans="1:12" ht="15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</row>
    <row r="892" spans="1:12" ht="15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</row>
    <row r="893" spans="1:12" ht="15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</row>
    <row r="894" spans="1:12" ht="15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</row>
    <row r="895" spans="1:12" ht="15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</row>
    <row r="896" spans="1:12" ht="15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</row>
    <row r="897" spans="1:12" ht="15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</row>
    <row r="898" spans="1:12" ht="15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</row>
    <row r="899" spans="1:12" ht="15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</row>
    <row r="900" spans="1:12" ht="15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</row>
    <row r="901" spans="1:12" ht="15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</row>
    <row r="902" spans="1:12" ht="15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</row>
    <row r="903" spans="1:12" ht="15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</row>
    <row r="904" spans="1:12" ht="15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</row>
    <row r="905" spans="1:12" ht="15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</row>
    <row r="906" spans="1:12" ht="15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</row>
    <row r="907" spans="1:12" ht="15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</row>
    <row r="908" spans="1:12" ht="15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</row>
    <row r="909" spans="1:12" ht="15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</row>
    <row r="910" spans="1:12" ht="15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</row>
    <row r="911" spans="1:12" ht="15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</row>
    <row r="912" spans="1:12" ht="15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</row>
    <row r="913" spans="1:12" ht="15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</row>
    <row r="914" spans="1:12" ht="15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</row>
    <row r="915" spans="1:12" ht="15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</row>
    <row r="916" spans="1:12" ht="15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</row>
    <row r="917" spans="1:12" ht="15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</row>
    <row r="918" spans="1:12" ht="15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</row>
    <row r="919" spans="1:12" ht="15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</row>
    <row r="920" spans="1:12" ht="15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</row>
    <row r="921" spans="1:12" ht="15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</row>
    <row r="922" spans="1:12" ht="15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</row>
    <row r="923" spans="1:12" ht="15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</row>
    <row r="924" spans="1:12" ht="15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</row>
    <row r="925" spans="1:12" ht="15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</row>
    <row r="926" spans="1:12" ht="15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</row>
    <row r="927" spans="1:12" ht="15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</row>
    <row r="928" spans="1:12" ht="15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</row>
    <row r="929" spans="1:12" ht="15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</row>
    <row r="930" spans="1:12" ht="15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</row>
    <row r="931" spans="1:12" ht="15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</row>
    <row r="932" spans="1:12" ht="15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</row>
    <row r="933" spans="1:12" ht="15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</row>
    <row r="934" spans="1:12" ht="15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</row>
    <row r="935" spans="1:12" ht="15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</row>
    <row r="936" spans="1:12" ht="15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</row>
    <row r="937" spans="1:12" ht="15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</row>
    <row r="938" spans="1:12" ht="15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</row>
    <row r="939" spans="1:12" ht="15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</row>
    <row r="940" spans="1:12" ht="15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</row>
    <row r="941" spans="1:12" ht="15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</row>
    <row r="942" spans="1:12" ht="15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</row>
    <row r="943" spans="1:12" ht="15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</row>
    <row r="944" spans="1:12" ht="15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</row>
    <row r="945" spans="1:12" ht="15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</row>
    <row r="946" spans="1:12" ht="15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</row>
    <row r="947" spans="1:12" ht="15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</row>
    <row r="948" spans="1:12" ht="15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</row>
    <row r="949" spans="1:12" ht="15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</row>
    <row r="950" spans="1:12" ht="15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</row>
    <row r="951" spans="1:12" ht="15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</row>
    <row r="952" spans="1:12" ht="15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</row>
    <row r="953" spans="1:12" ht="15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</row>
    <row r="954" spans="1:12" ht="15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</row>
    <row r="955" spans="1:12" ht="15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</row>
    <row r="956" spans="1:12" ht="15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</row>
    <row r="957" spans="1:12" ht="15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</row>
    <row r="958" spans="1:12" ht="15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</row>
    <row r="959" spans="1:12" ht="15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</row>
    <row r="960" spans="1:12" ht="15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</row>
    <row r="961" spans="1:12" ht="15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</row>
    <row r="962" spans="1:12" ht="15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</row>
    <row r="963" spans="1:12" ht="15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</row>
    <row r="964" spans="1:12" ht="15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</row>
    <row r="965" spans="1:12" ht="15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</row>
    <row r="966" spans="1:12" ht="15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</row>
    <row r="967" spans="1:12" ht="15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</row>
    <row r="968" spans="1:12" ht="15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</row>
    <row r="969" spans="1:12" ht="15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</row>
    <row r="970" spans="1:12" ht="15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</row>
    <row r="971" spans="1:12" ht="15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</row>
    <row r="972" spans="1:12" ht="15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</row>
    <row r="973" spans="1:12" ht="15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</row>
    <row r="974" spans="1:12" ht="15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</row>
    <row r="975" spans="1:12" ht="15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</row>
    <row r="976" spans="1:12" ht="15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</row>
    <row r="977" spans="1:12" ht="15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</row>
    <row r="978" spans="1:12" ht="15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</row>
    <row r="979" spans="1:12" ht="15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</row>
    <row r="980" spans="1:12" ht="15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</row>
    <row r="981" spans="1:12" ht="15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</row>
    <row r="982" spans="1:12" ht="15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</row>
    <row r="983" spans="1:12" ht="15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</row>
    <row r="984" spans="1:12" ht="15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</row>
    <row r="985" spans="1:12" ht="15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</row>
    <row r="986" spans="1:12" ht="15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</row>
    <row r="987" spans="1:12" ht="15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</row>
    <row r="988" spans="1:12" ht="15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</row>
    <row r="989" spans="1:12" ht="15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</row>
    <row r="990" spans="1:12" ht="15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</row>
    <row r="991" spans="1:12" ht="15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</row>
    <row r="992" spans="1:12" ht="15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</row>
    <row r="993" spans="1:12" ht="15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</row>
    <row r="994" spans="1:12" ht="15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</row>
    <row r="995" spans="1:12" ht="15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</row>
    <row r="996" spans="1:12" ht="15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</row>
    <row r="997" spans="1:12" ht="15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</row>
    <row r="998" spans="1:12" ht="15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</row>
    <row r="999" spans="1:12" ht="15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</row>
    <row r="1000" spans="1:12" ht="15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</row>
  </sheetData>
  <mergeCells count="5">
    <mergeCell ref="A2:A13"/>
    <mergeCell ref="B2:B4"/>
    <mergeCell ref="B5:B7"/>
    <mergeCell ref="B8:B10"/>
    <mergeCell ref="B11:B13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00"/>
  <sheetViews>
    <sheetView workbookViewId="0"/>
  </sheetViews>
  <sheetFormatPr baseColWidth="10" defaultColWidth="11.1640625" defaultRowHeight="15" customHeight="1" x14ac:dyDescent="0.2"/>
  <cols>
    <col min="1" max="4" width="10.83203125" customWidth="1"/>
    <col min="5" max="5" width="10.6640625" customWidth="1"/>
    <col min="6" max="6" width="10.5" customWidth="1"/>
    <col min="7" max="7" width="18.83203125" customWidth="1"/>
    <col min="8" max="9" width="10.83203125" customWidth="1"/>
    <col min="10" max="26" width="10.5" customWidth="1"/>
  </cols>
  <sheetData>
    <row r="1" spans="1:9" ht="15.75" customHeight="1" x14ac:dyDescent="0.2">
      <c r="A1" s="19" t="s">
        <v>85</v>
      </c>
      <c r="B1" s="20" t="s">
        <v>86</v>
      </c>
      <c r="C1" s="20" t="s">
        <v>87</v>
      </c>
      <c r="D1" s="20" t="s">
        <v>88</v>
      </c>
      <c r="E1" s="20" t="s">
        <v>89</v>
      </c>
      <c r="F1" s="20" t="s">
        <v>90</v>
      </c>
      <c r="G1" s="20" t="s">
        <v>91</v>
      </c>
      <c r="H1" s="20" t="s">
        <v>0</v>
      </c>
      <c r="I1" s="20" t="s">
        <v>92</v>
      </c>
    </row>
    <row r="2" spans="1:9" ht="15.75" customHeight="1" x14ac:dyDescent="0.2">
      <c r="A2" s="21">
        <v>44992</v>
      </c>
      <c r="B2" s="22" t="s">
        <v>4</v>
      </c>
      <c r="C2" s="23" t="s">
        <v>93</v>
      </c>
      <c r="D2" s="24" t="s">
        <v>94</v>
      </c>
      <c r="E2" s="24"/>
      <c r="F2" s="24"/>
      <c r="G2" s="24"/>
      <c r="H2" s="24" t="s">
        <v>94</v>
      </c>
      <c r="I2" s="24"/>
    </row>
    <row r="3" spans="1:9" ht="15.75" customHeight="1" x14ac:dyDescent="0.2">
      <c r="A3" s="25">
        <v>44992</v>
      </c>
      <c r="B3" s="26" t="s">
        <v>4</v>
      </c>
      <c r="C3" s="27" t="s">
        <v>93</v>
      </c>
      <c r="D3" s="28" t="s">
        <v>95</v>
      </c>
      <c r="E3" s="28" t="b">
        <v>1</v>
      </c>
      <c r="F3" s="28" t="s">
        <v>96</v>
      </c>
      <c r="G3" s="28" t="s">
        <v>97</v>
      </c>
      <c r="H3" s="28" t="s">
        <v>98</v>
      </c>
      <c r="I3" s="28">
        <v>0.95578134599999998</v>
      </c>
    </row>
    <row r="4" spans="1:9" ht="15.75" customHeight="1" x14ac:dyDescent="0.2">
      <c r="A4" s="25">
        <v>44992</v>
      </c>
      <c r="B4" s="26" t="s">
        <v>4</v>
      </c>
      <c r="C4" s="27" t="s">
        <v>93</v>
      </c>
      <c r="D4" s="28" t="s">
        <v>99</v>
      </c>
      <c r="E4" s="28" t="b">
        <v>1</v>
      </c>
      <c r="F4" s="28" t="s">
        <v>96</v>
      </c>
      <c r="G4" s="28" t="s">
        <v>97</v>
      </c>
      <c r="H4" s="28" t="s">
        <v>98</v>
      </c>
      <c r="I4" s="28">
        <v>1.14829023</v>
      </c>
    </row>
    <row r="5" spans="1:9" ht="15.75" customHeight="1" x14ac:dyDescent="0.2">
      <c r="A5" s="25">
        <v>44992</v>
      </c>
      <c r="B5" s="26" t="s">
        <v>4</v>
      </c>
      <c r="C5" s="27" t="s">
        <v>93</v>
      </c>
      <c r="D5" s="28" t="s">
        <v>100</v>
      </c>
      <c r="E5" s="28" t="b">
        <v>1</v>
      </c>
      <c r="F5" s="28" t="s">
        <v>96</v>
      </c>
      <c r="G5" s="28" t="s">
        <v>97</v>
      </c>
      <c r="H5" s="28" t="s">
        <v>98</v>
      </c>
      <c r="I5" s="28">
        <v>0.96987929399999995</v>
      </c>
    </row>
    <row r="6" spans="1:9" ht="15.75" customHeight="1" x14ac:dyDescent="0.2">
      <c r="A6" s="29">
        <v>44992</v>
      </c>
      <c r="B6" s="30" t="s">
        <v>4</v>
      </c>
      <c r="C6" s="31" t="s">
        <v>93</v>
      </c>
      <c r="D6" s="32" t="s">
        <v>101</v>
      </c>
      <c r="E6" s="32"/>
      <c r="F6" s="32" t="s">
        <v>102</v>
      </c>
      <c r="G6" s="32" t="s">
        <v>103</v>
      </c>
      <c r="H6" s="32" t="s">
        <v>98</v>
      </c>
      <c r="I6" s="32">
        <v>1.9767348389999999</v>
      </c>
    </row>
    <row r="7" spans="1:9" ht="15.75" customHeight="1" x14ac:dyDescent="0.2">
      <c r="A7" s="29">
        <v>44992</v>
      </c>
      <c r="B7" s="30" t="s">
        <v>4</v>
      </c>
      <c r="C7" s="31" t="s">
        <v>93</v>
      </c>
      <c r="D7" s="32" t="s">
        <v>104</v>
      </c>
      <c r="E7" s="32"/>
      <c r="F7" s="32" t="s">
        <v>102</v>
      </c>
      <c r="G7" s="32" t="s">
        <v>105</v>
      </c>
      <c r="H7" s="32" t="s">
        <v>98</v>
      </c>
      <c r="I7" s="32">
        <v>1.6979153060000001</v>
      </c>
    </row>
    <row r="8" spans="1:9" ht="15.75" customHeight="1" x14ac:dyDescent="0.2">
      <c r="A8" s="29">
        <v>44992</v>
      </c>
      <c r="B8" s="30" t="s">
        <v>4</v>
      </c>
      <c r="C8" s="31" t="s">
        <v>93</v>
      </c>
      <c r="D8" s="32" t="s">
        <v>106</v>
      </c>
      <c r="E8" s="32"/>
      <c r="F8" s="32" t="s">
        <v>102</v>
      </c>
      <c r="G8" s="32" t="s">
        <v>105</v>
      </c>
      <c r="H8" s="32" t="s">
        <v>98</v>
      </c>
      <c r="I8" s="32">
        <v>1.692681723</v>
      </c>
    </row>
    <row r="9" spans="1:9" ht="15.75" customHeight="1" x14ac:dyDescent="0.2">
      <c r="A9" s="21">
        <v>45223</v>
      </c>
      <c r="B9" s="22" t="s">
        <v>4</v>
      </c>
      <c r="C9" s="23" t="s">
        <v>93</v>
      </c>
      <c r="D9" s="24" t="s">
        <v>107</v>
      </c>
      <c r="E9" s="24"/>
      <c r="F9" s="24"/>
      <c r="G9" s="24"/>
      <c r="H9" s="24" t="s">
        <v>94</v>
      </c>
      <c r="I9" s="24"/>
    </row>
    <row r="10" spans="1:9" ht="15.75" customHeight="1" x14ac:dyDescent="0.2">
      <c r="A10" s="21">
        <v>45223</v>
      </c>
      <c r="B10" s="22" t="s">
        <v>4</v>
      </c>
      <c r="C10" s="23" t="s">
        <v>93</v>
      </c>
      <c r="D10" s="24" t="s">
        <v>108</v>
      </c>
      <c r="E10" s="24"/>
      <c r="F10" s="24"/>
      <c r="G10" s="24"/>
      <c r="H10" s="24" t="s">
        <v>94</v>
      </c>
      <c r="I10" s="24"/>
    </row>
    <row r="11" spans="1:9" ht="15.75" customHeight="1" x14ac:dyDescent="0.2">
      <c r="A11" s="25">
        <v>45223</v>
      </c>
      <c r="B11" s="26" t="s">
        <v>4</v>
      </c>
      <c r="C11" s="27" t="s">
        <v>93</v>
      </c>
      <c r="D11" s="28" t="s">
        <v>99</v>
      </c>
      <c r="E11" s="28" t="b">
        <v>1</v>
      </c>
      <c r="F11" s="28" t="s">
        <v>96</v>
      </c>
      <c r="G11" s="28" t="s">
        <v>97</v>
      </c>
      <c r="H11" s="28" t="s">
        <v>98</v>
      </c>
      <c r="I11" s="28">
        <v>1.0681730030000001</v>
      </c>
    </row>
    <row r="12" spans="1:9" ht="15.75" customHeight="1" x14ac:dyDescent="0.2">
      <c r="A12" s="25">
        <v>45223</v>
      </c>
      <c r="B12" s="26" t="s">
        <v>4</v>
      </c>
      <c r="C12" s="27" t="s">
        <v>93</v>
      </c>
      <c r="D12" s="28" t="s">
        <v>100</v>
      </c>
      <c r="E12" s="28" t="b">
        <v>1</v>
      </c>
      <c r="F12" s="28" t="s">
        <v>96</v>
      </c>
      <c r="G12" s="28" t="s">
        <v>97</v>
      </c>
      <c r="H12" s="28" t="s">
        <v>98</v>
      </c>
      <c r="I12" s="28">
        <v>1.4274832609999999</v>
      </c>
    </row>
    <row r="13" spans="1:9" ht="15.75" customHeight="1" x14ac:dyDescent="0.2">
      <c r="A13" s="29">
        <v>45223</v>
      </c>
      <c r="B13" s="30" t="s">
        <v>4</v>
      </c>
      <c r="C13" s="31" t="s">
        <v>93</v>
      </c>
      <c r="D13" s="32" t="s">
        <v>109</v>
      </c>
      <c r="E13" s="32"/>
      <c r="F13" s="32"/>
      <c r="G13" s="32" t="s">
        <v>110</v>
      </c>
      <c r="H13" s="32" t="s">
        <v>98</v>
      </c>
      <c r="I13" s="32">
        <v>2.2145278419999999</v>
      </c>
    </row>
    <row r="14" spans="1:9" ht="15.75" customHeight="1" x14ac:dyDescent="0.2">
      <c r="A14" s="29">
        <v>45223</v>
      </c>
      <c r="B14" s="30" t="s">
        <v>4</v>
      </c>
      <c r="C14" s="31" t="s">
        <v>93</v>
      </c>
      <c r="D14" s="32" t="s">
        <v>111</v>
      </c>
      <c r="E14" s="32"/>
      <c r="F14" s="32"/>
      <c r="G14" s="32" t="s">
        <v>110</v>
      </c>
      <c r="H14" s="32" t="s">
        <v>98</v>
      </c>
      <c r="I14" s="32">
        <v>2.0910414720000001</v>
      </c>
    </row>
    <row r="15" spans="1:9" ht="15.75" customHeight="1" x14ac:dyDescent="0.2">
      <c r="A15" s="29">
        <v>45223</v>
      </c>
      <c r="B15" s="30" t="s">
        <v>4</v>
      </c>
      <c r="C15" s="31" t="s">
        <v>93</v>
      </c>
      <c r="D15" s="32" t="s">
        <v>112</v>
      </c>
      <c r="E15" s="32"/>
      <c r="F15" s="32"/>
      <c r="G15" s="32" t="s">
        <v>110</v>
      </c>
      <c r="H15" s="32" t="s">
        <v>98</v>
      </c>
      <c r="I15" s="32">
        <v>2.293095192</v>
      </c>
    </row>
    <row r="16" spans="1:9" ht="15.75" customHeight="1" x14ac:dyDescent="0.2">
      <c r="A16" s="29">
        <v>45223</v>
      </c>
      <c r="B16" s="30" t="s">
        <v>4</v>
      </c>
      <c r="C16" s="31" t="s">
        <v>93</v>
      </c>
      <c r="D16" s="32" t="s">
        <v>113</v>
      </c>
      <c r="E16" s="32"/>
      <c r="F16" s="32"/>
      <c r="G16" s="32" t="s">
        <v>114</v>
      </c>
      <c r="H16" s="32" t="s">
        <v>115</v>
      </c>
      <c r="I16" s="32">
        <v>0.65785070800000001</v>
      </c>
    </row>
    <row r="17" spans="1:9" ht="15.75" customHeight="1" x14ac:dyDescent="0.2">
      <c r="A17" s="29">
        <v>45223</v>
      </c>
      <c r="B17" s="30" t="s">
        <v>4</v>
      </c>
      <c r="C17" s="31" t="s">
        <v>93</v>
      </c>
      <c r="D17" s="32" t="s">
        <v>116</v>
      </c>
      <c r="E17" s="32"/>
      <c r="F17" s="32"/>
      <c r="G17" s="32" t="s">
        <v>114</v>
      </c>
      <c r="H17" s="32" t="s">
        <v>115</v>
      </c>
      <c r="I17" s="32">
        <v>0.60749216800000005</v>
      </c>
    </row>
    <row r="18" spans="1:9" ht="15.75" customHeight="1" x14ac:dyDescent="0.2">
      <c r="A18" s="29">
        <v>45223</v>
      </c>
      <c r="B18" s="30" t="s">
        <v>4</v>
      </c>
      <c r="C18" s="31" t="s">
        <v>93</v>
      </c>
      <c r="D18" s="32" t="s">
        <v>117</v>
      </c>
      <c r="E18" s="32"/>
      <c r="F18" s="32"/>
      <c r="G18" s="32" t="s">
        <v>114</v>
      </c>
      <c r="H18" s="32" t="s">
        <v>115</v>
      </c>
      <c r="I18" s="32">
        <v>0.64180250100000003</v>
      </c>
    </row>
    <row r="19" spans="1:9" ht="15.75" customHeight="1" x14ac:dyDescent="0.2">
      <c r="A19" s="33"/>
      <c r="B19" s="32"/>
      <c r="C19" s="31"/>
      <c r="D19" s="32"/>
      <c r="E19" s="32"/>
      <c r="F19" s="32"/>
      <c r="G19" s="32"/>
      <c r="H19" s="32"/>
      <c r="I19" s="32"/>
    </row>
    <row r="20" spans="1:9" ht="15.75" customHeight="1" x14ac:dyDescent="0.2">
      <c r="A20" s="21">
        <v>45190</v>
      </c>
      <c r="B20" s="34" t="s">
        <v>30</v>
      </c>
      <c r="C20" s="23" t="s">
        <v>93</v>
      </c>
      <c r="D20" s="24" t="s">
        <v>107</v>
      </c>
      <c r="E20" s="24"/>
      <c r="F20" s="24"/>
      <c r="G20" s="24"/>
      <c r="H20" s="24" t="s">
        <v>94</v>
      </c>
      <c r="I20" s="24"/>
    </row>
    <row r="21" spans="1:9" ht="15.75" customHeight="1" x14ac:dyDescent="0.2">
      <c r="A21" s="21">
        <v>45190</v>
      </c>
      <c r="B21" s="34" t="s">
        <v>30</v>
      </c>
      <c r="C21" s="23" t="s">
        <v>93</v>
      </c>
      <c r="D21" s="24" t="s">
        <v>108</v>
      </c>
      <c r="E21" s="24"/>
      <c r="F21" s="24"/>
      <c r="G21" s="24"/>
      <c r="H21" s="24" t="s">
        <v>94</v>
      </c>
      <c r="I21" s="24"/>
    </row>
    <row r="22" spans="1:9" ht="15.75" customHeight="1" x14ac:dyDescent="0.2">
      <c r="A22" s="25">
        <v>45190</v>
      </c>
      <c r="B22" s="35" t="s">
        <v>30</v>
      </c>
      <c r="C22" s="27" t="s">
        <v>93</v>
      </c>
      <c r="D22" s="28" t="s">
        <v>118</v>
      </c>
      <c r="E22" s="28" t="b">
        <v>1</v>
      </c>
      <c r="F22" s="28" t="s">
        <v>96</v>
      </c>
      <c r="G22" s="28" t="s">
        <v>119</v>
      </c>
      <c r="H22" s="28" t="s">
        <v>115</v>
      </c>
      <c r="I22" s="28">
        <v>1.0032314</v>
      </c>
    </row>
    <row r="23" spans="1:9" ht="15.75" customHeight="1" x14ac:dyDescent="0.2">
      <c r="A23" s="29">
        <v>45190</v>
      </c>
      <c r="B23" s="36" t="s">
        <v>30</v>
      </c>
      <c r="C23" s="31" t="s">
        <v>93</v>
      </c>
      <c r="D23" s="32" t="s">
        <v>120</v>
      </c>
      <c r="E23" s="32"/>
      <c r="F23" s="32" t="s">
        <v>96</v>
      </c>
      <c r="G23" s="32" t="s">
        <v>119</v>
      </c>
      <c r="H23" s="32" t="s">
        <v>115</v>
      </c>
      <c r="I23" s="32">
        <v>0.84056797400000005</v>
      </c>
    </row>
    <row r="24" spans="1:9" ht="15.75" customHeight="1" x14ac:dyDescent="0.2">
      <c r="A24" s="29">
        <v>45190</v>
      </c>
      <c r="B24" s="36" t="s">
        <v>30</v>
      </c>
      <c r="C24" s="31" t="s">
        <v>93</v>
      </c>
      <c r="D24" s="32" t="s">
        <v>121</v>
      </c>
      <c r="E24" s="32"/>
      <c r="F24" s="32" t="s">
        <v>96</v>
      </c>
      <c r="G24" s="32" t="s">
        <v>119</v>
      </c>
      <c r="H24" s="32" t="s">
        <v>115</v>
      </c>
      <c r="I24" s="32">
        <v>0.97716091100000002</v>
      </c>
    </row>
    <row r="25" spans="1:9" ht="15.75" customHeight="1" x14ac:dyDescent="0.2">
      <c r="A25" s="29">
        <v>45190</v>
      </c>
      <c r="B25" s="36" t="s">
        <v>30</v>
      </c>
      <c r="C25" s="31" t="s">
        <v>93</v>
      </c>
      <c r="D25" s="32" t="s">
        <v>122</v>
      </c>
      <c r="E25" s="32"/>
      <c r="F25" s="32" t="s">
        <v>96</v>
      </c>
      <c r="G25" s="32" t="s">
        <v>119</v>
      </c>
      <c r="H25" s="32" t="s">
        <v>115</v>
      </c>
      <c r="I25" s="32">
        <v>0.813367481</v>
      </c>
    </row>
    <row r="26" spans="1:9" ht="15.75" customHeight="1" x14ac:dyDescent="0.2">
      <c r="A26" s="29">
        <v>45190</v>
      </c>
      <c r="B26" s="36" t="s">
        <v>30</v>
      </c>
      <c r="C26" s="31" t="s">
        <v>93</v>
      </c>
      <c r="D26" s="32" t="s">
        <v>123</v>
      </c>
      <c r="E26" s="32"/>
      <c r="F26" s="32" t="s">
        <v>96</v>
      </c>
      <c r="G26" s="32" t="s">
        <v>119</v>
      </c>
      <c r="H26" s="32" t="s">
        <v>115</v>
      </c>
      <c r="I26" s="32">
        <v>0.95108676400000003</v>
      </c>
    </row>
    <row r="27" spans="1:9" ht="15.75" customHeight="1" x14ac:dyDescent="0.2">
      <c r="A27" s="29">
        <v>45190</v>
      </c>
      <c r="B27" s="36" t="s">
        <v>30</v>
      </c>
      <c r="C27" s="31" t="s">
        <v>93</v>
      </c>
      <c r="D27" s="32" t="s">
        <v>124</v>
      </c>
      <c r="E27" s="32"/>
      <c r="F27" s="32" t="s">
        <v>96</v>
      </c>
      <c r="G27" s="32" t="s">
        <v>119</v>
      </c>
      <c r="H27" s="32" t="s">
        <v>115</v>
      </c>
      <c r="I27" s="32">
        <v>0.96513688099999995</v>
      </c>
    </row>
    <row r="28" spans="1:9" ht="15.75" customHeight="1" x14ac:dyDescent="0.2">
      <c r="A28" s="33"/>
      <c r="B28" s="32"/>
      <c r="C28" s="31"/>
      <c r="D28" s="32"/>
      <c r="E28" s="32"/>
      <c r="F28" s="32"/>
      <c r="G28" s="32"/>
      <c r="H28" s="32"/>
      <c r="I28" s="32"/>
    </row>
    <row r="29" spans="1:9" ht="15.75" customHeight="1" x14ac:dyDescent="0.2">
      <c r="A29" s="21">
        <v>45212</v>
      </c>
      <c r="B29" s="34" t="s">
        <v>30</v>
      </c>
      <c r="C29" s="23" t="s">
        <v>93</v>
      </c>
      <c r="D29" s="24" t="s">
        <v>107</v>
      </c>
      <c r="E29" s="24"/>
      <c r="F29" s="24"/>
      <c r="G29" s="24"/>
      <c r="H29" s="24" t="s">
        <v>94</v>
      </c>
      <c r="I29" s="24"/>
    </row>
    <row r="30" spans="1:9" ht="15.75" customHeight="1" x14ac:dyDescent="0.2">
      <c r="A30" s="21">
        <v>45212</v>
      </c>
      <c r="B30" s="34" t="s">
        <v>30</v>
      </c>
      <c r="C30" s="23" t="s">
        <v>93</v>
      </c>
      <c r="D30" s="24" t="s">
        <v>108</v>
      </c>
      <c r="E30" s="24"/>
      <c r="F30" s="24"/>
      <c r="G30" s="24"/>
      <c r="H30" s="24" t="s">
        <v>94</v>
      </c>
      <c r="I30" s="24"/>
    </row>
    <row r="31" spans="1:9" ht="15.75" customHeight="1" x14ac:dyDescent="0.2">
      <c r="A31" s="25">
        <v>45212</v>
      </c>
      <c r="B31" s="35" t="s">
        <v>30</v>
      </c>
      <c r="C31" s="27" t="s">
        <v>93</v>
      </c>
      <c r="D31" s="28" t="s">
        <v>118</v>
      </c>
      <c r="E31" s="28" t="b">
        <v>1</v>
      </c>
      <c r="F31" s="28" t="s">
        <v>96</v>
      </c>
      <c r="G31" s="28" t="s">
        <v>119</v>
      </c>
      <c r="H31" s="28" t="s">
        <v>115</v>
      </c>
      <c r="I31" s="28">
        <v>1.001218028</v>
      </c>
    </row>
    <row r="32" spans="1:9" ht="15.75" customHeight="1" x14ac:dyDescent="0.2">
      <c r="A32" s="29">
        <v>45212</v>
      </c>
      <c r="B32" s="36" t="s">
        <v>30</v>
      </c>
      <c r="C32" s="31" t="s">
        <v>93</v>
      </c>
      <c r="D32" s="32" t="s">
        <v>125</v>
      </c>
      <c r="E32" s="32"/>
      <c r="F32" s="32" t="s">
        <v>96</v>
      </c>
      <c r="G32" s="32" t="s">
        <v>126</v>
      </c>
      <c r="H32" s="32" t="s">
        <v>115</v>
      </c>
      <c r="I32" s="32">
        <v>1.2557304330000001</v>
      </c>
    </row>
    <row r="33" spans="1:9" ht="15.75" customHeight="1" x14ac:dyDescent="0.2">
      <c r="A33" s="29">
        <v>45212</v>
      </c>
      <c r="B33" s="36" t="s">
        <v>30</v>
      </c>
      <c r="C33" s="31" t="s">
        <v>93</v>
      </c>
      <c r="D33" s="32" t="s">
        <v>127</v>
      </c>
      <c r="E33" s="32"/>
      <c r="F33" s="32" t="s">
        <v>96</v>
      </c>
      <c r="G33" s="32" t="s">
        <v>126</v>
      </c>
      <c r="H33" s="32" t="s">
        <v>115</v>
      </c>
      <c r="I33" s="32">
        <v>0.85327229000000004</v>
      </c>
    </row>
    <row r="34" spans="1:9" ht="15.75" customHeight="1" x14ac:dyDescent="0.2">
      <c r="A34" s="29">
        <v>45212</v>
      </c>
      <c r="B34" s="36" t="s">
        <v>30</v>
      </c>
      <c r="C34" s="31" t="s">
        <v>93</v>
      </c>
      <c r="D34" s="32" t="s">
        <v>128</v>
      </c>
      <c r="E34" s="32"/>
      <c r="F34" s="32" t="s">
        <v>96</v>
      </c>
      <c r="G34" s="32" t="s">
        <v>126</v>
      </c>
      <c r="H34" s="32" t="s">
        <v>115</v>
      </c>
      <c r="I34" s="32">
        <v>0.16392973899999999</v>
      </c>
    </row>
    <row r="35" spans="1:9" ht="15.75" customHeight="1" x14ac:dyDescent="0.2">
      <c r="A35" s="29">
        <v>45212</v>
      </c>
      <c r="B35" s="36" t="s">
        <v>30</v>
      </c>
      <c r="C35" s="31" t="s">
        <v>93</v>
      </c>
      <c r="D35" s="32" t="s">
        <v>129</v>
      </c>
      <c r="E35" s="32"/>
      <c r="F35" s="32" t="s">
        <v>96</v>
      </c>
      <c r="G35" s="32" t="s">
        <v>126</v>
      </c>
      <c r="H35" s="32" t="s">
        <v>115</v>
      </c>
      <c r="I35" s="32">
        <v>4.9831438999999998E-2</v>
      </c>
    </row>
    <row r="36" spans="1:9" ht="15.75" customHeight="1" x14ac:dyDescent="0.2">
      <c r="A36" s="29">
        <v>45212</v>
      </c>
      <c r="B36" s="36" t="s">
        <v>30</v>
      </c>
      <c r="C36" s="31" t="s">
        <v>93</v>
      </c>
      <c r="D36" s="32" t="s">
        <v>130</v>
      </c>
      <c r="E36" s="32"/>
      <c r="F36" s="32" t="s">
        <v>96</v>
      </c>
      <c r="G36" s="32" t="s">
        <v>126</v>
      </c>
      <c r="H36" s="32" t="s">
        <v>115</v>
      </c>
      <c r="I36" s="32">
        <v>1.7727586710000001</v>
      </c>
    </row>
    <row r="37" spans="1:9" ht="15.75" customHeight="1" x14ac:dyDescent="0.2">
      <c r="A37" s="29">
        <v>45212</v>
      </c>
      <c r="B37" s="36" t="s">
        <v>30</v>
      </c>
      <c r="C37" s="31" t="s">
        <v>93</v>
      </c>
      <c r="D37" s="32" t="s">
        <v>131</v>
      </c>
      <c r="E37" s="32"/>
      <c r="F37" s="32" t="s">
        <v>96</v>
      </c>
      <c r="G37" s="32" t="s">
        <v>126</v>
      </c>
      <c r="H37" s="32" t="s">
        <v>115</v>
      </c>
      <c r="I37" s="32">
        <v>1.737583069</v>
      </c>
    </row>
    <row r="38" spans="1:9" ht="15.75" customHeight="1" x14ac:dyDescent="0.2">
      <c r="A38" s="29">
        <v>45212</v>
      </c>
      <c r="B38" s="36" t="s">
        <v>30</v>
      </c>
      <c r="C38" s="31" t="s">
        <v>93</v>
      </c>
      <c r="D38" s="32" t="s">
        <v>132</v>
      </c>
      <c r="E38" s="32"/>
      <c r="F38" s="32" t="s">
        <v>96</v>
      </c>
      <c r="G38" s="32" t="s">
        <v>126</v>
      </c>
      <c r="H38" s="32" t="s">
        <v>115</v>
      </c>
      <c r="I38" s="32">
        <v>0.10586891700000001</v>
      </c>
    </row>
    <row r="39" spans="1:9" ht="15.75" customHeight="1" x14ac:dyDescent="0.2">
      <c r="A39" s="33"/>
      <c r="B39" s="32"/>
      <c r="C39" s="32"/>
      <c r="D39" s="32"/>
      <c r="E39" s="32"/>
      <c r="F39" s="32"/>
      <c r="G39" s="32"/>
      <c r="H39" s="32"/>
      <c r="I39" s="32"/>
    </row>
    <row r="40" spans="1:9" ht="15.75" customHeight="1" x14ac:dyDescent="0.2">
      <c r="A40" s="21">
        <v>45224</v>
      </c>
      <c r="B40" s="34" t="s">
        <v>30</v>
      </c>
      <c r="C40" s="23" t="s">
        <v>93</v>
      </c>
      <c r="D40" s="24" t="s">
        <v>107</v>
      </c>
      <c r="E40" s="24"/>
      <c r="F40" s="24"/>
      <c r="G40" s="24"/>
      <c r="H40" s="24" t="s">
        <v>94</v>
      </c>
      <c r="I40" s="24"/>
    </row>
    <row r="41" spans="1:9" ht="15.75" customHeight="1" x14ac:dyDescent="0.2">
      <c r="A41" s="21">
        <v>45224</v>
      </c>
      <c r="B41" s="34" t="s">
        <v>30</v>
      </c>
      <c r="C41" s="23" t="s">
        <v>93</v>
      </c>
      <c r="D41" s="24" t="s">
        <v>108</v>
      </c>
      <c r="E41" s="24"/>
      <c r="F41" s="24"/>
      <c r="G41" s="24"/>
      <c r="H41" s="24" t="s">
        <v>94</v>
      </c>
      <c r="I41" s="24"/>
    </row>
    <row r="42" spans="1:9" ht="15.75" customHeight="1" x14ac:dyDescent="0.2">
      <c r="A42" s="25">
        <v>45224</v>
      </c>
      <c r="B42" s="35" t="s">
        <v>30</v>
      </c>
      <c r="C42" s="27" t="s">
        <v>93</v>
      </c>
      <c r="D42" s="28" t="s">
        <v>120</v>
      </c>
      <c r="E42" s="28" t="b">
        <v>1</v>
      </c>
      <c r="F42" s="28"/>
      <c r="G42" s="28" t="s">
        <v>119</v>
      </c>
      <c r="H42" s="28" t="s">
        <v>115</v>
      </c>
      <c r="I42" s="28">
        <v>0.951702571</v>
      </c>
    </row>
    <row r="43" spans="1:9" ht="15.75" customHeight="1" x14ac:dyDescent="0.2">
      <c r="A43" s="25">
        <v>45224</v>
      </c>
      <c r="B43" s="35" t="s">
        <v>30</v>
      </c>
      <c r="C43" s="27" t="s">
        <v>93</v>
      </c>
      <c r="D43" s="28" t="s">
        <v>121</v>
      </c>
      <c r="E43" s="28" t="b">
        <v>1</v>
      </c>
      <c r="F43" s="28"/>
      <c r="G43" s="28" t="s">
        <v>119</v>
      </c>
      <c r="H43" s="28"/>
      <c r="I43" s="28">
        <v>1.0997367250000001</v>
      </c>
    </row>
    <row r="44" spans="1:9" ht="15.75" customHeight="1" x14ac:dyDescent="0.2">
      <c r="A44" s="29">
        <v>45224</v>
      </c>
      <c r="B44" s="36" t="s">
        <v>30</v>
      </c>
      <c r="C44" s="31" t="s">
        <v>93</v>
      </c>
      <c r="D44" s="32" t="s">
        <v>122</v>
      </c>
      <c r="E44" s="32"/>
      <c r="F44" s="32"/>
      <c r="G44" s="32" t="s">
        <v>119</v>
      </c>
      <c r="H44" s="32"/>
      <c r="I44" s="32">
        <v>0.89883240499999995</v>
      </c>
    </row>
    <row r="45" spans="1:9" ht="15.75" customHeight="1" x14ac:dyDescent="0.2">
      <c r="A45" s="29">
        <v>45224</v>
      </c>
      <c r="B45" s="36" t="s">
        <v>30</v>
      </c>
      <c r="C45" s="31" t="s">
        <v>93</v>
      </c>
      <c r="D45" s="32" t="s">
        <v>123</v>
      </c>
      <c r="E45" s="32"/>
      <c r="F45" s="32"/>
      <c r="G45" s="32" t="s">
        <v>119</v>
      </c>
      <c r="H45" s="32"/>
      <c r="I45" s="32">
        <v>0.92366693300000002</v>
      </c>
    </row>
    <row r="46" spans="1:9" ht="15.75" customHeight="1" x14ac:dyDescent="0.2">
      <c r="A46" s="29">
        <v>45224</v>
      </c>
      <c r="B46" s="36" t="s">
        <v>30</v>
      </c>
      <c r="C46" s="31" t="s">
        <v>93</v>
      </c>
      <c r="D46" s="32" t="s">
        <v>124</v>
      </c>
      <c r="E46" s="32"/>
      <c r="F46" s="32"/>
      <c r="G46" s="32" t="s">
        <v>119</v>
      </c>
      <c r="H46" s="32"/>
      <c r="I46" s="32">
        <v>0.87549023699999995</v>
      </c>
    </row>
    <row r="47" spans="1:9" ht="15.75" customHeight="1" x14ac:dyDescent="0.2">
      <c r="A47" s="29">
        <v>45224</v>
      </c>
      <c r="B47" s="36" t="s">
        <v>30</v>
      </c>
      <c r="C47" s="31" t="s">
        <v>93</v>
      </c>
      <c r="D47" s="32" t="s">
        <v>133</v>
      </c>
      <c r="E47" s="32"/>
      <c r="F47" s="32"/>
      <c r="G47" s="32" t="s">
        <v>119</v>
      </c>
      <c r="H47" s="32"/>
      <c r="I47" s="32">
        <v>1.6355528349999999</v>
      </c>
    </row>
    <row r="48" spans="1:9" ht="15.75" customHeight="1" x14ac:dyDescent="0.2">
      <c r="A48" s="29">
        <v>45224</v>
      </c>
      <c r="B48" s="36" t="s">
        <v>30</v>
      </c>
      <c r="C48" s="31" t="s">
        <v>93</v>
      </c>
      <c r="D48" s="32" t="s">
        <v>134</v>
      </c>
      <c r="E48" s="32"/>
      <c r="F48" s="32"/>
      <c r="G48" s="32" t="s">
        <v>119</v>
      </c>
      <c r="H48" s="32"/>
      <c r="I48" s="32">
        <v>1.0989451079999999</v>
      </c>
    </row>
    <row r="49" spans="1:9" ht="15.75" customHeight="1" x14ac:dyDescent="0.2">
      <c r="A49" s="29">
        <v>45224</v>
      </c>
      <c r="B49" s="36" t="s">
        <v>30</v>
      </c>
      <c r="C49" s="31" t="s">
        <v>93</v>
      </c>
      <c r="D49" s="32" t="s">
        <v>135</v>
      </c>
      <c r="E49" s="32"/>
      <c r="F49" s="32"/>
      <c r="G49" s="32" t="s">
        <v>119</v>
      </c>
      <c r="H49" s="32"/>
      <c r="I49" s="32">
        <v>1.7481755320000001</v>
      </c>
    </row>
    <row r="50" spans="1:9" ht="15.75" customHeight="1" x14ac:dyDescent="0.2">
      <c r="A50" s="37"/>
      <c r="B50" s="38"/>
      <c r="C50" s="1"/>
      <c r="D50" s="39"/>
      <c r="E50" s="39"/>
      <c r="F50" s="39"/>
      <c r="G50" s="39"/>
      <c r="H50" s="39"/>
      <c r="I50" s="39"/>
    </row>
    <row r="51" spans="1:9" ht="15.75" customHeight="1" x14ac:dyDescent="0.2">
      <c r="A51" s="37"/>
      <c r="B51" s="38"/>
      <c r="C51" s="1"/>
      <c r="D51" s="39"/>
      <c r="E51" s="39"/>
      <c r="F51" s="39"/>
      <c r="G51" s="39"/>
      <c r="H51" s="39"/>
      <c r="I51" s="39"/>
    </row>
    <row r="52" spans="1:9" ht="15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</row>
    <row r="53" spans="1:9" ht="15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</row>
    <row r="54" spans="1:9" ht="15.7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</row>
    <row r="55" spans="1:9" ht="15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</row>
    <row r="56" spans="1:9" ht="15.7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</row>
    <row r="57" spans="1:9" ht="15.7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</row>
    <row r="58" spans="1:9" ht="15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</row>
    <row r="59" spans="1:9" ht="15.7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</row>
    <row r="60" spans="1:9" ht="15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</row>
    <row r="61" spans="1:9" ht="15.7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</row>
    <row r="62" spans="1:9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</row>
    <row r="63" spans="1:9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</row>
    <row r="64" spans="1:9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</row>
    <row r="65" spans="1:9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</row>
    <row r="66" spans="1:9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</row>
    <row r="67" spans="1:9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</row>
    <row r="68" spans="1:9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</row>
    <row r="69" spans="1:9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</row>
    <row r="70" spans="1:9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</row>
    <row r="71" spans="1:9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</row>
    <row r="72" spans="1:9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</row>
    <row r="73" spans="1:9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</row>
    <row r="74" spans="1:9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</row>
    <row r="75" spans="1:9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</row>
    <row r="76" spans="1:9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</row>
    <row r="77" spans="1:9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</row>
    <row r="78" spans="1:9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</row>
    <row r="79" spans="1:9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</row>
    <row r="80" spans="1:9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</row>
    <row r="81" spans="1:9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</row>
    <row r="82" spans="1:9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</row>
    <row r="83" spans="1:9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</row>
    <row r="84" spans="1:9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</row>
    <row r="85" spans="1:9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</row>
    <row r="86" spans="1:9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</row>
    <row r="87" spans="1:9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</row>
    <row r="88" spans="1:9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</row>
    <row r="89" spans="1:9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</row>
    <row r="90" spans="1:9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</row>
    <row r="91" spans="1:9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</row>
    <row r="92" spans="1:9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</row>
    <row r="93" spans="1:9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</row>
    <row r="94" spans="1:9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</row>
    <row r="95" spans="1:9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</row>
    <row r="96" spans="1:9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</row>
    <row r="97" spans="1:9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</row>
    <row r="98" spans="1:9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</row>
    <row r="99" spans="1:9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</row>
    <row r="100" spans="1:9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</row>
    <row r="101" spans="1:9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</row>
    <row r="102" spans="1:9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</row>
    <row r="103" spans="1:9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</row>
    <row r="104" spans="1:9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</row>
    <row r="105" spans="1:9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</row>
    <row r="106" spans="1:9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</row>
    <row r="107" spans="1:9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</row>
    <row r="108" spans="1:9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</row>
    <row r="109" spans="1:9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</row>
    <row r="110" spans="1:9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</row>
    <row r="111" spans="1:9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</row>
    <row r="112" spans="1:9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</row>
    <row r="113" spans="1:9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</row>
    <row r="114" spans="1:9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</row>
    <row r="115" spans="1:9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</row>
    <row r="116" spans="1:9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</row>
    <row r="117" spans="1:9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</row>
    <row r="118" spans="1:9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</row>
    <row r="119" spans="1:9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</row>
    <row r="120" spans="1:9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</row>
    <row r="121" spans="1:9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</row>
    <row r="122" spans="1:9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</row>
    <row r="123" spans="1:9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</row>
    <row r="124" spans="1:9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</row>
    <row r="125" spans="1:9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</row>
    <row r="126" spans="1:9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</row>
    <row r="127" spans="1:9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</row>
    <row r="128" spans="1:9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</row>
    <row r="129" spans="1:9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</row>
    <row r="130" spans="1:9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</row>
    <row r="131" spans="1:9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</row>
    <row r="132" spans="1:9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</row>
    <row r="133" spans="1:9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</row>
    <row r="134" spans="1:9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</row>
    <row r="135" spans="1:9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</row>
    <row r="136" spans="1:9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</row>
    <row r="137" spans="1:9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</row>
    <row r="138" spans="1:9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</row>
    <row r="139" spans="1:9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</row>
    <row r="140" spans="1:9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</row>
    <row r="141" spans="1:9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</row>
    <row r="142" spans="1:9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</row>
    <row r="143" spans="1:9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</row>
    <row r="145" spans="1:9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</row>
    <row r="146" spans="1:9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</row>
    <row r="147" spans="1:9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</row>
    <row r="148" spans="1:9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</row>
    <row r="149" spans="1:9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</row>
    <row r="150" spans="1:9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</row>
    <row r="151" spans="1:9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</row>
    <row r="152" spans="1:9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</row>
    <row r="153" spans="1:9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</row>
    <row r="154" spans="1:9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</row>
    <row r="155" spans="1:9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</row>
    <row r="156" spans="1:9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</row>
    <row r="157" spans="1:9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</row>
    <row r="158" spans="1:9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</row>
    <row r="159" spans="1:9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</row>
    <row r="160" spans="1:9" ht="15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</row>
    <row r="161" spans="1:9" ht="15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</row>
    <row r="162" spans="1:9" ht="15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</row>
    <row r="163" spans="1:9" ht="15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</row>
    <row r="164" spans="1:9" ht="15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</row>
    <row r="165" spans="1:9" ht="15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</row>
    <row r="166" spans="1:9" ht="15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</row>
    <row r="167" spans="1:9" ht="15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</row>
    <row r="168" spans="1:9" ht="15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</row>
    <row r="169" spans="1:9" ht="15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</row>
    <row r="170" spans="1:9" ht="15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</row>
    <row r="171" spans="1:9" ht="15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</row>
    <row r="172" spans="1:9" ht="15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</row>
    <row r="173" spans="1:9" ht="15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</row>
    <row r="174" spans="1:9" ht="15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</row>
    <row r="175" spans="1:9" ht="15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</row>
    <row r="176" spans="1:9" ht="15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</row>
    <row r="177" spans="1:9" ht="15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</row>
    <row r="178" spans="1:9" ht="15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</row>
    <row r="179" spans="1:9" ht="15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</row>
    <row r="180" spans="1:9" ht="15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</row>
    <row r="181" spans="1:9" ht="15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</row>
    <row r="182" spans="1:9" ht="15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</row>
    <row r="183" spans="1:9" ht="15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</row>
    <row r="184" spans="1:9" ht="15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</row>
    <row r="185" spans="1:9" ht="15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</row>
    <row r="186" spans="1:9" ht="15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</row>
    <row r="187" spans="1:9" ht="15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</row>
    <row r="188" spans="1:9" ht="15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</row>
    <row r="189" spans="1:9" ht="15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</row>
    <row r="190" spans="1:9" ht="15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</row>
    <row r="191" spans="1:9" ht="15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</row>
    <row r="192" spans="1:9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</row>
    <row r="193" spans="1:9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</row>
    <row r="194" spans="1:9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</row>
    <row r="195" spans="1:9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</row>
    <row r="196" spans="1:9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</row>
    <row r="197" spans="1:9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</row>
    <row r="198" spans="1:9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</row>
    <row r="199" spans="1:9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</row>
    <row r="200" spans="1:9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</row>
    <row r="201" spans="1:9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</row>
    <row r="202" spans="1:9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</row>
    <row r="203" spans="1:9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</row>
    <row r="204" spans="1:9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</row>
    <row r="205" spans="1:9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</row>
    <row r="206" spans="1:9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</row>
    <row r="207" spans="1:9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</row>
    <row r="208" spans="1:9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</row>
    <row r="209" spans="1:9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</row>
    <row r="210" spans="1:9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</row>
    <row r="211" spans="1:9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</row>
    <row r="212" spans="1:9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</row>
    <row r="213" spans="1:9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</row>
    <row r="214" spans="1:9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</row>
    <row r="215" spans="1:9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</row>
    <row r="216" spans="1:9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</row>
    <row r="217" spans="1:9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</row>
    <row r="218" spans="1:9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</row>
    <row r="219" spans="1:9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</row>
    <row r="220" spans="1:9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</row>
    <row r="221" spans="1:9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</row>
    <row r="222" spans="1:9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</row>
    <row r="223" spans="1:9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</row>
    <row r="224" spans="1:9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</row>
    <row r="225" spans="1:9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</row>
    <row r="226" spans="1:9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</row>
    <row r="227" spans="1:9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</row>
    <row r="228" spans="1:9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</row>
    <row r="229" spans="1:9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</row>
    <row r="230" spans="1:9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</row>
    <row r="231" spans="1:9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</row>
    <row r="232" spans="1:9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</row>
    <row r="233" spans="1:9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</row>
    <row r="234" spans="1:9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</row>
    <row r="235" spans="1:9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</row>
    <row r="236" spans="1:9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</row>
    <row r="237" spans="1:9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</row>
    <row r="238" spans="1:9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</row>
    <row r="239" spans="1:9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</row>
    <row r="240" spans="1:9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</row>
    <row r="241" spans="1:9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</row>
    <row r="242" spans="1:9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</row>
    <row r="243" spans="1:9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</row>
    <row r="244" spans="1:9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</row>
    <row r="245" spans="1:9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</row>
    <row r="246" spans="1:9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</row>
    <row r="247" spans="1:9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</row>
    <row r="248" spans="1:9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</row>
    <row r="249" spans="1:9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</row>
    <row r="250" spans="1:9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</row>
    <row r="251" spans="1:9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</row>
    <row r="252" spans="1:9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</row>
    <row r="253" spans="1:9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</row>
    <row r="254" spans="1:9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</row>
    <row r="255" spans="1:9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</row>
    <row r="256" spans="1:9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</row>
    <row r="257" spans="1:9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</row>
    <row r="258" spans="1:9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</row>
    <row r="259" spans="1:9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</row>
    <row r="260" spans="1:9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</row>
    <row r="261" spans="1:9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</row>
    <row r="262" spans="1:9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</row>
    <row r="263" spans="1:9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</row>
    <row r="264" spans="1:9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</row>
    <row r="265" spans="1:9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</row>
    <row r="266" spans="1:9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</row>
    <row r="267" spans="1:9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</row>
    <row r="268" spans="1:9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</row>
    <row r="269" spans="1:9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</row>
    <row r="270" spans="1:9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</row>
    <row r="271" spans="1:9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</row>
    <row r="272" spans="1:9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</row>
    <row r="273" spans="1:9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</row>
    <row r="274" spans="1:9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</row>
    <row r="275" spans="1:9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</row>
    <row r="276" spans="1:9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</row>
    <row r="277" spans="1:9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</row>
    <row r="278" spans="1:9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</row>
    <row r="279" spans="1:9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</row>
    <row r="280" spans="1:9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</row>
    <row r="281" spans="1:9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</row>
    <row r="282" spans="1:9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</row>
    <row r="283" spans="1:9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</row>
    <row r="284" spans="1:9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</row>
    <row r="285" spans="1:9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</row>
    <row r="286" spans="1:9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</row>
    <row r="287" spans="1:9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</row>
    <row r="288" spans="1:9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</row>
    <row r="289" spans="1:9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</row>
    <row r="290" spans="1:9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</row>
    <row r="291" spans="1:9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</row>
    <row r="292" spans="1:9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</row>
    <row r="293" spans="1:9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</row>
    <row r="294" spans="1:9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</row>
    <row r="295" spans="1:9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</row>
    <row r="296" spans="1:9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</row>
    <row r="297" spans="1:9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</row>
    <row r="298" spans="1:9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</row>
    <row r="299" spans="1:9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</row>
    <row r="300" spans="1:9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</row>
    <row r="301" spans="1:9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</row>
    <row r="302" spans="1:9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</row>
    <row r="303" spans="1:9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</row>
    <row r="304" spans="1:9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</row>
    <row r="305" spans="1:9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</row>
    <row r="306" spans="1:9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</row>
    <row r="307" spans="1:9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</row>
    <row r="308" spans="1:9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</row>
    <row r="309" spans="1:9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</row>
    <row r="310" spans="1:9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</row>
    <row r="311" spans="1:9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</row>
    <row r="312" spans="1:9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</row>
    <row r="313" spans="1:9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</row>
    <row r="314" spans="1:9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</row>
    <row r="315" spans="1:9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</row>
    <row r="316" spans="1:9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</row>
    <row r="317" spans="1:9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</row>
    <row r="318" spans="1:9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</row>
    <row r="319" spans="1:9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</row>
    <row r="320" spans="1:9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</row>
    <row r="321" spans="1:9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</row>
    <row r="322" spans="1:9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</row>
    <row r="323" spans="1:9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</row>
    <row r="324" spans="1:9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</row>
    <row r="325" spans="1:9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</row>
    <row r="326" spans="1:9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</row>
    <row r="327" spans="1:9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</row>
    <row r="328" spans="1:9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</row>
    <row r="329" spans="1:9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</row>
    <row r="330" spans="1:9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</row>
    <row r="331" spans="1:9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</row>
    <row r="332" spans="1:9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</row>
    <row r="333" spans="1:9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</row>
    <row r="334" spans="1:9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</row>
    <row r="335" spans="1:9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</row>
    <row r="336" spans="1:9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</row>
    <row r="337" spans="1:9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</row>
    <row r="338" spans="1:9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</row>
    <row r="339" spans="1:9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</row>
    <row r="340" spans="1:9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</row>
    <row r="341" spans="1:9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</row>
    <row r="342" spans="1:9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</row>
    <row r="343" spans="1:9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</row>
    <row r="344" spans="1:9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</row>
    <row r="345" spans="1:9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</row>
    <row r="346" spans="1:9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</row>
    <row r="347" spans="1:9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</row>
    <row r="348" spans="1:9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</row>
    <row r="349" spans="1:9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</row>
    <row r="350" spans="1:9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</row>
    <row r="351" spans="1:9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</row>
    <row r="352" spans="1:9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</row>
    <row r="353" spans="1:9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</row>
    <row r="354" spans="1:9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</row>
    <row r="355" spans="1:9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</row>
    <row r="356" spans="1:9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</row>
    <row r="357" spans="1:9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</row>
    <row r="358" spans="1:9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</row>
    <row r="359" spans="1:9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</row>
    <row r="360" spans="1:9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</row>
    <row r="361" spans="1:9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</row>
    <row r="362" spans="1:9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</row>
    <row r="363" spans="1:9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</row>
    <row r="364" spans="1:9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</row>
    <row r="365" spans="1:9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</row>
    <row r="366" spans="1:9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</row>
    <row r="367" spans="1:9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</row>
    <row r="368" spans="1:9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</row>
    <row r="369" spans="1:9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</row>
    <row r="370" spans="1:9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</row>
    <row r="371" spans="1:9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</row>
    <row r="372" spans="1:9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</row>
    <row r="373" spans="1:9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</row>
    <row r="374" spans="1:9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</row>
    <row r="375" spans="1:9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</row>
    <row r="376" spans="1:9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</row>
    <row r="377" spans="1:9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</row>
    <row r="378" spans="1:9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</row>
    <row r="379" spans="1:9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</row>
    <row r="380" spans="1:9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</row>
    <row r="381" spans="1:9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</row>
    <row r="382" spans="1:9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</row>
    <row r="383" spans="1:9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</row>
    <row r="384" spans="1:9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</row>
    <row r="385" spans="1:9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</row>
    <row r="386" spans="1:9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</row>
    <row r="387" spans="1:9" ht="15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</row>
    <row r="388" spans="1:9" ht="15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</row>
    <row r="389" spans="1:9" ht="15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</row>
    <row r="390" spans="1:9" ht="15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</row>
    <row r="391" spans="1:9" ht="15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</row>
    <row r="392" spans="1:9" ht="15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</row>
    <row r="393" spans="1:9" ht="15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</row>
    <row r="394" spans="1:9" ht="15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</row>
    <row r="395" spans="1:9" ht="15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</row>
    <row r="396" spans="1:9" ht="15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</row>
    <row r="397" spans="1:9" ht="15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</row>
    <row r="398" spans="1:9" ht="15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</row>
    <row r="399" spans="1:9" ht="15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</row>
    <row r="400" spans="1:9" ht="15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</row>
    <row r="401" spans="1:9" ht="15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</row>
    <row r="402" spans="1:9" ht="15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</row>
    <row r="403" spans="1:9" ht="15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</row>
    <row r="404" spans="1:9" ht="15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</row>
    <row r="405" spans="1:9" ht="15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</row>
    <row r="406" spans="1:9" ht="15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</row>
    <row r="407" spans="1:9" ht="15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</row>
    <row r="408" spans="1:9" ht="15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</row>
    <row r="409" spans="1:9" ht="15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</row>
    <row r="410" spans="1:9" ht="15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</row>
    <row r="411" spans="1:9" ht="15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</row>
    <row r="412" spans="1:9" ht="15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</row>
    <row r="413" spans="1:9" ht="15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</row>
    <row r="414" spans="1:9" ht="15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</row>
    <row r="415" spans="1:9" ht="15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</row>
    <row r="416" spans="1:9" ht="15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</row>
    <row r="417" spans="1:9" ht="15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</row>
    <row r="418" spans="1:9" ht="15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</row>
    <row r="419" spans="1:9" ht="15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</row>
    <row r="420" spans="1:9" ht="15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</row>
    <row r="421" spans="1:9" ht="15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</row>
    <row r="422" spans="1:9" ht="15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</row>
    <row r="423" spans="1:9" ht="15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</row>
    <row r="424" spans="1:9" ht="15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</row>
    <row r="425" spans="1:9" ht="15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</row>
    <row r="426" spans="1:9" ht="15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</row>
    <row r="427" spans="1:9" ht="15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</row>
    <row r="428" spans="1:9" ht="15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</row>
    <row r="429" spans="1:9" ht="15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</row>
    <row r="430" spans="1:9" ht="15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</row>
    <row r="431" spans="1:9" ht="15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</row>
    <row r="432" spans="1:9" ht="15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</row>
    <row r="433" spans="1:9" ht="15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</row>
    <row r="434" spans="1:9" ht="15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</row>
    <row r="435" spans="1:9" ht="15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</row>
    <row r="436" spans="1:9" ht="15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</row>
    <row r="437" spans="1:9" ht="15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</row>
    <row r="438" spans="1:9" ht="15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</row>
    <row r="439" spans="1:9" ht="15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</row>
    <row r="440" spans="1:9" ht="15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</row>
    <row r="441" spans="1:9" ht="15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</row>
    <row r="442" spans="1:9" ht="15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</row>
    <row r="443" spans="1:9" ht="15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</row>
    <row r="444" spans="1:9" ht="15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</row>
    <row r="445" spans="1:9" ht="15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</row>
    <row r="446" spans="1:9" ht="15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</row>
    <row r="447" spans="1:9" ht="15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</row>
    <row r="448" spans="1:9" ht="15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</row>
    <row r="449" spans="1:9" ht="15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</row>
    <row r="450" spans="1:9" ht="15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</row>
    <row r="451" spans="1:9" ht="15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</row>
    <row r="452" spans="1:9" ht="15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</row>
    <row r="453" spans="1:9" ht="15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</row>
    <row r="454" spans="1:9" ht="15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</row>
    <row r="455" spans="1:9" ht="15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</row>
    <row r="456" spans="1:9" ht="15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</row>
    <row r="457" spans="1:9" ht="15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</row>
    <row r="458" spans="1:9" ht="15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</row>
    <row r="459" spans="1:9" ht="15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</row>
    <row r="460" spans="1:9" ht="15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</row>
    <row r="461" spans="1:9" ht="15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</row>
    <row r="462" spans="1:9" ht="15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</row>
    <row r="463" spans="1:9" ht="15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</row>
    <row r="464" spans="1:9" ht="15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</row>
    <row r="465" spans="1:9" ht="15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</row>
    <row r="466" spans="1:9" ht="15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</row>
    <row r="467" spans="1:9" ht="15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</row>
    <row r="468" spans="1:9" ht="15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</row>
    <row r="469" spans="1:9" ht="15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</row>
    <row r="470" spans="1:9" ht="15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</row>
    <row r="471" spans="1:9" ht="15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</row>
    <row r="472" spans="1:9" ht="15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</row>
    <row r="473" spans="1:9" ht="15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</row>
    <row r="474" spans="1:9" ht="15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</row>
    <row r="475" spans="1:9" ht="15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</row>
    <row r="476" spans="1:9" ht="15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</row>
    <row r="477" spans="1:9" ht="15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</row>
    <row r="478" spans="1:9" ht="15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</row>
    <row r="479" spans="1:9" ht="15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</row>
    <row r="480" spans="1:9" ht="15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</row>
    <row r="481" spans="1:9" ht="15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</row>
    <row r="482" spans="1:9" ht="15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</row>
    <row r="483" spans="1:9" ht="15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</row>
    <row r="484" spans="1:9" ht="15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</row>
    <row r="485" spans="1:9" ht="15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</row>
    <row r="486" spans="1:9" ht="15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</row>
    <row r="487" spans="1:9" ht="15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</row>
    <row r="488" spans="1:9" ht="15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</row>
    <row r="489" spans="1:9" ht="15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</row>
    <row r="490" spans="1:9" ht="15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</row>
    <row r="491" spans="1:9" ht="15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</row>
    <row r="492" spans="1:9" ht="15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</row>
    <row r="493" spans="1:9" ht="15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</row>
    <row r="494" spans="1:9" ht="15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</row>
    <row r="495" spans="1:9" ht="15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</row>
    <row r="496" spans="1:9" ht="15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</row>
    <row r="497" spans="1:9" ht="15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</row>
    <row r="498" spans="1:9" ht="15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</row>
    <row r="499" spans="1:9" ht="15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</row>
    <row r="500" spans="1:9" ht="15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</row>
    <row r="501" spans="1:9" ht="15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</row>
    <row r="502" spans="1:9" ht="15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</row>
    <row r="503" spans="1:9" ht="15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</row>
    <row r="504" spans="1:9" ht="15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</row>
    <row r="505" spans="1:9" ht="15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</row>
    <row r="506" spans="1:9" ht="15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</row>
    <row r="507" spans="1:9" ht="15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</row>
    <row r="508" spans="1:9" ht="15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</row>
    <row r="509" spans="1:9" ht="15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</row>
    <row r="510" spans="1:9" ht="15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</row>
    <row r="511" spans="1:9" ht="15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</row>
    <row r="512" spans="1:9" ht="15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</row>
    <row r="513" spans="1:9" ht="15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</row>
    <row r="514" spans="1:9" ht="15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</row>
    <row r="515" spans="1:9" ht="15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</row>
    <row r="516" spans="1:9" ht="15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</row>
    <row r="517" spans="1:9" ht="15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</row>
    <row r="518" spans="1:9" ht="15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</row>
    <row r="519" spans="1:9" ht="15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</row>
    <row r="520" spans="1:9" ht="15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</row>
    <row r="521" spans="1:9" ht="15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</row>
    <row r="522" spans="1:9" ht="15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</row>
    <row r="523" spans="1:9" ht="15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</row>
    <row r="524" spans="1:9" ht="15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</row>
    <row r="525" spans="1:9" ht="15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</row>
    <row r="526" spans="1:9" ht="15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</row>
    <row r="527" spans="1:9" ht="15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</row>
    <row r="528" spans="1:9" ht="15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</row>
    <row r="529" spans="1:9" ht="15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</row>
    <row r="530" spans="1:9" ht="15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</row>
    <row r="531" spans="1:9" ht="15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</row>
    <row r="532" spans="1:9" ht="15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</row>
    <row r="533" spans="1:9" ht="15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</row>
    <row r="534" spans="1:9" ht="15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</row>
    <row r="535" spans="1:9" ht="15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</row>
    <row r="536" spans="1:9" ht="15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</row>
    <row r="537" spans="1:9" ht="15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</row>
    <row r="538" spans="1:9" ht="15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</row>
    <row r="539" spans="1:9" ht="15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</row>
    <row r="540" spans="1:9" ht="15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</row>
    <row r="541" spans="1:9" ht="15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</row>
    <row r="542" spans="1:9" ht="15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</row>
    <row r="543" spans="1:9" ht="15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</row>
    <row r="544" spans="1:9" ht="15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</row>
    <row r="545" spans="1:9" ht="15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</row>
    <row r="546" spans="1:9" ht="15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</row>
    <row r="547" spans="1:9" ht="15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</row>
    <row r="548" spans="1:9" ht="15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</row>
    <row r="549" spans="1:9" ht="15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</row>
    <row r="550" spans="1:9" ht="15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</row>
    <row r="551" spans="1:9" ht="15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</row>
    <row r="552" spans="1:9" ht="15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</row>
    <row r="553" spans="1:9" ht="15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</row>
    <row r="554" spans="1:9" ht="15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</row>
    <row r="555" spans="1:9" ht="15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</row>
    <row r="556" spans="1:9" ht="15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</row>
    <row r="557" spans="1:9" ht="15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</row>
    <row r="558" spans="1:9" ht="15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</row>
    <row r="559" spans="1:9" ht="15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</row>
    <row r="560" spans="1:9" ht="15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</row>
    <row r="561" spans="1:9" ht="15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</row>
    <row r="562" spans="1:9" ht="15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</row>
    <row r="563" spans="1:9" ht="15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</row>
    <row r="564" spans="1:9" ht="15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</row>
    <row r="565" spans="1:9" ht="15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</row>
    <row r="566" spans="1:9" ht="15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</row>
    <row r="567" spans="1:9" ht="15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</row>
    <row r="568" spans="1:9" ht="15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</row>
    <row r="569" spans="1:9" ht="15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</row>
    <row r="570" spans="1:9" ht="15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</row>
    <row r="571" spans="1:9" ht="15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</row>
    <row r="572" spans="1:9" ht="15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</row>
    <row r="573" spans="1:9" ht="15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</row>
    <row r="574" spans="1:9" ht="15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</row>
    <row r="575" spans="1:9" ht="15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</row>
    <row r="576" spans="1:9" ht="15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</row>
    <row r="577" spans="1:9" ht="15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</row>
    <row r="578" spans="1:9" ht="15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</row>
    <row r="579" spans="1:9" ht="15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</row>
    <row r="580" spans="1:9" ht="15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</row>
    <row r="581" spans="1:9" ht="15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</row>
    <row r="582" spans="1:9" ht="15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</row>
    <row r="583" spans="1:9" ht="15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</row>
    <row r="584" spans="1:9" ht="15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</row>
    <row r="585" spans="1:9" ht="15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</row>
    <row r="586" spans="1:9" ht="15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</row>
    <row r="587" spans="1:9" ht="15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</row>
    <row r="588" spans="1:9" ht="15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</row>
    <row r="589" spans="1:9" ht="15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</row>
    <row r="590" spans="1:9" ht="15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</row>
    <row r="591" spans="1:9" ht="15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</row>
    <row r="592" spans="1:9" ht="15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</row>
    <row r="593" spans="1:9" ht="15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</row>
    <row r="594" spans="1:9" ht="15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</row>
    <row r="595" spans="1:9" ht="15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</row>
    <row r="596" spans="1:9" ht="15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</row>
    <row r="597" spans="1:9" ht="15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</row>
    <row r="598" spans="1:9" ht="15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</row>
    <row r="599" spans="1:9" ht="15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</row>
    <row r="600" spans="1:9" ht="15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</row>
    <row r="601" spans="1:9" ht="15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</row>
    <row r="602" spans="1:9" ht="15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</row>
    <row r="603" spans="1:9" ht="15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</row>
    <row r="604" spans="1:9" ht="15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</row>
    <row r="605" spans="1:9" ht="15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</row>
    <row r="606" spans="1:9" ht="15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</row>
    <row r="607" spans="1:9" ht="15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</row>
    <row r="608" spans="1:9" ht="15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</row>
    <row r="609" spans="1:9" ht="15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</row>
    <row r="610" spans="1:9" ht="15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</row>
    <row r="611" spans="1:9" ht="15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</row>
    <row r="612" spans="1:9" ht="15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</row>
    <row r="613" spans="1:9" ht="15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</row>
    <row r="614" spans="1:9" ht="15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</row>
    <row r="615" spans="1:9" ht="15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</row>
    <row r="616" spans="1:9" ht="15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</row>
    <row r="617" spans="1:9" ht="15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</row>
    <row r="618" spans="1:9" ht="15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</row>
    <row r="619" spans="1:9" ht="15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</row>
    <row r="620" spans="1:9" ht="15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</row>
    <row r="621" spans="1:9" ht="15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</row>
    <row r="622" spans="1:9" ht="15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</row>
    <row r="623" spans="1:9" ht="15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</row>
    <row r="624" spans="1:9" ht="15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</row>
    <row r="625" spans="1:9" ht="15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</row>
    <row r="626" spans="1:9" ht="15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</row>
    <row r="627" spans="1:9" ht="15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</row>
    <row r="628" spans="1:9" ht="15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</row>
    <row r="629" spans="1:9" ht="15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</row>
    <row r="630" spans="1:9" ht="15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</row>
    <row r="631" spans="1:9" ht="15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</row>
    <row r="632" spans="1:9" ht="15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</row>
    <row r="633" spans="1:9" ht="15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</row>
    <row r="634" spans="1:9" ht="15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</row>
    <row r="635" spans="1:9" ht="15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</row>
    <row r="636" spans="1:9" ht="15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</row>
    <row r="637" spans="1:9" ht="15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</row>
    <row r="638" spans="1:9" ht="15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</row>
    <row r="639" spans="1:9" ht="15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</row>
    <row r="640" spans="1:9" ht="15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</row>
    <row r="641" spans="1:9" ht="15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</row>
    <row r="642" spans="1:9" ht="15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</row>
    <row r="643" spans="1:9" ht="15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</row>
    <row r="644" spans="1:9" ht="15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</row>
    <row r="645" spans="1:9" ht="15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</row>
    <row r="646" spans="1:9" ht="15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</row>
    <row r="647" spans="1:9" ht="15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</row>
    <row r="648" spans="1:9" ht="15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</row>
    <row r="649" spans="1:9" ht="15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</row>
    <row r="650" spans="1:9" ht="15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</row>
    <row r="651" spans="1:9" ht="15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</row>
    <row r="652" spans="1:9" ht="15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</row>
    <row r="653" spans="1:9" ht="15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</row>
    <row r="654" spans="1:9" ht="15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</row>
    <row r="655" spans="1:9" ht="15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</row>
    <row r="656" spans="1:9" ht="15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</row>
    <row r="657" spans="1:9" ht="15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</row>
    <row r="658" spans="1:9" ht="15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</row>
    <row r="659" spans="1:9" ht="15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</row>
    <row r="660" spans="1:9" ht="15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</row>
    <row r="661" spans="1:9" ht="15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</row>
    <row r="662" spans="1:9" ht="15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</row>
    <row r="663" spans="1:9" ht="15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</row>
    <row r="664" spans="1:9" ht="15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</row>
    <row r="665" spans="1:9" ht="15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</row>
    <row r="666" spans="1:9" ht="15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</row>
    <row r="667" spans="1:9" ht="15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</row>
    <row r="668" spans="1:9" ht="15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</row>
    <row r="669" spans="1:9" ht="15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</row>
    <row r="670" spans="1:9" ht="15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</row>
    <row r="671" spans="1:9" ht="15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</row>
    <row r="672" spans="1:9" ht="15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</row>
    <row r="673" spans="1:9" ht="15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</row>
    <row r="674" spans="1:9" ht="15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</row>
    <row r="675" spans="1:9" ht="15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</row>
    <row r="676" spans="1:9" ht="15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</row>
    <row r="677" spans="1:9" ht="15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</row>
    <row r="678" spans="1:9" ht="15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</row>
    <row r="679" spans="1:9" ht="15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</row>
    <row r="680" spans="1:9" ht="15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</row>
    <row r="681" spans="1:9" ht="15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</row>
    <row r="682" spans="1:9" ht="15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</row>
    <row r="683" spans="1:9" ht="15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</row>
    <row r="684" spans="1:9" ht="15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</row>
    <row r="685" spans="1:9" ht="15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</row>
    <row r="686" spans="1:9" ht="15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</row>
    <row r="687" spans="1:9" ht="15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</row>
    <row r="688" spans="1:9" ht="15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</row>
    <row r="689" spans="1:9" ht="15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</row>
    <row r="690" spans="1:9" ht="15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</row>
    <row r="691" spans="1:9" ht="15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</row>
    <row r="692" spans="1:9" ht="15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</row>
    <row r="693" spans="1:9" ht="15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</row>
    <row r="694" spans="1:9" ht="15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</row>
    <row r="695" spans="1:9" ht="15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</row>
    <row r="696" spans="1:9" ht="15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</row>
    <row r="697" spans="1:9" ht="15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</row>
    <row r="698" spans="1:9" ht="15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</row>
    <row r="699" spans="1:9" ht="15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</row>
    <row r="700" spans="1:9" ht="15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</row>
    <row r="701" spans="1:9" ht="15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</row>
    <row r="702" spans="1:9" ht="15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</row>
    <row r="703" spans="1:9" ht="15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</row>
    <row r="704" spans="1:9" ht="15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</row>
    <row r="705" spans="1:9" ht="15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</row>
    <row r="706" spans="1:9" ht="15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</row>
    <row r="707" spans="1:9" ht="15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</row>
    <row r="708" spans="1:9" ht="15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</row>
    <row r="709" spans="1:9" ht="15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</row>
    <row r="710" spans="1:9" ht="15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</row>
    <row r="711" spans="1:9" ht="15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</row>
    <row r="712" spans="1:9" ht="15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</row>
    <row r="713" spans="1:9" ht="15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</row>
    <row r="714" spans="1:9" ht="15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</row>
    <row r="715" spans="1:9" ht="15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</row>
    <row r="716" spans="1:9" ht="15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</row>
    <row r="717" spans="1:9" ht="15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</row>
    <row r="718" spans="1:9" ht="15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</row>
    <row r="719" spans="1:9" ht="15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</row>
    <row r="720" spans="1:9" ht="15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</row>
    <row r="721" spans="1:9" ht="15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</row>
    <row r="722" spans="1:9" ht="15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</row>
    <row r="723" spans="1:9" ht="15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</row>
    <row r="724" spans="1:9" ht="15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</row>
    <row r="725" spans="1:9" ht="15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</row>
    <row r="726" spans="1:9" ht="15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</row>
    <row r="727" spans="1:9" ht="15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</row>
    <row r="728" spans="1:9" ht="15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</row>
    <row r="729" spans="1:9" ht="15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</row>
    <row r="730" spans="1:9" ht="15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</row>
    <row r="731" spans="1:9" ht="15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</row>
    <row r="732" spans="1:9" ht="15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</row>
    <row r="733" spans="1:9" ht="15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</row>
    <row r="734" spans="1:9" ht="15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</row>
    <row r="735" spans="1:9" ht="15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</row>
    <row r="736" spans="1:9" ht="15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</row>
    <row r="737" spans="1:9" ht="15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</row>
    <row r="738" spans="1:9" ht="15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</row>
    <row r="739" spans="1:9" ht="15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</row>
    <row r="740" spans="1:9" ht="15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</row>
    <row r="741" spans="1:9" ht="15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</row>
    <row r="742" spans="1:9" ht="15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</row>
    <row r="743" spans="1:9" ht="15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</row>
    <row r="744" spans="1:9" ht="15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</row>
    <row r="745" spans="1:9" ht="15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</row>
    <row r="746" spans="1:9" ht="15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</row>
    <row r="747" spans="1:9" ht="15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</row>
    <row r="748" spans="1:9" ht="15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</row>
    <row r="749" spans="1:9" ht="15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</row>
    <row r="750" spans="1:9" ht="15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</row>
    <row r="751" spans="1:9" ht="15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</row>
    <row r="752" spans="1:9" ht="15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</row>
    <row r="753" spans="1:9" ht="15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</row>
    <row r="754" spans="1:9" ht="15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</row>
    <row r="755" spans="1:9" ht="15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</row>
    <row r="756" spans="1:9" ht="15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</row>
    <row r="757" spans="1:9" ht="15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</row>
    <row r="758" spans="1:9" ht="15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</row>
    <row r="759" spans="1:9" ht="15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</row>
    <row r="760" spans="1:9" ht="15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</row>
    <row r="761" spans="1:9" ht="15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</row>
    <row r="762" spans="1:9" ht="15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</row>
    <row r="763" spans="1:9" ht="15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</row>
    <row r="764" spans="1:9" ht="15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</row>
    <row r="765" spans="1:9" ht="15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</row>
    <row r="766" spans="1:9" ht="15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</row>
    <row r="767" spans="1:9" ht="15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</row>
    <row r="768" spans="1:9" ht="15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</row>
    <row r="769" spans="1:9" ht="15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</row>
    <row r="770" spans="1:9" ht="15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</row>
    <row r="771" spans="1:9" ht="15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</row>
    <row r="772" spans="1:9" ht="15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</row>
    <row r="773" spans="1:9" ht="15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</row>
    <row r="774" spans="1:9" ht="15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</row>
    <row r="775" spans="1:9" ht="15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</row>
    <row r="776" spans="1:9" ht="15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</row>
    <row r="777" spans="1:9" ht="15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</row>
    <row r="778" spans="1:9" ht="15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</row>
    <row r="779" spans="1:9" ht="15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</row>
    <row r="780" spans="1:9" ht="15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</row>
    <row r="781" spans="1:9" ht="15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</row>
    <row r="782" spans="1:9" ht="15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</row>
    <row r="783" spans="1:9" ht="15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</row>
    <row r="784" spans="1:9" ht="15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</row>
    <row r="785" spans="1:9" ht="15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</row>
    <row r="786" spans="1:9" ht="15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</row>
    <row r="787" spans="1:9" ht="15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</row>
    <row r="788" spans="1:9" ht="15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</row>
    <row r="789" spans="1:9" ht="15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</row>
    <row r="790" spans="1:9" ht="15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</row>
    <row r="791" spans="1:9" ht="15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</row>
    <row r="792" spans="1:9" ht="15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</row>
    <row r="793" spans="1:9" ht="15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</row>
    <row r="794" spans="1:9" ht="15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</row>
    <row r="795" spans="1:9" ht="15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</row>
    <row r="796" spans="1:9" ht="15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</row>
    <row r="797" spans="1:9" ht="15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</row>
    <row r="798" spans="1:9" ht="15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</row>
    <row r="799" spans="1:9" ht="15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</row>
    <row r="800" spans="1:9" ht="15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</row>
    <row r="801" spans="1:9" ht="15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</row>
    <row r="802" spans="1:9" ht="15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</row>
    <row r="803" spans="1:9" ht="15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</row>
    <row r="804" spans="1:9" ht="15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</row>
    <row r="805" spans="1:9" ht="15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</row>
    <row r="806" spans="1:9" ht="15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</row>
    <row r="807" spans="1:9" ht="15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</row>
    <row r="808" spans="1:9" ht="15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</row>
    <row r="809" spans="1:9" ht="15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</row>
    <row r="810" spans="1:9" ht="15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</row>
    <row r="811" spans="1:9" ht="15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</row>
    <row r="812" spans="1:9" ht="15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</row>
    <row r="813" spans="1:9" ht="15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</row>
    <row r="814" spans="1:9" ht="15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</row>
    <row r="815" spans="1:9" ht="15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</row>
    <row r="816" spans="1:9" ht="15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</row>
    <row r="817" spans="1:9" ht="15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</row>
    <row r="818" spans="1:9" ht="15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</row>
    <row r="819" spans="1:9" ht="15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</row>
    <row r="820" spans="1:9" ht="15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</row>
    <row r="821" spans="1:9" ht="15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</row>
    <row r="822" spans="1:9" ht="15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</row>
    <row r="823" spans="1:9" ht="15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</row>
    <row r="824" spans="1:9" ht="15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</row>
    <row r="825" spans="1:9" ht="15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</row>
    <row r="826" spans="1:9" ht="15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</row>
    <row r="827" spans="1:9" ht="15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</row>
    <row r="828" spans="1:9" ht="15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</row>
    <row r="829" spans="1:9" ht="15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</row>
    <row r="830" spans="1:9" ht="15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</row>
    <row r="831" spans="1:9" ht="15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</row>
    <row r="832" spans="1:9" ht="15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</row>
    <row r="833" spans="1:9" ht="15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</row>
    <row r="834" spans="1:9" ht="15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</row>
    <row r="835" spans="1:9" ht="15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</row>
    <row r="836" spans="1:9" ht="15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</row>
    <row r="837" spans="1:9" ht="15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</row>
    <row r="838" spans="1:9" ht="15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</row>
    <row r="839" spans="1:9" ht="15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</row>
    <row r="840" spans="1:9" ht="15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</row>
    <row r="841" spans="1:9" ht="15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</row>
    <row r="842" spans="1:9" ht="15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</row>
    <row r="843" spans="1:9" ht="15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</row>
    <row r="844" spans="1:9" ht="15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</row>
    <row r="845" spans="1:9" ht="15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</row>
    <row r="846" spans="1:9" ht="15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</row>
    <row r="847" spans="1:9" ht="15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</row>
    <row r="848" spans="1:9" ht="15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</row>
    <row r="849" spans="1:9" ht="15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</row>
    <row r="850" spans="1:9" ht="15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</row>
    <row r="851" spans="1:9" ht="15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</row>
    <row r="852" spans="1:9" ht="15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</row>
    <row r="853" spans="1:9" ht="15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</row>
    <row r="854" spans="1:9" ht="15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</row>
    <row r="855" spans="1:9" ht="15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</row>
    <row r="856" spans="1:9" ht="15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</row>
    <row r="857" spans="1:9" ht="15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</row>
    <row r="858" spans="1:9" ht="15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</row>
    <row r="859" spans="1:9" ht="15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</row>
    <row r="860" spans="1:9" ht="15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</row>
    <row r="861" spans="1:9" ht="15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</row>
    <row r="862" spans="1:9" ht="15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</row>
    <row r="863" spans="1:9" ht="15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</row>
    <row r="864" spans="1:9" ht="15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</row>
    <row r="865" spans="1:9" ht="15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</row>
    <row r="866" spans="1:9" ht="15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</row>
    <row r="867" spans="1:9" ht="15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</row>
    <row r="868" spans="1:9" ht="15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</row>
    <row r="869" spans="1:9" ht="15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</row>
    <row r="870" spans="1:9" ht="15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</row>
    <row r="871" spans="1:9" ht="15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</row>
    <row r="872" spans="1:9" ht="15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</row>
    <row r="873" spans="1:9" ht="15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</row>
    <row r="874" spans="1:9" ht="15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</row>
    <row r="875" spans="1:9" ht="15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</row>
    <row r="876" spans="1:9" ht="15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</row>
    <row r="877" spans="1:9" ht="15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</row>
    <row r="878" spans="1:9" ht="15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</row>
    <row r="879" spans="1:9" ht="15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</row>
    <row r="880" spans="1:9" ht="15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</row>
    <row r="881" spans="1:9" ht="15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</row>
    <row r="882" spans="1:9" ht="15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</row>
    <row r="883" spans="1:9" ht="15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</row>
    <row r="884" spans="1:9" ht="15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</row>
    <row r="885" spans="1:9" ht="15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</row>
    <row r="886" spans="1:9" ht="15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</row>
    <row r="887" spans="1:9" ht="15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</row>
    <row r="888" spans="1:9" ht="15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</row>
    <row r="889" spans="1:9" ht="15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</row>
    <row r="890" spans="1:9" ht="15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</row>
    <row r="891" spans="1:9" ht="15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</row>
    <row r="892" spans="1:9" ht="15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</row>
    <row r="893" spans="1:9" ht="15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</row>
    <row r="894" spans="1:9" ht="15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</row>
    <row r="895" spans="1:9" ht="15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</row>
    <row r="896" spans="1:9" ht="15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</row>
    <row r="897" spans="1:9" ht="15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</row>
    <row r="898" spans="1:9" ht="15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</row>
    <row r="899" spans="1:9" ht="15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</row>
    <row r="900" spans="1:9" ht="15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</row>
    <row r="901" spans="1:9" ht="15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</row>
    <row r="902" spans="1:9" ht="15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</row>
    <row r="903" spans="1:9" ht="15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</row>
    <row r="904" spans="1:9" ht="15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</row>
    <row r="905" spans="1:9" ht="15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</row>
    <row r="906" spans="1:9" ht="15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</row>
    <row r="907" spans="1:9" ht="15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</row>
    <row r="908" spans="1:9" ht="15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</row>
    <row r="909" spans="1:9" ht="15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</row>
    <row r="910" spans="1:9" ht="15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</row>
    <row r="911" spans="1:9" ht="15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</row>
    <row r="912" spans="1:9" ht="15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</row>
    <row r="913" spans="1:9" ht="15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</row>
    <row r="914" spans="1:9" ht="15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</row>
    <row r="915" spans="1:9" ht="15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</row>
    <row r="916" spans="1:9" ht="15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</row>
    <row r="917" spans="1:9" ht="15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</row>
    <row r="918" spans="1:9" ht="15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</row>
    <row r="919" spans="1:9" ht="15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</row>
    <row r="920" spans="1:9" ht="15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</row>
    <row r="921" spans="1:9" ht="15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</row>
    <row r="922" spans="1:9" ht="15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</row>
    <row r="923" spans="1:9" ht="15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</row>
    <row r="924" spans="1:9" ht="15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</row>
    <row r="925" spans="1:9" ht="15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</row>
    <row r="926" spans="1:9" ht="15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</row>
    <row r="927" spans="1:9" ht="15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</row>
    <row r="928" spans="1:9" ht="15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</row>
    <row r="929" spans="1:9" ht="15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</row>
    <row r="930" spans="1:9" ht="15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</row>
    <row r="931" spans="1:9" ht="15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</row>
    <row r="932" spans="1:9" ht="15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</row>
    <row r="933" spans="1:9" ht="15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</row>
    <row r="934" spans="1:9" ht="15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</row>
    <row r="935" spans="1:9" ht="15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</row>
    <row r="936" spans="1:9" ht="15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</row>
    <row r="937" spans="1:9" ht="15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</row>
    <row r="938" spans="1:9" ht="15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</row>
    <row r="939" spans="1:9" ht="15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</row>
    <row r="940" spans="1:9" ht="15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</row>
    <row r="941" spans="1:9" ht="15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</row>
    <row r="942" spans="1:9" ht="15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</row>
    <row r="943" spans="1:9" ht="15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</row>
    <row r="944" spans="1:9" ht="15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</row>
    <row r="945" spans="1:9" ht="15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</row>
    <row r="946" spans="1:9" ht="15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</row>
    <row r="947" spans="1:9" ht="15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</row>
    <row r="948" spans="1:9" ht="15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</row>
    <row r="949" spans="1:9" ht="15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</row>
    <row r="950" spans="1:9" ht="15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</row>
    <row r="951" spans="1:9" ht="15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</row>
    <row r="952" spans="1:9" ht="15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</row>
    <row r="953" spans="1:9" ht="15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</row>
    <row r="954" spans="1:9" ht="15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</row>
    <row r="955" spans="1:9" ht="15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</row>
    <row r="956" spans="1:9" ht="15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</row>
    <row r="957" spans="1:9" ht="15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</row>
    <row r="958" spans="1:9" ht="15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</row>
    <row r="959" spans="1:9" ht="15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</row>
    <row r="960" spans="1:9" ht="15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</row>
    <row r="961" spans="1:9" ht="15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</row>
    <row r="962" spans="1:9" ht="15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</row>
    <row r="963" spans="1:9" ht="15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</row>
    <row r="964" spans="1:9" ht="15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</row>
    <row r="965" spans="1:9" ht="15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</row>
    <row r="966" spans="1:9" ht="15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</row>
    <row r="967" spans="1:9" ht="15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</row>
    <row r="968" spans="1:9" ht="15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</row>
    <row r="969" spans="1:9" ht="15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</row>
    <row r="970" spans="1:9" ht="15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</row>
    <row r="971" spans="1:9" ht="15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</row>
    <row r="972" spans="1:9" ht="15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</row>
    <row r="973" spans="1:9" ht="15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</row>
    <row r="974" spans="1:9" ht="15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</row>
    <row r="975" spans="1:9" ht="15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</row>
    <row r="976" spans="1:9" ht="15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</row>
    <row r="977" spans="1:9" ht="15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</row>
    <row r="978" spans="1:9" ht="15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</row>
    <row r="979" spans="1:9" ht="15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</row>
    <row r="980" spans="1:9" ht="15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</row>
    <row r="981" spans="1:9" ht="15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</row>
    <row r="982" spans="1:9" ht="15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</row>
    <row r="983" spans="1:9" ht="15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</row>
    <row r="984" spans="1:9" ht="15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</row>
    <row r="985" spans="1:9" ht="15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</row>
    <row r="986" spans="1:9" ht="15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</row>
    <row r="987" spans="1:9" ht="15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</row>
    <row r="988" spans="1:9" ht="15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</row>
    <row r="989" spans="1:9" ht="15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</row>
    <row r="990" spans="1:9" ht="15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</row>
    <row r="991" spans="1:9" ht="15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</row>
    <row r="992" spans="1:9" ht="15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</row>
    <row r="993" spans="1:9" ht="15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</row>
    <row r="994" spans="1:9" ht="15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</row>
    <row r="995" spans="1:9" ht="15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</row>
    <row r="996" spans="1:9" ht="15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</row>
    <row r="997" spans="1:9" ht="15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</row>
    <row r="998" spans="1:9" ht="15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</row>
    <row r="999" spans="1:9" ht="15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</row>
    <row r="1000" spans="1:9" ht="15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000"/>
  <sheetViews>
    <sheetView workbookViewId="0"/>
  </sheetViews>
  <sheetFormatPr baseColWidth="10" defaultColWidth="11.1640625" defaultRowHeight="15" customHeight="1" x14ac:dyDescent="0.2"/>
  <cols>
    <col min="1" max="1" width="12.33203125" customWidth="1"/>
    <col min="2" max="5" width="10.83203125" customWidth="1"/>
    <col min="6" max="6" width="12.6640625" customWidth="1"/>
    <col min="7" max="7" width="16" customWidth="1"/>
    <col min="8" max="14" width="10.83203125" customWidth="1"/>
    <col min="15" max="26" width="10.5" customWidth="1"/>
  </cols>
  <sheetData>
    <row r="1" spans="1:14" ht="15.75" customHeight="1" x14ac:dyDescent="0.2">
      <c r="A1" s="17"/>
      <c r="B1" s="17" t="s">
        <v>1</v>
      </c>
      <c r="C1" s="1" t="s">
        <v>2</v>
      </c>
      <c r="D1" s="1" t="s">
        <v>3</v>
      </c>
      <c r="E1" s="1" t="s">
        <v>4</v>
      </c>
      <c r="F1" s="1" t="s">
        <v>136</v>
      </c>
      <c r="G1" s="1" t="s">
        <v>137</v>
      </c>
      <c r="H1" s="17"/>
      <c r="I1" s="17"/>
      <c r="J1" s="17" t="s">
        <v>138</v>
      </c>
      <c r="K1" s="17" t="s">
        <v>72</v>
      </c>
      <c r="L1" s="17" t="s">
        <v>73</v>
      </c>
      <c r="M1" s="17" t="s">
        <v>74</v>
      </c>
      <c r="N1" s="17" t="s">
        <v>139</v>
      </c>
    </row>
    <row r="2" spans="1:14" ht="15.75" customHeight="1" x14ac:dyDescent="0.2">
      <c r="A2" s="50" t="s">
        <v>140</v>
      </c>
      <c r="B2" s="51">
        <v>10</v>
      </c>
      <c r="C2" s="17" t="s">
        <v>141</v>
      </c>
      <c r="D2" s="17">
        <v>616.97924999999998</v>
      </c>
      <c r="E2" s="17">
        <v>8969.2122500000005</v>
      </c>
      <c r="F2" s="17">
        <v>14.537299674178671</v>
      </c>
      <c r="G2" s="17">
        <v>3.8616874062033784</v>
      </c>
      <c r="H2" s="17"/>
      <c r="I2" s="17" t="s">
        <v>142</v>
      </c>
      <c r="J2" s="17">
        <v>3.8616874062033784</v>
      </c>
      <c r="K2" s="17">
        <v>0.45616936937847652</v>
      </c>
      <c r="L2" s="17">
        <v>0.40275109500946349</v>
      </c>
      <c r="M2" s="17">
        <v>0.58877654991167061</v>
      </c>
      <c r="N2" s="17">
        <v>1.4054282126722157</v>
      </c>
    </row>
    <row r="3" spans="1:14" ht="15.75" customHeight="1" x14ac:dyDescent="0.2">
      <c r="A3" s="46"/>
      <c r="B3" s="46"/>
      <c r="C3" s="17" t="s">
        <v>57</v>
      </c>
      <c r="D3" s="17">
        <v>1141.65425</v>
      </c>
      <c r="E3" s="17">
        <v>1566.229</v>
      </c>
      <c r="F3" s="17">
        <v>1.3718943366610337</v>
      </c>
      <c r="G3" s="17">
        <v>0.45616936937847652</v>
      </c>
      <c r="H3" s="17"/>
      <c r="I3" s="17" t="s">
        <v>48</v>
      </c>
      <c r="J3" s="17">
        <v>2.7708008681169987</v>
      </c>
      <c r="K3" s="17">
        <v>-0.11600261140519308</v>
      </c>
      <c r="L3" s="17">
        <v>0.70027690229515194</v>
      </c>
      <c r="M3" s="17">
        <v>1.2340393580425364</v>
      </c>
      <c r="N3" s="17">
        <v>1.0967770632925018</v>
      </c>
    </row>
    <row r="4" spans="1:14" ht="15.75" customHeight="1" x14ac:dyDescent="0.2">
      <c r="A4" s="46"/>
      <c r="B4" s="46"/>
      <c r="C4" s="17" t="s">
        <v>58</v>
      </c>
      <c r="D4" s="17">
        <v>352.76599999999996</v>
      </c>
      <c r="E4" s="17">
        <v>466.36599999999999</v>
      </c>
      <c r="F4" s="17">
        <v>1.3220264991524127</v>
      </c>
      <c r="G4" s="17">
        <v>0.40275109500946349</v>
      </c>
      <c r="H4" s="17"/>
      <c r="I4" s="17" t="s">
        <v>16</v>
      </c>
      <c r="J4" s="17">
        <v>2.9326380061338546</v>
      </c>
      <c r="K4" s="17">
        <v>0.29635622561072972</v>
      </c>
      <c r="L4" s="17">
        <v>0.29764103699098365</v>
      </c>
      <c r="M4" s="17">
        <v>-0.36418341265673787</v>
      </c>
      <c r="N4" s="17">
        <v>-1.2399649012161778</v>
      </c>
    </row>
    <row r="5" spans="1:14" ht="15.75" customHeight="1" x14ac:dyDescent="0.2">
      <c r="A5" s="46"/>
      <c r="B5" s="46"/>
      <c r="C5" s="17" t="s">
        <v>59</v>
      </c>
      <c r="D5" s="17">
        <v>-337.24375000000003</v>
      </c>
      <c r="E5" s="17">
        <v>-507.20474999999999</v>
      </c>
      <c r="F5" s="17">
        <v>1.5039707926388552</v>
      </c>
      <c r="G5" s="17">
        <v>0.58877654991167061</v>
      </c>
      <c r="H5" s="17"/>
      <c r="I5" s="17" t="s">
        <v>14</v>
      </c>
      <c r="J5" s="17">
        <v>3.6777624215933074</v>
      </c>
      <c r="K5" s="17">
        <v>-1.7162056557126239E-2</v>
      </c>
      <c r="L5" s="17">
        <v>-0.2390428585619952</v>
      </c>
      <c r="M5" s="17">
        <v>-0.22433519913487371</v>
      </c>
      <c r="N5" s="17">
        <v>-1.1767896237676951</v>
      </c>
    </row>
    <row r="6" spans="1:14" ht="15.75" customHeight="1" x14ac:dyDescent="0.2">
      <c r="A6" s="46"/>
      <c r="B6" s="46"/>
      <c r="C6" s="17" t="s">
        <v>17</v>
      </c>
      <c r="D6" s="17">
        <v>-64.994750000000067</v>
      </c>
      <c r="E6" s="17">
        <v>-172.16874999999993</v>
      </c>
      <c r="F6" s="17">
        <v>2.6489639547809594</v>
      </c>
      <c r="G6" s="17">
        <v>1.4054282126722157</v>
      </c>
      <c r="H6" s="17"/>
      <c r="I6" s="17" t="s">
        <v>13</v>
      </c>
      <c r="J6" s="17">
        <v>2.3953022131528172</v>
      </c>
      <c r="K6" s="17">
        <v>2.6411864440588051</v>
      </c>
      <c r="L6" s="17">
        <v>3.6987895652157112</v>
      </c>
      <c r="M6" s="17">
        <v>0.19823477603332784</v>
      </c>
      <c r="N6" s="17">
        <v>-1.4258646470416185</v>
      </c>
    </row>
    <row r="7" spans="1:14" ht="15.75" customHeight="1" x14ac:dyDescent="0.2">
      <c r="A7" s="46"/>
      <c r="B7" s="51">
        <v>7</v>
      </c>
      <c r="C7" s="17" t="s">
        <v>141</v>
      </c>
      <c r="D7" s="17">
        <v>5043.7152499999993</v>
      </c>
      <c r="E7" s="17">
        <v>34422.684249999998</v>
      </c>
      <c r="F7" s="17">
        <v>6.8248666992055123</v>
      </c>
      <c r="G7" s="17">
        <v>2.7708008681169987</v>
      </c>
      <c r="H7" s="17"/>
      <c r="I7" s="17" t="s">
        <v>18</v>
      </c>
      <c r="J7" s="17">
        <f t="shared" ref="J7:N7" si="0">AVERAGE(J2:J6)</f>
        <v>3.1276381830400712</v>
      </c>
      <c r="K7" s="17">
        <f t="shared" si="0"/>
        <v>0.65210947421713839</v>
      </c>
      <c r="L7" s="17">
        <f t="shared" si="0"/>
        <v>0.97208314818986297</v>
      </c>
      <c r="M7" s="17">
        <f t="shared" si="0"/>
        <v>0.28650641443918468</v>
      </c>
      <c r="N7" s="17">
        <f t="shared" si="0"/>
        <v>-0.26808277921215473</v>
      </c>
    </row>
    <row r="8" spans="1:14" ht="15.75" customHeight="1" x14ac:dyDescent="0.2">
      <c r="A8" s="46"/>
      <c r="B8" s="46"/>
      <c r="C8" s="17" t="s">
        <v>57</v>
      </c>
      <c r="D8" s="17">
        <v>-238.76775000000004</v>
      </c>
      <c r="E8" s="17">
        <v>-220.32074999999998</v>
      </c>
      <c r="F8" s="17">
        <v>0.92274082241006139</v>
      </c>
      <c r="G8" s="17">
        <v>-0.11600261140519308</v>
      </c>
      <c r="H8" s="17"/>
      <c r="I8" s="17"/>
      <c r="J8" s="17"/>
      <c r="K8" s="17"/>
      <c r="L8" s="17"/>
      <c r="M8" s="17"/>
      <c r="N8" s="17"/>
    </row>
    <row r="9" spans="1:14" ht="15.75" customHeight="1" x14ac:dyDescent="0.2">
      <c r="A9" s="46"/>
      <c r="B9" s="46"/>
      <c r="C9" s="17" t="s">
        <v>58</v>
      </c>
      <c r="D9" s="17">
        <v>-294.30075000000005</v>
      </c>
      <c r="E9" s="17">
        <v>-478.18474999999995</v>
      </c>
      <c r="F9" s="17">
        <v>1.6248166204129615</v>
      </c>
      <c r="G9" s="17">
        <v>0.70027690229515194</v>
      </c>
      <c r="H9" s="17"/>
      <c r="I9" s="17" t="s">
        <v>19</v>
      </c>
      <c r="J9" s="17">
        <v>4.2832077810429662E-3</v>
      </c>
      <c r="K9" s="17">
        <v>0.39151655198107682</v>
      </c>
      <c r="L9" s="17">
        <v>0.31165757600713268</v>
      </c>
      <c r="M9" s="17">
        <v>0.25326649354698505</v>
      </c>
      <c r="N9" s="17"/>
    </row>
    <row r="10" spans="1:14" ht="15.75" customHeight="1" x14ac:dyDescent="0.2">
      <c r="A10" s="46"/>
      <c r="B10" s="46"/>
      <c r="C10" s="17" t="s">
        <v>59</v>
      </c>
      <c r="D10" s="17">
        <v>-67.271749999999997</v>
      </c>
      <c r="E10" s="17">
        <v>-158.23974999999996</v>
      </c>
      <c r="F10" s="17">
        <v>2.3522466711509655</v>
      </c>
      <c r="G10" s="17">
        <v>1.2340393580425364</v>
      </c>
      <c r="H10" s="17"/>
      <c r="I10" s="17" t="s">
        <v>20</v>
      </c>
      <c r="J10" s="17">
        <f t="shared" ref="J10:N10" si="1">STDEV(J2:J6)/SQRT(5)</f>
        <v>0.27777138540318541</v>
      </c>
      <c r="K10" s="17">
        <f t="shared" si="1"/>
        <v>0.50790258162942625</v>
      </c>
      <c r="L10" s="17">
        <f t="shared" si="1"/>
        <v>0.69837825969617018</v>
      </c>
      <c r="M10" s="17">
        <f t="shared" si="1"/>
        <v>0.28994259788828125</v>
      </c>
      <c r="N10" s="17">
        <f t="shared" si="1"/>
        <v>0.6234678528812635</v>
      </c>
    </row>
    <row r="11" spans="1:14" ht="15.75" customHeight="1" x14ac:dyDescent="0.2">
      <c r="A11" s="46"/>
      <c r="B11" s="46"/>
      <c r="C11" s="17" t="s">
        <v>17</v>
      </c>
      <c r="D11" s="17">
        <v>93.877250000000004</v>
      </c>
      <c r="E11" s="17">
        <v>200.78125</v>
      </c>
      <c r="F11" s="17">
        <v>2.1387636514704043</v>
      </c>
      <c r="G11" s="17">
        <v>1.0967770632925018</v>
      </c>
      <c r="H11" s="17"/>
      <c r="I11" s="17"/>
      <c r="J11" s="17"/>
      <c r="K11" s="17"/>
      <c r="L11" s="17"/>
      <c r="M11" s="17"/>
      <c r="N11" s="17"/>
    </row>
    <row r="12" spans="1:14" ht="15.75" customHeight="1" x14ac:dyDescent="0.2">
      <c r="A12" s="46"/>
      <c r="B12" s="51">
        <v>4</v>
      </c>
      <c r="C12" s="17" t="s">
        <v>141</v>
      </c>
      <c r="D12" s="17">
        <v>2744.1589999999997</v>
      </c>
      <c r="E12" s="17">
        <v>20951.796999999999</v>
      </c>
      <c r="F12" s="17">
        <v>7.635052123437454</v>
      </c>
      <c r="G12" s="17">
        <v>2.9326380061338546</v>
      </c>
      <c r="H12" s="17"/>
      <c r="I12" s="17"/>
      <c r="J12" s="17"/>
      <c r="K12" s="17"/>
      <c r="L12" s="17"/>
      <c r="M12" s="17"/>
      <c r="N12" s="17"/>
    </row>
    <row r="13" spans="1:14" ht="15.75" customHeight="1" x14ac:dyDescent="0.2">
      <c r="A13" s="46"/>
      <c r="B13" s="46"/>
      <c r="C13" s="17" t="s">
        <v>57</v>
      </c>
      <c r="D13" s="17">
        <v>480.26900000000006</v>
      </c>
      <c r="E13" s="17">
        <v>589.78899999999999</v>
      </c>
      <c r="F13" s="17">
        <v>1.228038869883336</v>
      </c>
      <c r="G13" s="17">
        <v>0.29635622561072972</v>
      </c>
      <c r="H13" s="17"/>
      <c r="I13" s="17"/>
      <c r="J13" s="17"/>
      <c r="K13" s="17"/>
      <c r="L13" s="17"/>
      <c r="M13" s="17"/>
      <c r="N13" s="17"/>
    </row>
    <row r="14" spans="1:14" ht="15.75" customHeight="1" x14ac:dyDescent="0.2">
      <c r="A14" s="46"/>
      <c r="B14" s="46"/>
      <c r="C14" s="17" t="s">
        <v>58</v>
      </c>
      <c r="D14" s="17">
        <v>437.54500000000002</v>
      </c>
      <c r="E14" s="17">
        <v>537.80099999999993</v>
      </c>
      <c r="F14" s="17">
        <v>1.2291330034625008</v>
      </c>
      <c r="G14" s="17">
        <v>0.29764103699098365</v>
      </c>
      <c r="H14" s="17"/>
      <c r="I14" s="17"/>
      <c r="J14" s="17"/>
      <c r="K14" s="17"/>
      <c r="L14" s="17"/>
      <c r="M14" s="17"/>
      <c r="N14" s="17"/>
    </row>
    <row r="15" spans="1:14" ht="15.75" customHeight="1" x14ac:dyDescent="0.2">
      <c r="A15" s="46"/>
      <c r="B15" s="46"/>
      <c r="C15" s="17" t="s">
        <v>59</v>
      </c>
      <c r="D15" s="17">
        <v>45.887</v>
      </c>
      <c r="E15" s="17">
        <v>35.650000000000034</v>
      </c>
      <c r="F15" s="17">
        <v>0.77690849260139105</v>
      </c>
      <c r="G15" s="17">
        <v>-0.36418341265673787</v>
      </c>
      <c r="H15" s="17"/>
      <c r="I15" s="17"/>
      <c r="J15" s="17"/>
      <c r="K15" s="17"/>
      <c r="L15" s="17"/>
      <c r="M15" s="17"/>
      <c r="N15" s="17"/>
    </row>
    <row r="16" spans="1:14" ht="15.75" customHeight="1" x14ac:dyDescent="0.2">
      <c r="A16" s="46"/>
      <c r="B16" s="46"/>
      <c r="C16" s="17" t="s">
        <v>17</v>
      </c>
      <c r="D16" s="17">
        <v>772.28899999999999</v>
      </c>
      <c r="E16" s="17">
        <v>326.97399999999999</v>
      </c>
      <c r="F16" s="17">
        <v>0.42338295638031875</v>
      </c>
      <c r="G16" s="17">
        <v>-1.2399649012161778</v>
      </c>
      <c r="H16" s="17"/>
      <c r="I16" s="17"/>
      <c r="J16" s="17"/>
      <c r="K16" s="17"/>
      <c r="L16" s="17"/>
      <c r="M16" s="17"/>
      <c r="N16" s="17"/>
    </row>
    <row r="17" spans="1:14" ht="15.75" customHeight="1" x14ac:dyDescent="0.2">
      <c r="A17" s="46"/>
      <c r="B17" s="51">
        <v>2</v>
      </c>
      <c r="C17" s="17" t="s">
        <v>141</v>
      </c>
      <c r="D17" s="17">
        <v>610.93825000000004</v>
      </c>
      <c r="E17" s="17">
        <v>7818.3322499999995</v>
      </c>
      <c r="F17" s="17">
        <v>12.797254468843617</v>
      </c>
      <c r="G17" s="17">
        <v>3.6777624215933074</v>
      </c>
      <c r="H17" s="17"/>
      <c r="I17" s="17"/>
      <c r="J17" s="17"/>
      <c r="K17" s="17"/>
      <c r="L17" s="17"/>
      <c r="M17" s="17"/>
      <c r="N17" s="17"/>
    </row>
    <row r="18" spans="1:14" ht="15.75" customHeight="1" x14ac:dyDescent="0.2">
      <c r="A18" s="46"/>
      <c r="B18" s="46"/>
      <c r="C18" s="17" t="s">
        <v>57</v>
      </c>
      <c r="D18" s="17">
        <v>819.51024999999993</v>
      </c>
      <c r="E18" s="17">
        <v>809.81925000000001</v>
      </c>
      <c r="F18" s="17">
        <v>0.98817464455142578</v>
      </c>
      <c r="G18" s="17">
        <v>-1.7162056557126239E-2</v>
      </c>
      <c r="H18" s="17"/>
      <c r="I18" s="17"/>
      <c r="J18" s="17"/>
      <c r="K18" s="17"/>
      <c r="L18" s="17"/>
      <c r="M18" s="17"/>
      <c r="N18" s="17"/>
    </row>
    <row r="19" spans="1:14" ht="15.75" customHeight="1" x14ac:dyDescent="0.2">
      <c r="A19" s="46"/>
      <c r="B19" s="46"/>
      <c r="C19" s="17" t="s">
        <v>58</v>
      </c>
      <c r="D19" s="17">
        <v>678.55224999999984</v>
      </c>
      <c r="E19" s="17">
        <v>574.94225000000006</v>
      </c>
      <c r="F19" s="17">
        <v>0.84730726336844386</v>
      </c>
      <c r="G19" s="17">
        <v>-0.2390428585619952</v>
      </c>
      <c r="H19" s="17"/>
      <c r="I19" s="17"/>
      <c r="J19" s="17"/>
      <c r="K19" s="17"/>
      <c r="L19" s="17"/>
      <c r="M19" s="17"/>
      <c r="N19" s="17"/>
    </row>
    <row r="20" spans="1:14" ht="15.75" customHeight="1" x14ac:dyDescent="0.2">
      <c r="A20" s="46"/>
      <c r="B20" s="46"/>
      <c r="C20" s="17" t="s">
        <v>59</v>
      </c>
      <c r="D20" s="17">
        <v>506.91399999999999</v>
      </c>
      <c r="E20" s="17">
        <v>433.91299999999995</v>
      </c>
      <c r="F20" s="17">
        <v>0.8559893788689994</v>
      </c>
      <c r="G20" s="17">
        <v>-0.22433519913487371</v>
      </c>
      <c r="H20" s="17"/>
      <c r="I20" s="17"/>
      <c r="J20" s="17"/>
      <c r="K20" s="17"/>
      <c r="L20" s="17"/>
      <c r="M20" s="17"/>
      <c r="N20" s="17"/>
    </row>
    <row r="21" spans="1:14" ht="15.75" customHeight="1" x14ac:dyDescent="0.2">
      <c r="A21" s="46"/>
      <c r="B21" s="46"/>
      <c r="C21" s="17" t="s">
        <v>17</v>
      </c>
      <c r="D21" s="17">
        <v>474.13925000000006</v>
      </c>
      <c r="E21" s="17">
        <v>209.72825</v>
      </c>
      <c r="F21" s="17">
        <v>0.44233471495979287</v>
      </c>
      <c r="G21" s="17">
        <v>-1.1767896237676951</v>
      </c>
      <c r="H21" s="17"/>
      <c r="I21" s="17"/>
      <c r="J21" s="17"/>
      <c r="K21" s="17"/>
      <c r="L21" s="17"/>
      <c r="M21" s="17"/>
      <c r="N21" s="17"/>
    </row>
    <row r="22" spans="1:14" ht="15.75" customHeight="1" x14ac:dyDescent="0.2">
      <c r="A22" s="46"/>
      <c r="B22" s="51">
        <v>1</v>
      </c>
      <c r="C22" s="17" t="s">
        <v>141</v>
      </c>
      <c r="D22" s="17">
        <v>1388.1392500000002</v>
      </c>
      <c r="E22" s="17">
        <v>7302.8242499999997</v>
      </c>
      <c r="F22" s="17">
        <v>5.260872963573358</v>
      </c>
      <c r="G22" s="17">
        <v>2.3953022131528172</v>
      </c>
      <c r="H22" s="17"/>
      <c r="I22" s="17"/>
      <c r="J22" s="17"/>
      <c r="K22" s="17"/>
      <c r="L22" s="17"/>
      <c r="M22" s="17"/>
      <c r="N22" s="17"/>
    </row>
    <row r="23" spans="1:14" ht="15.75" customHeight="1" x14ac:dyDescent="0.2">
      <c r="A23" s="46"/>
      <c r="B23" s="46"/>
      <c r="C23" s="17" t="s">
        <v>57</v>
      </c>
      <c r="D23" s="17">
        <v>62.666249999999991</v>
      </c>
      <c r="E23" s="17">
        <v>165.51325000000008</v>
      </c>
      <c r="F23" s="17">
        <v>2.6411864440588051</v>
      </c>
      <c r="G23" s="17">
        <v>1.4011861464216904</v>
      </c>
      <c r="H23" s="17"/>
      <c r="I23" s="17"/>
      <c r="J23" s="17"/>
      <c r="K23" s="17"/>
      <c r="L23" s="17"/>
      <c r="M23" s="17"/>
      <c r="N23" s="17"/>
    </row>
    <row r="24" spans="1:14" ht="15.75" customHeight="1" x14ac:dyDescent="0.2">
      <c r="A24" s="46"/>
      <c r="B24" s="46"/>
      <c r="C24" s="17" t="s">
        <v>58</v>
      </c>
      <c r="D24" s="17">
        <v>24.359249999999975</v>
      </c>
      <c r="E24" s="17">
        <v>316.30825000000004</v>
      </c>
      <c r="F24" s="17">
        <v>12.985139115531076</v>
      </c>
      <c r="G24" s="17">
        <v>3.6987895652157112</v>
      </c>
      <c r="H24" s="17"/>
      <c r="I24" s="17"/>
      <c r="J24" s="17"/>
      <c r="K24" s="17"/>
      <c r="L24" s="17"/>
      <c r="M24" s="17"/>
      <c r="N24" s="17"/>
    </row>
    <row r="25" spans="1:14" ht="15.75" customHeight="1" x14ac:dyDescent="0.2">
      <c r="A25" s="46"/>
      <c r="B25" s="46"/>
      <c r="C25" s="17" t="s">
        <v>59</v>
      </c>
      <c r="D25" s="17">
        <v>34.027249999999981</v>
      </c>
      <c r="E25" s="17">
        <v>39.039250000000038</v>
      </c>
      <c r="F25" s="17">
        <v>1.1472937131269809</v>
      </c>
      <c r="G25" s="17">
        <v>0.19823477603332784</v>
      </c>
      <c r="H25" s="17"/>
      <c r="I25" s="17"/>
      <c r="J25" s="17"/>
      <c r="K25" s="17"/>
      <c r="L25" s="17"/>
      <c r="M25" s="17"/>
      <c r="N25" s="17"/>
    </row>
    <row r="26" spans="1:14" ht="15.75" customHeight="1" x14ac:dyDescent="0.2">
      <c r="A26" s="46"/>
      <c r="B26" s="46"/>
      <c r="C26" s="17" t="s">
        <v>17</v>
      </c>
      <c r="D26" s="17">
        <v>349.42924999999991</v>
      </c>
      <c r="E26" s="17">
        <v>130.05625000000009</v>
      </c>
      <c r="F26" s="17">
        <v>0.37219623142596142</v>
      </c>
      <c r="G26" s="17">
        <v>-1.4258646470416185</v>
      </c>
      <c r="H26" s="17"/>
      <c r="I26" s="17"/>
      <c r="J26" s="17"/>
      <c r="K26" s="17"/>
      <c r="L26" s="17"/>
      <c r="M26" s="17"/>
      <c r="N26" s="17"/>
    </row>
    <row r="27" spans="1:14" ht="15.7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ht="15.7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ht="15.7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ht="15.7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15.7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ht="15.7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5.7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15.7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ht="15.7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15.7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5.75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ht="15.7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ht="15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ht="15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ht="15.7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ht="15.7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ht="15.7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ht="15.75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4" ht="15.75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ht="15.75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ht="15.75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1:14" ht="15.7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1:14" ht="15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4" ht="15.7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1:14" ht="15.75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4" ht="15.75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4" ht="15.75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4" ht="15.75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4" ht="15.7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5.75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4" ht="15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4" ht="15.75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4" ht="15.75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4" ht="15.75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4" ht="15.75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4" ht="15.75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4" ht="15.75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1:14" ht="15.75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1:14" ht="15.75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1:14" ht="15.7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4" ht="15.75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4" ht="15.7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1:14" ht="15.75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1:14" ht="15.75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1:14" ht="15.75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1:14" ht="15.75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4" ht="15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4" ht="15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4" ht="15.75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4" ht="15.75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4" ht="15.75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4" ht="15.75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4" ht="15.75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1:14" ht="15.75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1:14" ht="15.75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1:14" ht="15.75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1:14" ht="15.75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1:14" ht="15.75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1:14" ht="15.75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4" ht="15.75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1:14" ht="15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1:14" ht="15.75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1:14" ht="15.75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14" ht="15.75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ht="15.75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4" ht="15.75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4" ht="15.75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1:14" ht="15.75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1:14" ht="15.75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1:14" ht="15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1:14" ht="15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1:14" ht="15.75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1:14" ht="15.75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1:14" ht="15.75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1:14" ht="15.75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1:14" ht="15.75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1:14" ht="15.75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1:14" ht="15.75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1:14" ht="15.75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1:14" ht="15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1:14" ht="15.75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1:14" ht="15.75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1:14" ht="15.75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1:14" ht="15.7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1:14" ht="15.7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1:14" ht="15.7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1:14" ht="15.7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1:14" ht="15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1:14" ht="15.7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1:14" ht="15.7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1:14" ht="15.7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</row>
    <row r="119" spans="1:14" ht="15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1:14" ht="15.75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1:14" ht="15.7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1:14" ht="15.7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</row>
    <row r="123" spans="1:14" ht="15.7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1:14" ht="15.7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1:14" ht="15.7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1:14" ht="15.7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1:14" ht="15.7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1:14" ht="15.7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</row>
    <row r="129" spans="1:14" ht="15.7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1:14" ht="15.75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</row>
    <row r="131" spans="1:14" ht="15.75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1:14" ht="15.75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</row>
    <row r="133" spans="1:14" ht="15.75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1:14" ht="15.75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</row>
    <row r="135" spans="1:14" ht="15.75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1:14" ht="15.75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</row>
    <row r="137" spans="1:14" ht="15.75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</row>
    <row r="138" spans="1:14" ht="15.75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</row>
    <row r="139" spans="1:14" ht="15.75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1:14" ht="15.75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</row>
    <row r="141" spans="1:14" ht="15.75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</row>
    <row r="142" spans="1:14" ht="15.75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</row>
    <row r="143" spans="1:14" ht="15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</row>
    <row r="144" spans="1:14" ht="15.7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</row>
    <row r="145" spans="1:14" ht="15.7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1:14" ht="15.7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</row>
    <row r="147" spans="1:14" ht="15.7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1:14" ht="15.7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</row>
    <row r="149" spans="1:14" ht="15.7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</row>
    <row r="150" spans="1:14" ht="15.7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</row>
    <row r="151" spans="1:14" ht="15.7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14" ht="15.7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</row>
    <row r="153" spans="1:14" ht="15.7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</row>
    <row r="154" spans="1:14" ht="15.7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</row>
    <row r="155" spans="1:14" ht="15.7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4" ht="15.7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</row>
    <row r="157" spans="1:14" ht="15.7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</row>
    <row r="158" spans="1:14" ht="15.7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</row>
    <row r="159" spans="1:14" ht="15.7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</row>
    <row r="160" spans="1:14" ht="15.7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</row>
    <row r="161" spans="1:14" ht="15.7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</row>
    <row r="162" spans="1:14" ht="15.7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</row>
    <row r="163" spans="1:14" ht="15.7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</row>
    <row r="164" spans="1:14" ht="15.7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</row>
    <row r="165" spans="1:14" ht="15.7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</row>
    <row r="166" spans="1:14" ht="15.7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</row>
    <row r="167" spans="1:14" ht="15.7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</row>
    <row r="168" spans="1:14" ht="15.7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</row>
    <row r="169" spans="1:14" ht="15.7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</row>
    <row r="170" spans="1:14" ht="15.7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</row>
    <row r="171" spans="1:14" ht="15.7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</row>
    <row r="172" spans="1:14" ht="15.7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</row>
    <row r="173" spans="1:14" ht="15.7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</row>
    <row r="174" spans="1:14" ht="15.7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</row>
    <row r="175" spans="1:14" ht="15.7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</row>
    <row r="176" spans="1:14" ht="15.7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</row>
    <row r="177" spans="1:14" ht="15.7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</row>
    <row r="178" spans="1:14" ht="15.7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</row>
    <row r="179" spans="1:14" ht="15.7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</row>
    <row r="180" spans="1:14" ht="15.7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</row>
    <row r="181" spans="1:14" ht="15.7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</row>
    <row r="182" spans="1:14" ht="15.75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</row>
    <row r="183" spans="1:14" ht="15.7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</row>
    <row r="184" spans="1:14" ht="15.75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</row>
    <row r="185" spans="1:14" ht="15.75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</row>
    <row r="186" spans="1:14" ht="15.75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</row>
    <row r="187" spans="1:14" ht="15.7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</row>
    <row r="188" spans="1:14" ht="15.75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</row>
    <row r="189" spans="1:14" ht="15.75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</row>
    <row r="190" spans="1:14" ht="15.75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</row>
    <row r="191" spans="1:14" ht="15.7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</row>
    <row r="192" spans="1:14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</row>
    <row r="193" spans="1:14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</row>
    <row r="194" spans="1:14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</row>
    <row r="195" spans="1:14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</row>
    <row r="196" spans="1:14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</row>
    <row r="197" spans="1:14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</row>
    <row r="198" spans="1:14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</row>
    <row r="199" spans="1:14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</row>
    <row r="200" spans="1:14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</row>
    <row r="201" spans="1:14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</row>
    <row r="202" spans="1:14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</row>
    <row r="203" spans="1:14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</row>
    <row r="204" spans="1:14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</row>
    <row r="205" spans="1:14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</row>
    <row r="206" spans="1:14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</row>
    <row r="207" spans="1:14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</row>
    <row r="208" spans="1:14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</row>
    <row r="209" spans="1:14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</row>
    <row r="210" spans="1:14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</row>
    <row r="211" spans="1:14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</row>
    <row r="212" spans="1:14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</row>
    <row r="213" spans="1:14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</row>
    <row r="214" spans="1:14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</row>
    <row r="215" spans="1:14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</row>
    <row r="216" spans="1:14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</row>
    <row r="217" spans="1:14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</row>
    <row r="218" spans="1:14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</row>
    <row r="219" spans="1:14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</row>
    <row r="220" spans="1:14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</row>
    <row r="221" spans="1:14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</row>
    <row r="222" spans="1:14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</row>
    <row r="223" spans="1:14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</row>
    <row r="224" spans="1:14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</row>
    <row r="225" spans="1:14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</row>
    <row r="226" spans="1:14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</row>
    <row r="227" spans="1:14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</row>
    <row r="228" spans="1:14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</row>
    <row r="229" spans="1:14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</row>
    <row r="230" spans="1:14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</row>
    <row r="231" spans="1:14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</row>
    <row r="232" spans="1:14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</row>
    <row r="233" spans="1:14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</row>
    <row r="234" spans="1:14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</row>
    <row r="235" spans="1:14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</row>
    <row r="236" spans="1:14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</row>
    <row r="237" spans="1:14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</row>
    <row r="238" spans="1:14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</row>
    <row r="239" spans="1:14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</row>
    <row r="240" spans="1:14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</row>
    <row r="241" spans="1:14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</row>
    <row r="242" spans="1:14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</row>
    <row r="243" spans="1:14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</row>
    <row r="244" spans="1:14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</row>
    <row r="245" spans="1:14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</row>
    <row r="246" spans="1:14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</row>
    <row r="247" spans="1:14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</row>
    <row r="248" spans="1:14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</row>
    <row r="249" spans="1:14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</row>
    <row r="250" spans="1:14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</row>
    <row r="251" spans="1:14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</row>
    <row r="252" spans="1:14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</row>
    <row r="253" spans="1:14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</row>
    <row r="254" spans="1:14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</row>
    <row r="255" spans="1:14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</row>
    <row r="256" spans="1:14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</row>
    <row r="257" spans="1:14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</row>
    <row r="258" spans="1:14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</row>
    <row r="259" spans="1:14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</row>
    <row r="260" spans="1:14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</row>
    <row r="261" spans="1:14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</row>
    <row r="262" spans="1:14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</row>
    <row r="263" spans="1:14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</row>
    <row r="264" spans="1:14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</row>
    <row r="265" spans="1:14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</row>
    <row r="266" spans="1:14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</row>
    <row r="267" spans="1:14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</row>
    <row r="268" spans="1:14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</row>
    <row r="269" spans="1:14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</row>
    <row r="270" spans="1:14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</row>
    <row r="271" spans="1:14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</row>
    <row r="272" spans="1:14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</row>
    <row r="273" spans="1:14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</row>
    <row r="274" spans="1:14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</row>
    <row r="275" spans="1:14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</row>
    <row r="276" spans="1:14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</row>
    <row r="277" spans="1:14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</row>
    <row r="278" spans="1:14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</row>
    <row r="279" spans="1:14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</row>
    <row r="280" spans="1:14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</row>
    <row r="281" spans="1:14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</row>
    <row r="282" spans="1:14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</row>
    <row r="283" spans="1:14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</row>
    <row r="284" spans="1:14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</row>
    <row r="285" spans="1:14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</row>
    <row r="286" spans="1:14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</row>
    <row r="287" spans="1:14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</row>
    <row r="288" spans="1:14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</row>
    <row r="289" spans="1:14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</row>
    <row r="290" spans="1:14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</row>
    <row r="291" spans="1:14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</row>
    <row r="292" spans="1:14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</row>
    <row r="293" spans="1:14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</row>
    <row r="294" spans="1:14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</row>
    <row r="295" spans="1:14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</row>
    <row r="296" spans="1:14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</row>
    <row r="297" spans="1:14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</row>
    <row r="298" spans="1:14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</row>
    <row r="299" spans="1:14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</row>
    <row r="300" spans="1:14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</row>
    <row r="301" spans="1:14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</row>
    <row r="302" spans="1:14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</row>
    <row r="303" spans="1:14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</row>
    <row r="304" spans="1:14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</row>
    <row r="305" spans="1:14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</row>
    <row r="306" spans="1:14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</row>
    <row r="307" spans="1:14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</row>
    <row r="308" spans="1:14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</row>
    <row r="309" spans="1:14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</row>
    <row r="310" spans="1:14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</row>
    <row r="311" spans="1:14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</row>
    <row r="312" spans="1:14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</row>
    <row r="313" spans="1:14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</row>
    <row r="314" spans="1:14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</row>
    <row r="315" spans="1:14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</row>
    <row r="316" spans="1:14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</row>
    <row r="317" spans="1:14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</row>
    <row r="318" spans="1:14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</row>
    <row r="319" spans="1:14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</row>
    <row r="320" spans="1:14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</row>
    <row r="321" spans="1:14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</row>
    <row r="322" spans="1:14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</row>
    <row r="323" spans="1:14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</row>
    <row r="324" spans="1:14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</row>
    <row r="325" spans="1:14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</row>
    <row r="326" spans="1:14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</row>
    <row r="327" spans="1:14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</row>
    <row r="328" spans="1:14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</row>
    <row r="329" spans="1:14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</row>
    <row r="330" spans="1:14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</row>
    <row r="331" spans="1:14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</row>
    <row r="332" spans="1:14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</row>
    <row r="333" spans="1:14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</row>
    <row r="334" spans="1:14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</row>
    <row r="335" spans="1:14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</row>
    <row r="336" spans="1:14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</row>
    <row r="337" spans="1:14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</row>
    <row r="338" spans="1:14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</row>
    <row r="339" spans="1:14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</row>
    <row r="340" spans="1:14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</row>
    <row r="341" spans="1:14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</row>
    <row r="342" spans="1:14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</row>
    <row r="343" spans="1:14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</row>
    <row r="344" spans="1:14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</row>
    <row r="345" spans="1:14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</row>
    <row r="346" spans="1:14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</row>
    <row r="347" spans="1:14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</row>
    <row r="348" spans="1:14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</row>
    <row r="349" spans="1:14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</row>
    <row r="350" spans="1:14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</row>
    <row r="351" spans="1:14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</row>
    <row r="352" spans="1:14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</row>
    <row r="353" spans="1:14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</row>
    <row r="354" spans="1:14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</row>
    <row r="355" spans="1:14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</row>
    <row r="356" spans="1:14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</row>
    <row r="357" spans="1:14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</row>
    <row r="358" spans="1:14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</row>
    <row r="359" spans="1:14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</row>
    <row r="360" spans="1:14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</row>
    <row r="361" spans="1:14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</row>
    <row r="362" spans="1:14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</row>
    <row r="363" spans="1:14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</row>
    <row r="364" spans="1:14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</row>
    <row r="365" spans="1:14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</row>
    <row r="366" spans="1:14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</row>
    <row r="367" spans="1:14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</row>
    <row r="368" spans="1:14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</row>
    <row r="369" spans="1:14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</row>
    <row r="370" spans="1:14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</row>
    <row r="371" spans="1:14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</row>
    <row r="372" spans="1:14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</row>
    <row r="373" spans="1:14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</row>
    <row r="374" spans="1:14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</row>
    <row r="375" spans="1:14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</row>
    <row r="376" spans="1:14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</row>
    <row r="377" spans="1:14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</row>
    <row r="378" spans="1:14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</row>
    <row r="379" spans="1:14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</row>
    <row r="380" spans="1:14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</row>
    <row r="381" spans="1:14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</row>
    <row r="382" spans="1:14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</row>
    <row r="383" spans="1:14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</row>
    <row r="384" spans="1:14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</row>
    <row r="385" spans="1:14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</row>
    <row r="386" spans="1:14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</row>
    <row r="387" spans="1:14" ht="15.75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</row>
    <row r="388" spans="1:14" ht="15.75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</row>
    <row r="389" spans="1:14" ht="15.75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</row>
    <row r="390" spans="1:14" ht="15.75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</row>
    <row r="391" spans="1:14" ht="15.75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</row>
    <row r="392" spans="1:14" ht="15.75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</row>
    <row r="393" spans="1:14" ht="15.75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</row>
    <row r="394" spans="1:14" ht="15.75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</row>
    <row r="395" spans="1:14" ht="15.75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</row>
    <row r="396" spans="1:14" ht="15.75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</row>
    <row r="397" spans="1:14" ht="15.75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</row>
    <row r="398" spans="1:14" ht="15.7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</row>
    <row r="399" spans="1:14" ht="15.75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</row>
    <row r="400" spans="1:14" ht="15.75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</row>
    <row r="401" spans="1:14" ht="15.75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</row>
    <row r="402" spans="1:14" ht="15.7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</row>
    <row r="403" spans="1:14" ht="15.75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</row>
    <row r="404" spans="1:14" ht="15.75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</row>
    <row r="405" spans="1:14" ht="15.75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</row>
    <row r="406" spans="1:14" ht="15.7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</row>
    <row r="407" spans="1:14" ht="15.75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</row>
    <row r="408" spans="1:14" ht="15.75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</row>
    <row r="409" spans="1:14" ht="15.75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</row>
    <row r="410" spans="1:14" ht="15.7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</row>
    <row r="411" spans="1:14" ht="15.75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</row>
    <row r="412" spans="1:14" ht="15.75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</row>
    <row r="413" spans="1:14" ht="15.75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</row>
    <row r="414" spans="1:14" ht="15.75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</row>
    <row r="415" spans="1:14" ht="15.75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</row>
    <row r="416" spans="1:14" ht="15.75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</row>
    <row r="417" spans="1:14" ht="15.75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</row>
    <row r="418" spans="1:14" ht="15.75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</row>
    <row r="419" spans="1:14" ht="15.75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</row>
    <row r="420" spans="1:14" ht="15.75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</row>
    <row r="421" spans="1:14" ht="15.75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</row>
    <row r="422" spans="1:14" ht="15.75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</row>
    <row r="423" spans="1:14" ht="15.75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</row>
    <row r="424" spans="1:14" ht="15.75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</row>
    <row r="425" spans="1:14" ht="15.75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</row>
    <row r="426" spans="1:14" ht="15.75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</row>
    <row r="427" spans="1:14" ht="15.75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</row>
    <row r="428" spans="1:14" ht="15.75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</row>
    <row r="429" spans="1:14" ht="15.75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</row>
    <row r="430" spans="1:14" ht="15.75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</row>
    <row r="431" spans="1:14" ht="15.7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</row>
    <row r="432" spans="1:14" ht="15.75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</row>
    <row r="433" spans="1:14" ht="15.75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</row>
    <row r="434" spans="1:14" ht="15.75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</row>
    <row r="435" spans="1:14" ht="15.7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</row>
    <row r="436" spans="1:14" ht="15.75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</row>
    <row r="437" spans="1:14" ht="15.75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</row>
    <row r="438" spans="1:14" ht="15.75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</row>
    <row r="439" spans="1:14" ht="15.7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</row>
    <row r="440" spans="1:14" ht="15.75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</row>
    <row r="441" spans="1:14" ht="15.75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</row>
    <row r="442" spans="1:14" ht="15.75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</row>
    <row r="443" spans="1:14" ht="15.75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</row>
    <row r="444" spans="1:14" ht="15.75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</row>
    <row r="445" spans="1:14" ht="15.75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</row>
    <row r="446" spans="1:14" ht="15.75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</row>
    <row r="447" spans="1:14" ht="15.75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</row>
    <row r="448" spans="1:14" ht="15.75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</row>
    <row r="449" spans="1:14" ht="15.75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</row>
    <row r="450" spans="1:14" ht="15.75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</row>
    <row r="451" spans="1:14" ht="15.75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</row>
    <row r="452" spans="1:14" ht="15.75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</row>
    <row r="453" spans="1:14" ht="15.75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</row>
    <row r="454" spans="1:14" ht="15.75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</row>
    <row r="455" spans="1:14" ht="15.75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</row>
    <row r="456" spans="1:14" ht="15.75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</row>
    <row r="457" spans="1:14" ht="15.75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</row>
    <row r="458" spans="1:14" ht="15.75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</row>
    <row r="459" spans="1:14" ht="15.75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</row>
    <row r="460" spans="1:14" ht="15.7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</row>
    <row r="461" spans="1:14" ht="15.75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</row>
    <row r="462" spans="1:14" ht="15.75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</row>
    <row r="463" spans="1:14" ht="15.75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</row>
    <row r="464" spans="1:14" ht="15.7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</row>
    <row r="465" spans="1:14" ht="15.75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</row>
    <row r="466" spans="1:14" ht="15.75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</row>
    <row r="467" spans="1:14" ht="15.75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</row>
    <row r="468" spans="1:14" ht="15.7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</row>
    <row r="469" spans="1:14" ht="15.75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</row>
    <row r="470" spans="1:14" ht="15.75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</row>
    <row r="471" spans="1:14" ht="15.75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</row>
    <row r="472" spans="1:14" ht="15.7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</row>
    <row r="473" spans="1:14" ht="15.75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</row>
    <row r="474" spans="1:14" ht="15.75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</row>
    <row r="475" spans="1:14" ht="15.75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</row>
    <row r="476" spans="1:14" ht="15.75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</row>
    <row r="477" spans="1:14" ht="15.75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</row>
    <row r="478" spans="1:14" ht="15.75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</row>
    <row r="479" spans="1:14" ht="15.75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</row>
    <row r="480" spans="1:14" ht="15.75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</row>
    <row r="481" spans="1:14" ht="15.75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</row>
    <row r="482" spans="1:14" ht="15.75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</row>
    <row r="483" spans="1:14" ht="15.75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</row>
    <row r="484" spans="1:14" ht="15.75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</row>
    <row r="485" spans="1:14" ht="15.75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</row>
    <row r="486" spans="1:14" ht="15.75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</row>
    <row r="487" spans="1:14" ht="15.75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</row>
    <row r="488" spans="1:14" ht="15.75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</row>
    <row r="489" spans="1:14" ht="15.75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</row>
    <row r="490" spans="1:14" ht="15.75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</row>
    <row r="491" spans="1:14" ht="15.75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</row>
    <row r="492" spans="1:14" ht="15.75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</row>
    <row r="493" spans="1:14" ht="15.7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</row>
    <row r="494" spans="1:14" ht="15.75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</row>
    <row r="495" spans="1:14" ht="15.75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</row>
    <row r="496" spans="1:14" ht="15.75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</row>
    <row r="497" spans="1:14" ht="15.7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</row>
    <row r="498" spans="1:14" ht="15.75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</row>
    <row r="499" spans="1:14" ht="15.75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</row>
    <row r="500" spans="1:14" ht="15.75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</row>
    <row r="501" spans="1:14" ht="15.7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</row>
    <row r="502" spans="1:14" ht="15.75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</row>
    <row r="503" spans="1:14" ht="15.75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</row>
    <row r="504" spans="1:14" ht="15.75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</row>
    <row r="505" spans="1:14" ht="15.75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</row>
    <row r="506" spans="1:14" ht="15.75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</row>
    <row r="507" spans="1:14" ht="15.75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</row>
    <row r="508" spans="1:14" ht="15.75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</row>
    <row r="509" spans="1:14" ht="15.75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</row>
    <row r="510" spans="1:14" ht="15.75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</row>
    <row r="511" spans="1:14" ht="15.75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</row>
    <row r="512" spans="1:14" ht="15.75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</row>
    <row r="513" spans="1:14" ht="15.75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</row>
    <row r="514" spans="1:14" ht="15.75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</row>
    <row r="515" spans="1:14" ht="15.75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</row>
    <row r="516" spans="1:14" ht="15.75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</row>
    <row r="517" spans="1:14" ht="15.75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</row>
    <row r="518" spans="1:14" ht="15.75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</row>
    <row r="519" spans="1:14" ht="15.75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</row>
    <row r="520" spans="1:14" ht="15.75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</row>
    <row r="521" spans="1:14" ht="15.75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</row>
    <row r="522" spans="1:14" ht="15.7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</row>
    <row r="523" spans="1:14" ht="15.75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</row>
    <row r="524" spans="1:14" ht="15.75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</row>
    <row r="525" spans="1:14" ht="15.75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</row>
    <row r="526" spans="1:14" ht="15.7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</row>
    <row r="527" spans="1:14" ht="15.75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</row>
    <row r="528" spans="1:14" ht="15.75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</row>
    <row r="529" spans="1:14" ht="15.75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</row>
    <row r="530" spans="1:14" ht="15.7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</row>
    <row r="531" spans="1:14" ht="15.75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</row>
    <row r="532" spans="1:14" ht="15.75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</row>
    <row r="533" spans="1:14" ht="15.75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</row>
    <row r="534" spans="1:14" ht="15.7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</row>
    <row r="535" spans="1:14" ht="15.75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</row>
    <row r="536" spans="1:14" ht="15.75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</row>
    <row r="537" spans="1:14" ht="15.75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</row>
    <row r="538" spans="1:14" ht="15.75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</row>
    <row r="539" spans="1:14" ht="15.75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</row>
    <row r="540" spans="1:14" ht="15.75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</row>
    <row r="541" spans="1:14" ht="15.75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</row>
    <row r="542" spans="1:14" ht="15.75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</row>
    <row r="543" spans="1:14" ht="15.75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</row>
    <row r="544" spans="1:14" ht="15.75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</row>
    <row r="545" spans="1:14" ht="15.75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</row>
    <row r="546" spans="1:14" ht="15.75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</row>
    <row r="547" spans="1:14" ht="15.75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</row>
    <row r="548" spans="1:14" ht="15.75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</row>
    <row r="549" spans="1:14" ht="15.75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</row>
    <row r="550" spans="1:14" ht="15.75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</row>
    <row r="551" spans="1:14" ht="15.75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</row>
    <row r="552" spans="1:14" ht="15.75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</row>
    <row r="553" spans="1:14" ht="15.75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</row>
    <row r="554" spans="1:14" ht="15.75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</row>
    <row r="555" spans="1:14" ht="15.7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</row>
    <row r="556" spans="1:14" ht="15.75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</row>
    <row r="557" spans="1:14" ht="15.75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</row>
    <row r="558" spans="1:14" ht="15.75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</row>
    <row r="559" spans="1:14" ht="15.7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</row>
    <row r="560" spans="1:14" ht="15.75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</row>
    <row r="561" spans="1:14" ht="15.75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</row>
    <row r="562" spans="1:14" ht="15.75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</row>
    <row r="563" spans="1:14" ht="15.7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</row>
    <row r="564" spans="1:14" ht="15.75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</row>
    <row r="565" spans="1:14" ht="15.75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</row>
    <row r="566" spans="1:14" ht="15.75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</row>
    <row r="567" spans="1:14" ht="15.75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</row>
    <row r="568" spans="1:14" ht="15.75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</row>
    <row r="569" spans="1:14" ht="15.75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</row>
    <row r="570" spans="1:14" ht="15.75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</row>
    <row r="571" spans="1:14" ht="15.75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</row>
    <row r="572" spans="1:14" ht="15.75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</row>
    <row r="573" spans="1:14" ht="15.75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</row>
    <row r="574" spans="1:14" ht="15.75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</row>
    <row r="575" spans="1:14" ht="15.75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</row>
    <row r="576" spans="1:14" ht="15.75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</row>
    <row r="577" spans="1:14" ht="15.75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</row>
    <row r="578" spans="1:14" ht="15.75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</row>
    <row r="579" spans="1:14" ht="15.75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</row>
    <row r="580" spans="1:14" ht="15.75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</row>
    <row r="581" spans="1:14" ht="15.75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</row>
    <row r="582" spans="1:14" ht="15.75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</row>
    <row r="583" spans="1:14" ht="15.75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</row>
    <row r="584" spans="1:14" ht="15.75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</row>
    <row r="585" spans="1:14" ht="15.75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</row>
    <row r="586" spans="1:14" ht="15.75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</row>
    <row r="587" spans="1:14" ht="15.75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</row>
    <row r="588" spans="1:14" ht="15.7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</row>
    <row r="589" spans="1:14" ht="15.75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</row>
    <row r="590" spans="1:14" ht="15.75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</row>
    <row r="591" spans="1:14" ht="15.75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</row>
    <row r="592" spans="1:14" ht="15.7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</row>
    <row r="593" spans="1:14" ht="15.75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</row>
    <row r="594" spans="1:14" ht="15.75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</row>
    <row r="595" spans="1:14" ht="15.75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</row>
    <row r="596" spans="1:14" ht="15.7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</row>
    <row r="597" spans="1:14" ht="15.75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</row>
    <row r="598" spans="1:14" ht="15.75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</row>
    <row r="599" spans="1:14" ht="15.75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</row>
    <row r="600" spans="1:14" ht="15.75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</row>
    <row r="601" spans="1:14" ht="15.75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</row>
    <row r="602" spans="1:14" ht="15.75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</row>
    <row r="603" spans="1:14" ht="15.75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</row>
    <row r="604" spans="1:14" ht="15.75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</row>
    <row r="605" spans="1:14" ht="15.75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</row>
    <row r="606" spans="1:14" ht="15.75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</row>
    <row r="607" spans="1:14" ht="15.75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</row>
    <row r="608" spans="1:14" ht="15.75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</row>
    <row r="609" spans="1:14" ht="15.75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</row>
    <row r="610" spans="1:14" ht="15.75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</row>
    <row r="611" spans="1:14" ht="15.75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</row>
    <row r="612" spans="1:14" ht="15.75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</row>
    <row r="613" spans="1:14" ht="15.75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</row>
    <row r="614" spans="1:14" ht="15.75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</row>
    <row r="615" spans="1:14" ht="15.75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</row>
    <row r="616" spans="1:14" ht="15.75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</row>
    <row r="617" spans="1:14" ht="15.7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</row>
    <row r="618" spans="1:14" ht="15.75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</row>
    <row r="619" spans="1:14" ht="15.75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</row>
    <row r="620" spans="1:14" ht="15.75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</row>
    <row r="621" spans="1:14" ht="15.7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</row>
    <row r="622" spans="1:14" ht="15.75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</row>
    <row r="623" spans="1:14" ht="15.75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</row>
    <row r="624" spans="1:14" ht="15.75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</row>
    <row r="625" spans="1:14" ht="15.7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</row>
    <row r="626" spans="1:14" ht="15.75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</row>
    <row r="627" spans="1:14" ht="15.75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</row>
    <row r="628" spans="1:14" ht="15.75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</row>
    <row r="629" spans="1:14" ht="15.75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</row>
    <row r="630" spans="1:14" ht="15.75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</row>
    <row r="631" spans="1:14" ht="15.75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</row>
    <row r="632" spans="1:14" ht="15.75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</row>
    <row r="633" spans="1:14" ht="15.75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</row>
    <row r="634" spans="1:14" ht="15.75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</row>
    <row r="635" spans="1:14" ht="15.75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</row>
    <row r="636" spans="1:14" ht="15.75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</row>
    <row r="637" spans="1:14" ht="15.75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</row>
    <row r="638" spans="1:14" ht="15.75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</row>
    <row r="639" spans="1:14" ht="15.75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</row>
    <row r="640" spans="1:14" ht="15.75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</row>
    <row r="641" spans="1:14" ht="15.75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</row>
    <row r="642" spans="1:14" ht="15.75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</row>
    <row r="643" spans="1:14" ht="15.75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</row>
    <row r="644" spans="1:14" ht="15.75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</row>
    <row r="645" spans="1:14" ht="15.75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</row>
    <row r="646" spans="1:14" ht="15.7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</row>
    <row r="647" spans="1:14" ht="15.75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</row>
    <row r="648" spans="1:14" ht="15.75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</row>
    <row r="649" spans="1:14" ht="15.75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</row>
    <row r="650" spans="1:14" ht="15.7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</row>
    <row r="651" spans="1:14" ht="15.75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</row>
    <row r="652" spans="1:14" ht="15.75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</row>
    <row r="653" spans="1:14" ht="15.75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</row>
    <row r="654" spans="1:14" ht="15.7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</row>
    <row r="655" spans="1:14" ht="15.75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</row>
    <row r="656" spans="1:14" ht="15.75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</row>
    <row r="657" spans="1:14" ht="15.75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</row>
    <row r="658" spans="1:14" ht="15.7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</row>
    <row r="659" spans="1:14" ht="15.75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</row>
    <row r="660" spans="1:14" ht="15.75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</row>
    <row r="661" spans="1:14" ht="15.75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</row>
    <row r="662" spans="1:14" ht="15.75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</row>
    <row r="663" spans="1:14" ht="15.75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</row>
    <row r="664" spans="1:14" ht="15.75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</row>
    <row r="665" spans="1:14" ht="15.75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</row>
    <row r="666" spans="1:14" ht="15.75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</row>
    <row r="667" spans="1:14" ht="15.75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</row>
    <row r="668" spans="1:14" ht="15.75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</row>
    <row r="669" spans="1:14" ht="15.75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</row>
    <row r="670" spans="1:14" ht="15.75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</row>
    <row r="671" spans="1:14" ht="15.75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</row>
    <row r="672" spans="1:14" ht="15.75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</row>
    <row r="673" spans="1:14" ht="15.75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</row>
    <row r="674" spans="1:14" ht="15.75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</row>
    <row r="675" spans="1:14" ht="15.75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</row>
    <row r="676" spans="1:14" ht="15.75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</row>
    <row r="677" spans="1:14" ht="15.75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</row>
    <row r="678" spans="1:14" ht="15.75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</row>
    <row r="679" spans="1:14" ht="15.7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</row>
    <row r="680" spans="1:14" ht="15.75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</row>
    <row r="681" spans="1:14" ht="15.75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</row>
    <row r="682" spans="1:14" ht="15.75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</row>
    <row r="683" spans="1:14" ht="15.75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</row>
    <row r="684" spans="1:14" ht="15.75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</row>
    <row r="685" spans="1:14" ht="15.75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</row>
    <row r="686" spans="1:14" ht="15.75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</row>
    <row r="687" spans="1:14" ht="15.7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</row>
    <row r="688" spans="1:14" ht="15.75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</row>
    <row r="689" spans="1:14" ht="15.75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</row>
    <row r="690" spans="1:14" ht="15.75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</row>
    <row r="691" spans="1:14" ht="15.75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</row>
    <row r="692" spans="1:14" ht="15.75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</row>
    <row r="693" spans="1:14" ht="15.75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</row>
    <row r="694" spans="1:14" ht="15.75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</row>
    <row r="695" spans="1:14" ht="15.75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</row>
    <row r="696" spans="1:14" ht="15.75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</row>
    <row r="697" spans="1:14" ht="15.75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</row>
    <row r="698" spans="1:14" ht="15.75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</row>
    <row r="699" spans="1:14" ht="15.75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</row>
    <row r="700" spans="1:14" ht="15.75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</row>
    <row r="701" spans="1:14" ht="15.75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</row>
    <row r="702" spans="1:14" ht="15.75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</row>
    <row r="703" spans="1:14" ht="15.75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</row>
    <row r="704" spans="1:14" ht="15.75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</row>
    <row r="705" spans="1:14" ht="15.75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</row>
    <row r="706" spans="1:14" ht="15.75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</row>
    <row r="707" spans="1:14" ht="15.75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</row>
    <row r="708" spans="1:14" ht="15.7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</row>
    <row r="709" spans="1:14" ht="15.75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</row>
    <row r="710" spans="1:14" ht="15.75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</row>
    <row r="711" spans="1:14" ht="15.75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</row>
    <row r="712" spans="1:14" ht="15.7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</row>
    <row r="713" spans="1:14" ht="15.75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</row>
    <row r="714" spans="1:14" ht="15.75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</row>
    <row r="715" spans="1:14" ht="15.75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</row>
    <row r="716" spans="1:14" ht="15.7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</row>
    <row r="717" spans="1:14" ht="15.75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</row>
    <row r="718" spans="1:14" ht="15.75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</row>
    <row r="719" spans="1:14" ht="15.75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</row>
    <row r="720" spans="1:14" ht="15.7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</row>
    <row r="721" spans="1:14" ht="15.75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</row>
    <row r="722" spans="1:14" ht="15.75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</row>
    <row r="723" spans="1:14" ht="15.75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</row>
    <row r="724" spans="1:14" ht="15.75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</row>
    <row r="725" spans="1:14" ht="15.75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</row>
    <row r="726" spans="1:14" ht="15.75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</row>
    <row r="727" spans="1:14" ht="15.75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</row>
    <row r="728" spans="1:14" ht="15.75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</row>
    <row r="729" spans="1:14" ht="15.75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</row>
    <row r="730" spans="1:14" ht="15.75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</row>
    <row r="731" spans="1:14" ht="15.75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</row>
    <row r="732" spans="1:14" ht="15.75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</row>
    <row r="733" spans="1:14" ht="15.75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</row>
    <row r="734" spans="1:14" ht="15.75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</row>
    <row r="735" spans="1:14" ht="15.75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</row>
    <row r="736" spans="1:14" ht="15.75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</row>
    <row r="737" spans="1:14" ht="15.75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</row>
    <row r="738" spans="1:14" ht="15.75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</row>
    <row r="739" spans="1:14" ht="15.75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</row>
    <row r="740" spans="1:14" ht="15.75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</row>
    <row r="741" spans="1:14" ht="15.7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</row>
    <row r="742" spans="1:14" ht="15.75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</row>
    <row r="743" spans="1:14" ht="15.75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</row>
    <row r="744" spans="1:14" ht="15.75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</row>
    <row r="745" spans="1:14" ht="15.7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</row>
    <row r="746" spans="1:14" ht="15.75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</row>
    <row r="747" spans="1:14" ht="15.75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</row>
    <row r="748" spans="1:14" ht="15.75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</row>
    <row r="749" spans="1:14" ht="15.7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</row>
    <row r="750" spans="1:14" ht="15.75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</row>
    <row r="751" spans="1:14" ht="15.75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</row>
    <row r="752" spans="1:14" ht="15.75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</row>
    <row r="753" spans="1:14" ht="15.75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</row>
    <row r="754" spans="1:14" ht="15.75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</row>
    <row r="755" spans="1:14" ht="15.75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</row>
    <row r="756" spans="1:14" ht="15.75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</row>
    <row r="757" spans="1:14" ht="15.75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</row>
    <row r="758" spans="1:14" ht="15.75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</row>
    <row r="759" spans="1:14" ht="15.75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</row>
    <row r="760" spans="1:14" ht="15.75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</row>
    <row r="761" spans="1:14" ht="15.75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</row>
    <row r="762" spans="1:14" ht="15.75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</row>
    <row r="763" spans="1:14" ht="15.75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</row>
    <row r="764" spans="1:14" ht="15.75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</row>
    <row r="765" spans="1:14" ht="15.75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</row>
    <row r="766" spans="1:14" ht="15.75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</row>
    <row r="767" spans="1:14" ht="15.75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</row>
    <row r="768" spans="1:14" ht="15.75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</row>
    <row r="769" spans="1:14" ht="15.75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</row>
    <row r="770" spans="1:14" ht="15.7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</row>
    <row r="771" spans="1:14" ht="15.75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</row>
    <row r="772" spans="1:14" ht="15.75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</row>
    <row r="773" spans="1:14" ht="15.75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</row>
    <row r="774" spans="1:14" ht="15.7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</row>
    <row r="775" spans="1:14" ht="15.75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</row>
    <row r="776" spans="1:14" ht="15.75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</row>
    <row r="777" spans="1:14" ht="15.75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</row>
    <row r="778" spans="1:14" ht="15.7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</row>
    <row r="779" spans="1:14" ht="15.75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</row>
    <row r="780" spans="1:14" ht="15.75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</row>
    <row r="781" spans="1:14" ht="15.75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</row>
    <row r="782" spans="1:14" ht="15.7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</row>
    <row r="783" spans="1:14" ht="15.75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</row>
    <row r="784" spans="1:14" ht="15.75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</row>
    <row r="785" spans="1:14" ht="15.75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</row>
    <row r="786" spans="1:14" ht="15.75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</row>
    <row r="787" spans="1:14" ht="15.75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</row>
    <row r="788" spans="1:14" ht="15.75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</row>
    <row r="789" spans="1:14" ht="15.75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</row>
    <row r="790" spans="1:14" ht="15.75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</row>
    <row r="791" spans="1:14" ht="15.75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</row>
    <row r="792" spans="1:14" ht="15.75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</row>
    <row r="793" spans="1:14" ht="15.75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</row>
    <row r="794" spans="1:14" ht="15.75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</row>
    <row r="795" spans="1:14" ht="15.75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</row>
    <row r="796" spans="1:14" ht="15.75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</row>
    <row r="797" spans="1:14" ht="15.75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</row>
    <row r="798" spans="1:14" ht="15.75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</row>
    <row r="799" spans="1:14" ht="15.75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</row>
    <row r="800" spans="1:14" ht="15.75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</row>
    <row r="801" spans="1:14" ht="15.75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</row>
    <row r="802" spans="1:14" ht="15.75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</row>
    <row r="803" spans="1:14" ht="15.7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</row>
    <row r="804" spans="1:14" ht="15.75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</row>
    <row r="805" spans="1:14" ht="15.75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</row>
    <row r="806" spans="1:14" ht="15.75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</row>
    <row r="807" spans="1:14" ht="15.7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</row>
    <row r="808" spans="1:14" ht="15.75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</row>
    <row r="809" spans="1:14" ht="15.75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</row>
    <row r="810" spans="1:14" ht="15.75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</row>
    <row r="811" spans="1:14" ht="15.7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</row>
    <row r="812" spans="1:14" ht="15.75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</row>
    <row r="813" spans="1:14" ht="15.75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</row>
    <row r="814" spans="1:14" ht="15.75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</row>
    <row r="815" spans="1:14" ht="15.75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</row>
    <row r="816" spans="1:14" ht="15.75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</row>
    <row r="817" spans="1:14" ht="15.75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</row>
    <row r="818" spans="1:14" ht="15.75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</row>
    <row r="819" spans="1:14" ht="15.75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</row>
    <row r="820" spans="1:14" ht="15.75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</row>
    <row r="821" spans="1:14" ht="15.75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</row>
    <row r="822" spans="1:14" ht="15.75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</row>
    <row r="823" spans="1:14" ht="15.75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</row>
    <row r="824" spans="1:14" ht="15.75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</row>
    <row r="825" spans="1:14" ht="15.75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</row>
    <row r="826" spans="1:14" ht="15.75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</row>
    <row r="827" spans="1:14" ht="15.75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</row>
    <row r="828" spans="1:14" ht="15.75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</row>
    <row r="829" spans="1:14" ht="15.75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</row>
    <row r="830" spans="1:14" ht="15.75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</row>
    <row r="831" spans="1:14" ht="15.75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</row>
    <row r="832" spans="1:14" ht="15.75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</row>
    <row r="833" spans="1:14" ht="15.75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</row>
    <row r="834" spans="1:14" ht="15.75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</row>
    <row r="835" spans="1:14" ht="15.75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</row>
    <row r="836" spans="1:14" ht="15.75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</row>
    <row r="837" spans="1:14" ht="15.75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</row>
    <row r="838" spans="1:14" ht="15.75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</row>
    <row r="839" spans="1:14" ht="15.75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</row>
    <row r="840" spans="1:14" ht="15.75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</row>
    <row r="841" spans="1:14" ht="15.75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</row>
    <row r="842" spans="1:14" ht="15.75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</row>
    <row r="843" spans="1:14" ht="15.75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</row>
    <row r="844" spans="1:14" ht="15.75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</row>
    <row r="845" spans="1:14" ht="15.75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</row>
    <row r="846" spans="1:14" ht="15.75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</row>
    <row r="847" spans="1:14" ht="15.75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</row>
    <row r="848" spans="1:14" ht="15.75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</row>
    <row r="849" spans="1:14" ht="15.75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</row>
    <row r="850" spans="1:14" ht="15.75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</row>
    <row r="851" spans="1:14" ht="15.75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</row>
    <row r="852" spans="1:14" ht="15.75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</row>
    <row r="853" spans="1:14" ht="15.75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</row>
    <row r="854" spans="1:14" ht="15.75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</row>
    <row r="855" spans="1:14" ht="15.7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</row>
    <row r="856" spans="1:14" ht="15.75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</row>
    <row r="857" spans="1:14" ht="15.75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</row>
    <row r="858" spans="1:14" ht="15.75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</row>
    <row r="859" spans="1:14" ht="15.7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</row>
    <row r="860" spans="1:14" ht="15.75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</row>
    <row r="861" spans="1:14" ht="15.75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</row>
    <row r="862" spans="1:14" ht="15.75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</row>
    <row r="863" spans="1:14" ht="15.7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</row>
    <row r="864" spans="1:14" ht="15.75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</row>
    <row r="865" spans="1:14" ht="15.75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</row>
    <row r="866" spans="1:14" ht="15.75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</row>
    <row r="867" spans="1:14" ht="15.75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</row>
    <row r="868" spans="1:14" ht="15.75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</row>
    <row r="869" spans="1:14" ht="15.75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</row>
    <row r="870" spans="1:14" ht="15.75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</row>
    <row r="871" spans="1:14" ht="15.75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</row>
    <row r="872" spans="1:14" ht="15.75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</row>
    <row r="873" spans="1:14" ht="15.75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</row>
    <row r="874" spans="1:14" ht="15.75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</row>
    <row r="875" spans="1:14" ht="15.75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</row>
    <row r="876" spans="1:14" ht="15.75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</row>
    <row r="877" spans="1:14" ht="15.75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</row>
    <row r="878" spans="1:14" ht="15.75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</row>
    <row r="879" spans="1:14" ht="15.75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</row>
    <row r="880" spans="1:14" ht="15.75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</row>
    <row r="881" spans="1:14" ht="15.75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</row>
    <row r="882" spans="1:14" ht="15.75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</row>
    <row r="883" spans="1:14" ht="15.75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</row>
    <row r="884" spans="1:14" ht="15.7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</row>
    <row r="885" spans="1:14" ht="15.75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</row>
    <row r="886" spans="1:14" ht="15.75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</row>
    <row r="887" spans="1:14" ht="15.75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</row>
    <row r="888" spans="1:14" ht="15.7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</row>
    <row r="889" spans="1:14" ht="15.75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</row>
    <row r="890" spans="1:14" ht="15.75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</row>
    <row r="891" spans="1:14" ht="15.75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</row>
    <row r="892" spans="1:14" ht="15.7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</row>
    <row r="893" spans="1:14" ht="15.75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</row>
    <row r="894" spans="1:14" ht="15.75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</row>
    <row r="895" spans="1:14" ht="15.75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</row>
    <row r="896" spans="1:14" ht="15.7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</row>
    <row r="897" spans="1:14" ht="15.75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</row>
    <row r="898" spans="1:14" ht="15.75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</row>
    <row r="899" spans="1:14" ht="15.75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</row>
    <row r="900" spans="1:14" ht="15.75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</row>
    <row r="901" spans="1:14" ht="15.75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</row>
    <row r="902" spans="1:14" ht="15.75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</row>
    <row r="903" spans="1:14" ht="15.75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</row>
    <row r="904" spans="1:14" ht="15.75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</row>
    <row r="905" spans="1:14" ht="15.75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</row>
    <row r="906" spans="1:14" ht="15.75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</row>
    <row r="907" spans="1:14" ht="15.75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</row>
    <row r="908" spans="1:14" ht="15.75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</row>
    <row r="909" spans="1:14" ht="15.75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</row>
    <row r="910" spans="1:14" ht="15.75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</row>
    <row r="911" spans="1:14" ht="15.75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</row>
    <row r="912" spans="1:14" ht="15.75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</row>
    <row r="913" spans="1:14" ht="15.75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</row>
    <row r="914" spans="1:14" ht="15.75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</row>
    <row r="915" spans="1:14" ht="15.75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</row>
    <row r="916" spans="1:14" ht="15.75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</row>
    <row r="917" spans="1:14" ht="15.7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</row>
    <row r="918" spans="1:14" ht="15.75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</row>
    <row r="919" spans="1:14" ht="15.75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</row>
    <row r="920" spans="1:14" ht="15.75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</row>
    <row r="921" spans="1:14" ht="15.7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</row>
    <row r="922" spans="1:14" ht="15.75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</row>
    <row r="923" spans="1:14" ht="15.75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</row>
    <row r="924" spans="1:14" ht="15.75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</row>
    <row r="925" spans="1:14" ht="15.7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</row>
    <row r="926" spans="1:14" ht="15.75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</row>
    <row r="927" spans="1:14" ht="15.75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</row>
    <row r="928" spans="1:14" ht="15.75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</row>
    <row r="929" spans="1:14" ht="15.75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</row>
    <row r="930" spans="1:14" ht="15.75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</row>
    <row r="931" spans="1:14" ht="15.75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</row>
    <row r="932" spans="1:14" ht="15.75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</row>
    <row r="933" spans="1:14" ht="15.75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</row>
    <row r="934" spans="1:14" ht="15.75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</row>
    <row r="935" spans="1:14" ht="15.75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</row>
    <row r="936" spans="1:14" ht="15.75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</row>
    <row r="937" spans="1:14" ht="15.75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</row>
    <row r="938" spans="1:14" ht="15.75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</row>
    <row r="939" spans="1:14" ht="15.75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</row>
    <row r="940" spans="1:14" ht="15.75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</row>
    <row r="941" spans="1:14" ht="15.75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</row>
    <row r="942" spans="1:14" ht="15.75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</row>
    <row r="943" spans="1:14" ht="15.75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</row>
    <row r="944" spans="1:14" ht="15.75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</row>
    <row r="945" spans="1:14" ht="15.75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</row>
    <row r="946" spans="1:14" ht="15.7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</row>
    <row r="947" spans="1:14" ht="15.75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</row>
    <row r="948" spans="1:14" ht="15.75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</row>
    <row r="949" spans="1:14" ht="15.75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</row>
    <row r="950" spans="1:14" ht="15.75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</row>
    <row r="951" spans="1:14" ht="15.75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</row>
    <row r="952" spans="1:14" ht="15.75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</row>
    <row r="953" spans="1:14" ht="15.75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</row>
    <row r="954" spans="1:14" ht="15.75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</row>
    <row r="955" spans="1:14" ht="15.75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</row>
    <row r="956" spans="1:14" ht="15.75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</row>
    <row r="957" spans="1:14" ht="15.75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</row>
    <row r="958" spans="1:14" ht="15.75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</row>
    <row r="959" spans="1:14" ht="15.75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</row>
    <row r="960" spans="1:14" ht="15.75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</row>
    <row r="961" spans="1:14" ht="15.75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</row>
    <row r="962" spans="1:14" ht="15.75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</row>
    <row r="963" spans="1:14" ht="15.75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</row>
    <row r="964" spans="1:14" ht="15.75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</row>
    <row r="965" spans="1:14" ht="15.75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</row>
    <row r="966" spans="1:14" ht="15.75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</row>
    <row r="967" spans="1:14" ht="15.75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</row>
    <row r="968" spans="1:14" ht="15.75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</row>
    <row r="969" spans="1:14" ht="15.75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</row>
    <row r="970" spans="1:14" ht="15.75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</row>
    <row r="971" spans="1:14" ht="15.75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</row>
    <row r="972" spans="1:14" ht="15.75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</row>
    <row r="973" spans="1:14" ht="15.75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</row>
    <row r="974" spans="1:14" ht="15.75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</row>
    <row r="975" spans="1:14" ht="15.75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</row>
    <row r="976" spans="1:14" ht="15.75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</row>
    <row r="977" spans="1:14" ht="15.75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</row>
    <row r="978" spans="1:14" ht="15.75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</row>
    <row r="979" spans="1:14" ht="15.75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</row>
    <row r="980" spans="1:14" ht="15.75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</row>
    <row r="981" spans="1:14" ht="15.75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</row>
    <row r="982" spans="1:14" ht="15.75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</row>
    <row r="983" spans="1:14" ht="15.75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</row>
    <row r="984" spans="1:14" ht="15.75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</row>
    <row r="985" spans="1:14" ht="15.75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</row>
    <row r="986" spans="1:14" ht="15.75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</row>
    <row r="987" spans="1:14" ht="15.75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</row>
    <row r="988" spans="1:14" ht="15.75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</row>
    <row r="989" spans="1:14" ht="15.75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</row>
    <row r="990" spans="1:14" ht="15.75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</row>
    <row r="991" spans="1:14" ht="15.75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</row>
    <row r="992" spans="1:14" ht="15.75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</row>
    <row r="993" spans="1:14" ht="15.75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</row>
    <row r="994" spans="1:14" ht="15.7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</row>
    <row r="995" spans="1:14" ht="15.75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</row>
    <row r="996" spans="1:14" ht="15.75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</row>
    <row r="997" spans="1:14" ht="15.75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</row>
    <row r="998" spans="1:14" ht="15.75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</row>
    <row r="999" spans="1:14" ht="15.75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</row>
    <row r="1000" spans="1:14" ht="15.75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</row>
  </sheetData>
  <mergeCells count="6">
    <mergeCell ref="A2:A26"/>
    <mergeCell ref="B2:B6"/>
    <mergeCell ref="B7:B11"/>
    <mergeCell ref="B12:B16"/>
    <mergeCell ref="B17:B21"/>
    <mergeCell ref="B22:B2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 1d</vt:lpstr>
      <vt:lpstr>Fig 2d</vt:lpstr>
      <vt:lpstr>Fig 3b</vt:lpstr>
      <vt:lpstr>Fig 3d</vt:lpstr>
      <vt:lpstr>Fig 3f</vt:lpstr>
      <vt:lpstr>Fig 4c</vt:lpstr>
      <vt:lpstr>Fig 4f</vt:lpstr>
      <vt:lpstr>Fig S1a, b</vt:lpstr>
      <vt:lpstr>Fig S1d</vt:lpstr>
      <vt:lpstr>Fig S2a</vt:lpstr>
      <vt:lpstr>Fig S2b</vt:lpstr>
      <vt:lpstr>Fig S3c</vt:lpstr>
      <vt:lpstr>Fig S4c</vt:lpstr>
      <vt:lpstr>Fig S4e</vt:lpstr>
      <vt:lpstr>Fig S4g</vt:lpstr>
      <vt:lpstr>Fig S4i</vt:lpstr>
      <vt:lpstr>Fig S5b</vt:lpstr>
      <vt:lpstr>Fig S5d</vt:lpstr>
      <vt:lpstr>Fig S5f</vt:lpstr>
      <vt:lpstr>Fig S5h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Hollingsworth</dc:creator>
  <cp:lastModifiedBy>Ethan Hollingsworth</cp:lastModifiedBy>
  <dcterms:created xsi:type="dcterms:W3CDTF">2024-11-25T20:34:53Z</dcterms:created>
  <dcterms:modified xsi:type="dcterms:W3CDTF">2024-12-30T07:47:24Z</dcterms:modified>
</cp:coreProperties>
</file>