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k\Desktop\final manuscript\Nature MI883\"/>
    </mc:Choice>
  </mc:AlternateContent>
  <xr:revisionPtr revIDLastSave="0" documentId="13_ncr:1_{7E6F003C-97C0-4DB4-A365-D85178D332A1}" xr6:coauthVersionLast="47" xr6:coauthVersionMax="47" xr10:uidLastSave="{00000000-0000-0000-0000-000000000000}"/>
  <bookViews>
    <workbookView xWindow="-120" yWindow="-120" windowWidth="29040" windowHeight="15840" xr2:uid="{2743D422-FEF3-4157-A7B5-67EBBCC5E451}"/>
  </bookViews>
  <sheets>
    <sheet name="Fig.1" sheetId="1" r:id="rId1"/>
    <sheet name="Fig.2 " sheetId="10" r:id="rId2"/>
    <sheet name="Fig.3" sheetId="11" r:id="rId3"/>
    <sheet name="Fig. 4" sheetId="12" r:id="rId4"/>
    <sheet name="Fig.5" sheetId="4" r:id="rId5"/>
    <sheet name="Fig. 6 " sheetId="9" r:id="rId6"/>
    <sheet name="Fig.7" sheetId="13" r:id="rId7"/>
    <sheet name="Fig. S1" sheetId="14" r:id="rId8"/>
    <sheet name="Fig. S2" sheetId="16" r:id="rId9"/>
    <sheet name="Fig. S3a,b,c, " sheetId="17" r:id="rId10"/>
    <sheet name="Fig. S4" sheetId="15" r:id="rId11"/>
    <sheet name="Fig.S5-8" sheetId="18" r:id="rId12"/>
    <sheet name="Fig.S9" sheetId="19" r:id="rId13"/>
    <sheet name="FigS10." sheetId="20" r:id="rId14"/>
    <sheet name="FigS11." sheetId="21" r:id="rId15"/>
    <sheet name="FgS 12." sheetId="27" r:id="rId16"/>
    <sheet name="FigS13." sheetId="26" r:id="rId17"/>
    <sheet name="FigS14." sheetId="28" r:id="rId18"/>
    <sheet name="FigS15." sheetId="22" r:id="rId19"/>
    <sheet name="FigS16." sheetId="25" r:id="rId20"/>
    <sheet name="FigS17." sheetId="23" r:id="rId21"/>
    <sheet name="FigS18." sheetId="2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1" l="1"/>
  <c r="J27" i="11"/>
  <c r="R27" i="11"/>
  <c r="S27" i="11"/>
  <c r="I28" i="11"/>
  <c r="J28" i="11"/>
  <c r="R28" i="11"/>
  <c r="S28" i="11"/>
  <c r="I29" i="11"/>
  <c r="J29" i="11"/>
  <c r="R29" i="11"/>
  <c r="S29" i="11"/>
  <c r="I30" i="11"/>
  <c r="J30" i="11"/>
  <c r="R30" i="11"/>
  <c r="S30" i="11"/>
  <c r="I31" i="11"/>
  <c r="J31" i="11"/>
  <c r="R31" i="11"/>
  <c r="S31" i="11"/>
  <c r="I32" i="11"/>
  <c r="J32" i="11"/>
  <c r="R32" i="11"/>
  <c r="S32" i="11"/>
  <c r="D33" i="11"/>
  <c r="I33" i="11"/>
  <c r="J33" i="11"/>
  <c r="R33" i="11"/>
  <c r="S33" i="11"/>
  <c r="F35" i="1" l="1"/>
  <c r="I35" i="1"/>
  <c r="L35" i="1"/>
  <c r="F36" i="1"/>
  <c r="I36" i="1"/>
  <c r="L36" i="1"/>
  <c r="F37" i="1"/>
  <c r="F39" i="1" s="1"/>
  <c r="I37" i="1"/>
  <c r="L37" i="1"/>
  <c r="L38" i="1" s="1"/>
  <c r="I38" i="1" l="1"/>
  <c r="I39" i="1"/>
  <c r="L39" i="1"/>
  <c r="F38" i="1"/>
</calcChain>
</file>

<file path=xl/sharedStrings.xml><?xml version="1.0" encoding="utf-8"?>
<sst xmlns="http://schemas.openxmlformats.org/spreadsheetml/2006/main" count="785" uniqueCount="338">
  <si>
    <t>Fig. 1g</t>
  </si>
  <si>
    <t>PHH</t>
  </si>
  <si>
    <t>Fig. 1f</t>
  </si>
  <si>
    <t>HepaRG</t>
  </si>
  <si>
    <t>HepaRG KO CAR</t>
  </si>
  <si>
    <t>ctrl</t>
  </si>
  <si>
    <t>Phenobarbital 500 μM</t>
  </si>
  <si>
    <t>CITCO 1 μM </t>
  </si>
  <si>
    <t>MI 883 1 μM</t>
  </si>
  <si>
    <r>
      <t xml:space="preserve">CITCO 1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</rPr>
      <t>M</t>
    </r>
  </si>
  <si>
    <r>
      <t>MI-883 1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</rPr>
      <t>M</t>
    </r>
  </si>
  <si>
    <r>
      <t>MI-883 5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</rPr>
      <t>M</t>
    </r>
  </si>
  <si>
    <t>CITCO</t>
  </si>
  <si>
    <t>MI-883</t>
  </si>
  <si>
    <t>Fig.1 d</t>
  </si>
  <si>
    <t>Rif 1μM</t>
  </si>
  <si>
    <t>Rif 10μM</t>
  </si>
  <si>
    <t>SPA70 10μM</t>
  </si>
  <si>
    <t>SR12813 1μM</t>
  </si>
  <si>
    <t>MI-883 1μM</t>
  </si>
  <si>
    <t>MI-883 10μM</t>
  </si>
  <si>
    <t>Rif 1μM + SPA70 10μM</t>
  </si>
  <si>
    <t>Rif 1μM + MI-883 1μM</t>
  </si>
  <si>
    <t>Rif 1μM + MI-883 10μM</t>
  </si>
  <si>
    <t>Rif 10μM + MI-883 1μM</t>
  </si>
  <si>
    <t>Rif 10μM + MI-883 10μM</t>
  </si>
  <si>
    <t>SR12813 1μM + SPA70 10μM</t>
  </si>
  <si>
    <t>SR12813 1μM + MI-883 1μM</t>
  </si>
  <si>
    <t>SR12813 1μM + MI-883 10μM</t>
  </si>
  <si>
    <t>RT-qPCR</t>
  </si>
  <si>
    <t>CAR3 variant activation</t>
  </si>
  <si>
    <t>Fig 1 l</t>
  </si>
  <si>
    <t xml:space="preserve">LS174T </t>
  </si>
  <si>
    <t>SR12813 10μM</t>
  </si>
  <si>
    <t>SPA70 1μM</t>
  </si>
  <si>
    <t>MI-883 30μM</t>
  </si>
  <si>
    <t>Rif 1μM + MI-883 30μM</t>
  </si>
  <si>
    <t>SR12813 1μM + MI-883 30μM</t>
  </si>
  <si>
    <t>Fig1 m</t>
  </si>
  <si>
    <t>pER6-luc</t>
  </si>
  <si>
    <t>luciferase gene reporter assay</t>
  </si>
  <si>
    <t>100pM</t>
  </si>
  <si>
    <t>1nM</t>
  </si>
  <si>
    <t>10nM</t>
  </si>
  <si>
    <t>30nM</t>
  </si>
  <si>
    <t>100nM</t>
  </si>
  <si>
    <t>0.5μM</t>
  </si>
  <si>
    <t>1 μM</t>
  </si>
  <si>
    <t>10 μM</t>
  </si>
  <si>
    <t>30 μM</t>
  </si>
  <si>
    <t>mean</t>
  </si>
  <si>
    <t>sd</t>
  </si>
  <si>
    <t>TR-FRET CAR Coactivator assay</t>
  </si>
  <si>
    <t>Fig. 1 b</t>
  </si>
  <si>
    <t>CYP2B6 mRNA</t>
  </si>
  <si>
    <t>0.01</t>
  </si>
  <si>
    <t>0.1</t>
  </si>
  <si>
    <t>SD</t>
  </si>
  <si>
    <t xml:space="preserve">Mean </t>
  </si>
  <si>
    <t>nuclear</t>
  </si>
  <si>
    <t>cytoplasm</t>
  </si>
  <si>
    <t>CITCO 5uM</t>
  </si>
  <si>
    <t>control</t>
  </si>
  <si>
    <t>counts per image  COS-1 cells    EGFP-CAR+A contruct</t>
  </si>
  <si>
    <t xml:space="preserve">Fig. 1 e </t>
  </si>
  <si>
    <t>Fig. 3d  3D PHH spheroids</t>
  </si>
  <si>
    <t>I10</t>
  </si>
  <si>
    <t>I11</t>
  </si>
  <si>
    <t>I13</t>
  </si>
  <si>
    <t>HJK</t>
  </si>
  <si>
    <t>JEL</t>
  </si>
  <si>
    <t>AKB</t>
  </si>
  <si>
    <t>CYP3A4</t>
  </si>
  <si>
    <t>fold change</t>
  </si>
  <si>
    <t>time (h)</t>
  </si>
  <si>
    <t>MI-883  (5 uM)</t>
  </si>
  <si>
    <t>CYP2B6</t>
  </si>
  <si>
    <t>NCOA1</t>
  </si>
  <si>
    <t xml:space="preserve">Fig.2 o </t>
  </si>
  <si>
    <t>control </t>
  </si>
  <si>
    <t>RIF</t>
  </si>
  <si>
    <t> MI-883 5 μM</t>
  </si>
  <si>
    <t> MI-883 10μM</t>
  </si>
  <si>
    <t>RIF + MI-883 5μM </t>
  </si>
  <si>
    <t>RIF +  MI-883 10μM</t>
  </si>
  <si>
    <t> MI-883 10 μM</t>
  </si>
  <si>
    <t> MI-883 30 μM</t>
  </si>
  <si>
    <t>TIF2</t>
  </si>
  <si>
    <t>DRIP2025</t>
  </si>
  <si>
    <t>NCOR2</t>
  </si>
  <si>
    <t>(NCOA2)</t>
  </si>
  <si>
    <t>(MED1)</t>
  </si>
  <si>
    <t>(SMRT)</t>
  </si>
  <si>
    <t>Fig. 2m</t>
  </si>
  <si>
    <t>CYP3A4 mRNA in PHH       2 donors</t>
  </si>
  <si>
    <t>concentration (μM)</t>
  </si>
  <si>
    <t>MI-883 + Rif (10 μM)</t>
  </si>
  <si>
    <t>MI-883 + CITCO (5 μM)</t>
  </si>
  <si>
    <t>CYP2B6 mRNA in PHH       2 donors</t>
  </si>
  <si>
    <t>Fig.3 c</t>
  </si>
  <si>
    <t>Fig. 3e</t>
  </si>
  <si>
    <t>Rif</t>
  </si>
  <si>
    <t>Rif + MI-883</t>
  </si>
  <si>
    <t>CYP3A4 </t>
  </si>
  <si>
    <t>Cyp2b10 </t>
  </si>
  <si>
    <t xml:space="preserve">hPXR/hCAR/CYP3A4/7 mice </t>
  </si>
  <si>
    <t>BW</t>
  </si>
  <si>
    <t>vehicle</t>
  </si>
  <si>
    <t>LW</t>
  </si>
  <si>
    <t>food intake</t>
  </si>
  <si>
    <t>vehicle Tot Ch</t>
  </si>
  <si>
    <t>MI-883 TotCh</t>
  </si>
  <si>
    <t>vehicle Free Ch Chol</t>
  </si>
  <si>
    <t>MI-883 Free CH</t>
  </si>
  <si>
    <t>vehicle CE</t>
  </si>
  <si>
    <t>MI-883 CE</t>
  </si>
  <si>
    <t>vehicle-lathosterol</t>
  </si>
  <si>
    <t>vehicle-C4</t>
  </si>
  <si>
    <t>MI-883-C4</t>
  </si>
  <si>
    <t>Fig. 5a and B</t>
  </si>
  <si>
    <t>Fig. 5c-l</t>
  </si>
  <si>
    <r>
      <t xml:space="preserve">BA metabolomics and libidomic data are in </t>
    </r>
    <r>
      <rPr>
        <i/>
        <sz val="11"/>
        <color theme="1"/>
        <rFont val="Calibri"/>
        <family val="2"/>
        <charset val="238"/>
        <scheme val="minor"/>
      </rPr>
      <t>figshare</t>
    </r>
  </si>
  <si>
    <t>chow</t>
  </si>
  <si>
    <t>MI-883 </t>
  </si>
  <si>
    <t>normal diet MI883</t>
  </si>
  <si>
    <t>Chol</t>
  </si>
  <si>
    <t>LDL</t>
  </si>
  <si>
    <t>HDL</t>
  </si>
  <si>
    <t>TG</t>
  </si>
  <si>
    <t>Glu</t>
  </si>
  <si>
    <t>hPXR/hCAR/hCYP3A4/7 mice</t>
  </si>
  <si>
    <t>Mki67</t>
  </si>
  <si>
    <t>Foxm1</t>
  </si>
  <si>
    <t>Pcna</t>
  </si>
  <si>
    <t>Gadd45b</t>
  </si>
  <si>
    <t>Mcl1</t>
  </si>
  <si>
    <t>humanized Liver mice</t>
  </si>
  <si>
    <t>MKI67</t>
  </si>
  <si>
    <t>Fig. 7d</t>
  </si>
  <si>
    <t>Fig. 7a</t>
  </si>
  <si>
    <t>FOXM1</t>
  </si>
  <si>
    <t>Fig. 7b 3D spheroids</t>
  </si>
  <si>
    <t>GADD45B</t>
  </si>
  <si>
    <t>MDM2</t>
  </si>
  <si>
    <t>PCNA</t>
  </si>
  <si>
    <t>Fig. 7c</t>
  </si>
  <si>
    <t>MI-883 5 uM</t>
  </si>
  <si>
    <t>CITCO 5 uM</t>
  </si>
  <si>
    <t>Cdkn1a</t>
  </si>
  <si>
    <t>Bcl2</t>
  </si>
  <si>
    <t>Meg3</t>
  </si>
  <si>
    <t>Fig. 2 -molecular dynamics</t>
  </si>
  <si>
    <t xml:space="preserve">MARCONI </t>
  </si>
  <si>
    <t>data in figshare repository</t>
  </si>
  <si>
    <t>Fig. 3b</t>
  </si>
  <si>
    <t>MI-883 + Rif (5 μM)</t>
  </si>
  <si>
    <t>Fig 4b.</t>
  </si>
  <si>
    <t>Fig 4c.</t>
  </si>
  <si>
    <t>Fig. 4e</t>
  </si>
  <si>
    <t>vehicle </t>
  </si>
  <si>
    <t>LW/BW</t>
  </si>
  <si>
    <t>Fig. 4g</t>
  </si>
  <si>
    <t>Fig. 4h</t>
  </si>
  <si>
    <t>Fig.6a-e</t>
  </si>
  <si>
    <t>RNASeq data</t>
  </si>
  <si>
    <t>Fig. 6f,h, i</t>
  </si>
  <si>
    <t>Mrp4</t>
  </si>
  <si>
    <t>Mrp4 prot</t>
  </si>
  <si>
    <t>Ugt1a1</t>
  </si>
  <si>
    <t>Ugt2b34</t>
  </si>
  <si>
    <t>Sult2a1</t>
  </si>
  <si>
    <t>Cyp7a1</t>
  </si>
  <si>
    <t>Insig1</t>
  </si>
  <si>
    <t>Insig1 prot</t>
  </si>
  <si>
    <t>Srebf1</t>
  </si>
  <si>
    <t>Srebp1/2</t>
  </si>
  <si>
    <t>Cyp2b6 i</t>
  </si>
  <si>
    <t>Mrp4 i</t>
  </si>
  <si>
    <t>Slc10a2 i</t>
  </si>
  <si>
    <t>Slc51a i</t>
  </si>
  <si>
    <t>Slc51b i</t>
  </si>
  <si>
    <r>
      <rPr>
        <i/>
        <sz val="11"/>
        <color theme="1"/>
        <rFont val="Calibri"/>
        <family val="2"/>
        <charset val="238"/>
        <scheme val="minor"/>
      </rPr>
      <t>figshare</t>
    </r>
    <r>
      <rPr>
        <sz val="11"/>
        <color theme="1"/>
        <rFont val="Calibri"/>
        <family val="2"/>
        <charset val="238"/>
        <scheme val="minor"/>
      </rPr>
      <t xml:space="preserve"> repository</t>
    </r>
  </si>
  <si>
    <r>
      <rPr>
        <b/>
        <sz val="11"/>
        <color theme="1"/>
        <rFont val="Calibri"/>
        <family val="2"/>
        <charset val="238"/>
        <scheme val="minor"/>
      </rPr>
      <t>Fg. 4d</t>
    </r>
    <r>
      <rPr>
        <sz val="11"/>
        <color theme="1"/>
        <rFont val="Calibri"/>
        <family val="2"/>
        <charset val="238"/>
        <scheme val="minor"/>
      </rPr>
      <t xml:space="preserve">  file in </t>
    </r>
    <r>
      <rPr>
        <i/>
        <sz val="11"/>
        <color theme="1"/>
        <rFont val="Calibri"/>
        <family val="2"/>
        <charset val="238"/>
        <scheme val="minor"/>
      </rPr>
      <t>figshare</t>
    </r>
    <r>
      <rPr>
        <sz val="11"/>
        <color theme="1"/>
        <rFont val="Calibri"/>
        <family val="2"/>
        <charset val="238"/>
        <scheme val="minor"/>
      </rPr>
      <t xml:space="preserve"> repostory</t>
    </r>
  </si>
  <si>
    <r>
      <rPr>
        <i/>
        <sz val="11"/>
        <color theme="1"/>
        <rFont val="Calibri"/>
        <family val="2"/>
        <charset val="238"/>
        <scheme val="minor"/>
      </rPr>
      <t>Zelondo</t>
    </r>
    <r>
      <rPr>
        <sz val="11"/>
        <color theme="1"/>
        <rFont val="Calibri"/>
        <family val="2"/>
        <charset val="238"/>
        <scheme val="minor"/>
      </rPr>
      <t xml:space="preserve"> repository</t>
    </r>
  </si>
  <si>
    <t>SQLE</t>
  </si>
  <si>
    <t>SREBF1</t>
  </si>
  <si>
    <t>SREBF2</t>
  </si>
  <si>
    <t>INSIG1</t>
  </si>
  <si>
    <t>LDLR</t>
  </si>
  <si>
    <t>CYP7A1</t>
  </si>
  <si>
    <t>Fig.3f,g</t>
  </si>
  <si>
    <t>FXR</t>
  </si>
  <si>
    <t>LXRbeta</t>
  </si>
  <si>
    <t>TH (GL4-hTRa)</t>
  </si>
  <si>
    <t>GAL4-LXR+RXR</t>
  </si>
  <si>
    <t>GRa (Dexamethasone 100 nM)</t>
  </si>
  <si>
    <t>PPARa</t>
  </si>
  <si>
    <t>PPARd</t>
  </si>
  <si>
    <t>PPARy</t>
  </si>
  <si>
    <t>AhR</t>
  </si>
  <si>
    <t>VDR</t>
  </si>
  <si>
    <t>ERalpha</t>
  </si>
  <si>
    <t>ERbeta</t>
  </si>
  <si>
    <t>mCar</t>
  </si>
  <si>
    <t>ligand</t>
  </si>
  <si>
    <t>Propantheline</t>
  </si>
  <si>
    <t>Midazolam</t>
  </si>
  <si>
    <t>Fig.S1a</t>
  </si>
  <si>
    <t>Fig. S1b</t>
  </si>
  <si>
    <t>Stability in human plasma</t>
  </si>
  <si>
    <t>Stability in S9 fraction</t>
  </si>
  <si>
    <t>Fig. S4 NRs assays</t>
  </si>
  <si>
    <t>MI-883 i.p</t>
  </si>
  <si>
    <t>MI-883 p.o.</t>
  </si>
  <si>
    <t>MI-883 i.p. brain</t>
  </si>
  <si>
    <t>MI-883 o.p. brain</t>
  </si>
  <si>
    <t>MI-883 i.p. liver</t>
  </si>
  <si>
    <t>MI-883 p.o.  liver</t>
  </si>
  <si>
    <t>MI-883 i.p. kidney</t>
  </si>
  <si>
    <t>MI-883 p.o. kidney</t>
  </si>
  <si>
    <t>MI-883 i.p. muscule</t>
  </si>
  <si>
    <t>MI-883 p.o. muscule</t>
  </si>
  <si>
    <t>MI-883 i.p. adipose tis.</t>
  </si>
  <si>
    <t>MI-883 p.o. adipose tis.</t>
  </si>
  <si>
    <t>MI-883 i.p. small intestine</t>
  </si>
  <si>
    <t>MI-883 p.o. small int.</t>
  </si>
  <si>
    <t>MI-883 i.p. colon</t>
  </si>
  <si>
    <t>MI-883 p.o. colon</t>
  </si>
  <si>
    <t>MI-883 i.p. bile</t>
  </si>
  <si>
    <t>MI-883 p.o. bile</t>
  </si>
  <si>
    <t>MI-883 i.p. urine</t>
  </si>
  <si>
    <t>MI-883 p.o. urine</t>
  </si>
  <si>
    <t>MI-883 i.p. feces (ng)</t>
  </si>
  <si>
    <t>MI-883 p.o. feces (ng)</t>
  </si>
  <si>
    <t>s.d</t>
  </si>
  <si>
    <t>log[Agonist], M</t>
  </si>
  <si>
    <t>Tiklopidine</t>
  </si>
  <si>
    <t>MI 883</t>
  </si>
  <si>
    <t>Ketoconazole</t>
  </si>
  <si>
    <t>DMSO</t>
  </si>
  <si>
    <t>5 MI883</t>
  </si>
  <si>
    <t>10 MI883</t>
  </si>
  <si>
    <t>30 MI883</t>
  </si>
  <si>
    <t>RIF + 5 MI883</t>
  </si>
  <si>
    <t>RIF + 10 MI883</t>
  </si>
  <si>
    <t>RIF + 30 MI883</t>
  </si>
  <si>
    <t>Fig.S2 - PXR-dependent CYP3A4 reporter gene assays in H-P cells</t>
  </si>
  <si>
    <t>Figures and data are in Zenodo repository file to the manuscript.</t>
  </si>
  <si>
    <t>SPA-70</t>
  </si>
  <si>
    <t>SPA70 + Rif (5 μM)</t>
  </si>
  <si>
    <t>SPA70</t>
  </si>
  <si>
    <t>SPA70 + CITCO (1 μM)</t>
  </si>
  <si>
    <t>SPA-70 48 h</t>
  </si>
  <si>
    <t>SPA-70 + Rif (5 μM)</t>
  </si>
  <si>
    <t>SPA-70 24 h</t>
  </si>
  <si>
    <t>PCSK9</t>
  </si>
  <si>
    <t>HMGCS2</t>
  </si>
  <si>
    <t>HMGCR</t>
  </si>
  <si>
    <t>rel LW</t>
  </si>
  <si>
    <t>h-Alb</t>
  </si>
  <si>
    <t>h-ALT1</t>
  </si>
  <si>
    <t>CHO in LDL</t>
  </si>
  <si>
    <t>CHO in HDL</t>
  </si>
  <si>
    <t>CHO in VLDL</t>
  </si>
  <si>
    <t>CHO in Chylom</t>
  </si>
  <si>
    <t>Cho</t>
  </si>
  <si>
    <t>TG in LDL</t>
  </si>
  <si>
    <t>TG in HDL</t>
  </si>
  <si>
    <t>TG in VLDL</t>
  </si>
  <si>
    <t>TG in Chylo</t>
  </si>
  <si>
    <t>HMGCR1</t>
  </si>
  <si>
    <t>UGT1A1</t>
  </si>
  <si>
    <t>ABCC4</t>
  </si>
  <si>
    <t>FigS17 - RT-qPCR in humanized liver mice</t>
  </si>
  <si>
    <t>FigS18 a,b, c - Plasma metabolomic data in figshare</t>
  </si>
  <si>
    <t>Raw data are deposited in figshare repository file to the manuscript.</t>
  </si>
  <si>
    <r>
      <t>control</t>
    </r>
    <r>
      <rPr>
        <b/>
        <sz val="10"/>
        <rFont val="Arial"/>
        <family val="2"/>
        <charset val="238"/>
      </rPr>
      <t>HFD</t>
    </r>
  </si>
  <si>
    <r>
      <t>MI883 </t>
    </r>
    <r>
      <rPr>
        <b/>
        <sz val="10"/>
        <rFont val="Arial"/>
        <family val="2"/>
        <charset val="238"/>
      </rPr>
      <t>HFD</t>
    </r>
  </si>
  <si>
    <r>
      <t>control </t>
    </r>
    <r>
      <rPr>
        <b/>
        <sz val="10"/>
        <rFont val="Arial"/>
        <family val="2"/>
        <charset val="238"/>
      </rPr>
      <t>HFD</t>
    </r>
    <r>
      <rPr>
        <sz val="10"/>
        <rFont val="Arial"/>
        <family val="2"/>
        <charset val="238"/>
      </rPr>
      <t>female</t>
    </r>
  </si>
  <si>
    <r>
      <t>MI883 </t>
    </r>
    <r>
      <rPr>
        <b/>
        <sz val="10"/>
        <rFont val="Arial"/>
        <family val="2"/>
        <charset val="238"/>
      </rPr>
      <t>HFD</t>
    </r>
    <r>
      <rPr>
        <sz val="10"/>
        <rFont val="Arial"/>
        <family val="2"/>
        <charset val="238"/>
      </rPr>
      <t>female</t>
    </r>
  </si>
  <si>
    <t>ALB</t>
  </si>
  <si>
    <t>ALP</t>
  </si>
  <si>
    <t>AST</t>
  </si>
  <si>
    <t>ALT</t>
  </si>
  <si>
    <t>LDH</t>
  </si>
  <si>
    <t>Bilirubin</t>
  </si>
  <si>
    <r>
      <t>control</t>
    </r>
    <r>
      <rPr>
        <b/>
        <sz val="10"/>
        <rFont val="Arial"/>
      </rPr>
      <t>HFD</t>
    </r>
  </si>
  <si>
    <r>
      <t>MI883 </t>
    </r>
    <r>
      <rPr>
        <b/>
        <sz val="10"/>
        <rFont val="Arial"/>
      </rPr>
      <t>HFD</t>
    </r>
  </si>
  <si>
    <r>
      <t>control </t>
    </r>
    <r>
      <rPr>
        <b/>
        <sz val="10"/>
        <rFont val="Arial"/>
      </rPr>
      <t>HFD</t>
    </r>
    <r>
      <rPr>
        <sz val="10"/>
        <rFont val="Arial"/>
      </rPr>
      <t>female</t>
    </r>
  </si>
  <si>
    <r>
      <t>MI883 </t>
    </r>
    <r>
      <rPr>
        <b/>
        <sz val="10"/>
        <rFont val="Arial"/>
      </rPr>
      <t>HFD</t>
    </r>
    <r>
      <rPr>
        <sz val="10"/>
        <rFont val="Arial"/>
      </rPr>
      <t>female</t>
    </r>
  </si>
  <si>
    <t>Urea</t>
  </si>
  <si>
    <t>Uric acid</t>
  </si>
  <si>
    <t>Fe</t>
  </si>
  <si>
    <t>CREZ</t>
  </si>
  <si>
    <t>female control</t>
  </si>
  <si>
    <t>female MI883</t>
  </si>
  <si>
    <t>male control</t>
  </si>
  <si>
    <t>male MI883</t>
  </si>
  <si>
    <t>Albumin</t>
  </si>
  <si>
    <t>UA</t>
  </si>
  <si>
    <t>FIgS12b  -glycemia</t>
  </si>
  <si>
    <t>9,821*</t>
  </si>
  <si>
    <t>insulinemia</t>
  </si>
  <si>
    <t>IPGTT</t>
  </si>
  <si>
    <t>IPITT</t>
  </si>
  <si>
    <t>MI883</t>
  </si>
  <si>
    <t>Acaca</t>
  </si>
  <si>
    <t>FaSN</t>
  </si>
  <si>
    <t>Scd1</t>
  </si>
  <si>
    <t>Cd36</t>
  </si>
  <si>
    <t>Plin2</t>
  </si>
  <si>
    <t>Ppara</t>
  </si>
  <si>
    <t>Pnpla3</t>
  </si>
  <si>
    <t>Cpt1a</t>
  </si>
  <si>
    <t>FigS13 -RT-qPCR</t>
  </si>
  <si>
    <t>Npc1l1</t>
  </si>
  <si>
    <t>HCD</t>
  </si>
  <si>
    <t>HFD</t>
  </si>
  <si>
    <t>Fgf15</t>
  </si>
  <si>
    <t>Shp</t>
  </si>
  <si>
    <t>Abcg5</t>
  </si>
  <si>
    <t>Abcg8</t>
  </si>
  <si>
    <t>FigS14-RT-qPCR ileum</t>
  </si>
  <si>
    <t>Isoleucine</t>
  </si>
  <si>
    <t>Leucine</t>
  </si>
  <si>
    <t>Valine</t>
  </si>
  <si>
    <t>FigS16. -Bile acid metabolomic in the liver- dataset in figshare repository to the manuscript</t>
  </si>
  <si>
    <t>FigS12d</t>
  </si>
  <si>
    <t>FigS12e</t>
  </si>
  <si>
    <t>FigS12c</t>
  </si>
  <si>
    <t>FigS3d.e- Inhibition assays</t>
  </si>
  <si>
    <t>FigS3a-C -PK of MI-883</t>
  </si>
  <si>
    <t>FigS10 a-c</t>
  </si>
  <si>
    <t>FigS14a</t>
  </si>
  <si>
    <t>FigS14b</t>
  </si>
  <si>
    <t>FigS14c</t>
  </si>
  <si>
    <t>FigS15- liver weights and plasma biochemistry</t>
  </si>
  <si>
    <t>FigS18c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</si>
</sst>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238"/>
    </font>
    <font>
      <b/>
      <i/>
      <sz val="11"/>
      <color rgb="FFFF0000"/>
      <name val="Calibri"/>
      <family val="2"/>
      <charset val="238"/>
      <scheme val="minor"/>
    </font>
    <font>
      <sz val="10"/>
      <name val="Arial"/>
    </font>
    <font>
      <i/>
      <sz val="10"/>
      <name val="Arial"/>
      <family val="2"/>
      <charset val="238"/>
    </font>
    <font>
      <i/>
      <sz val="10"/>
      <color rgb="FF0000FF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FF"/>
      <name val="Arial"/>
      <charset val="238"/>
    </font>
    <font>
      <i/>
      <sz val="10"/>
      <color theme="1"/>
      <name val="Arial"/>
      <family val="2"/>
      <charset val="238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Border="1"/>
    <xf numFmtId="2" fontId="7" fillId="0" borderId="0" xfId="0" applyNumberFormat="1" applyFont="1"/>
    <xf numFmtId="0" fontId="7" fillId="0" borderId="0" xfId="0" applyFont="1"/>
    <xf numFmtId="0" fontId="0" fillId="0" borderId="0" xfId="0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Border="1"/>
    <xf numFmtId="0" fontId="4" fillId="0" borderId="0" xfId="0" applyFont="1" applyBorder="1" applyAlignment="1">
      <alignment horizontal="left"/>
    </xf>
    <xf numFmtId="2" fontId="7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Border="1"/>
    <xf numFmtId="2" fontId="0" fillId="0" borderId="0" xfId="0" applyNumberFormat="1" applyFont="1" applyBorder="1"/>
    <xf numFmtId="164" fontId="2" fillId="0" borderId="0" xfId="0" applyNumberFormat="1" applyFont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center"/>
    </xf>
    <xf numFmtId="0" fontId="0" fillId="0" borderId="0" xfId="0" applyFill="1"/>
    <xf numFmtId="165" fontId="0" fillId="0" borderId="0" xfId="0" applyNumberFormat="1" applyFill="1"/>
    <xf numFmtId="0" fontId="0" fillId="0" borderId="0" xfId="0" applyFill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"/><Relationship Id="rId13" Type="http://schemas.openxmlformats.org/officeDocument/2006/relationships/image" Target="../media/image13.tif"/><Relationship Id="rId18" Type="http://schemas.openxmlformats.org/officeDocument/2006/relationships/image" Target="../media/image18.emf"/><Relationship Id="rId26" Type="http://schemas.openxmlformats.org/officeDocument/2006/relationships/image" Target="../media/image26.png"/><Relationship Id="rId3" Type="http://schemas.openxmlformats.org/officeDocument/2006/relationships/image" Target="../media/image3.tif"/><Relationship Id="rId21" Type="http://schemas.openxmlformats.org/officeDocument/2006/relationships/image" Target="../media/image21.emf"/><Relationship Id="rId7" Type="http://schemas.openxmlformats.org/officeDocument/2006/relationships/image" Target="../media/image7.tif"/><Relationship Id="rId12" Type="http://schemas.openxmlformats.org/officeDocument/2006/relationships/image" Target="../media/image12.tif"/><Relationship Id="rId17" Type="http://schemas.openxmlformats.org/officeDocument/2006/relationships/image" Target="../media/image17.tif"/><Relationship Id="rId25" Type="http://schemas.openxmlformats.org/officeDocument/2006/relationships/image" Target="../media/image25.emf"/><Relationship Id="rId2" Type="http://schemas.openxmlformats.org/officeDocument/2006/relationships/image" Target="../media/image2.tif"/><Relationship Id="rId16" Type="http://schemas.openxmlformats.org/officeDocument/2006/relationships/image" Target="../media/image16.tif"/><Relationship Id="rId20" Type="http://schemas.openxmlformats.org/officeDocument/2006/relationships/image" Target="../media/image20.emf"/><Relationship Id="rId29" Type="http://schemas.openxmlformats.org/officeDocument/2006/relationships/image" Target="../media/image29.jpeg"/><Relationship Id="rId1" Type="http://schemas.openxmlformats.org/officeDocument/2006/relationships/image" Target="../media/image1.tif"/><Relationship Id="rId6" Type="http://schemas.openxmlformats.org/officeDocument/2006/relationships/image" Target="../media/image6.tif"/><Relationship Id="rId11" Type="http://schemas.openxmlformats.org/officeDocument/2006/relationships/image" Target="../media/image11.tif"/><Relationship Id="rId24" Type="http://schemas.openxmlformats.org/officeDocument/2006/relationships/image" Target="../media/image24.tif"/><Relationship Id="rId5" Type="http://schemas.openxmlformats.org/officeDocument/2006/relationships/image" Target="../media/image5.tif"/><Relationship Id="rId15" Type="http://schemas.openxmlformats.org/officeDocument/2006/relationships/image" Target="../media/image15.tif"/><Relationship Id="rId23" Type="http://schemas.openxmlformats.org/officeDocument/2006/relationships/image" Target="../media/image23.emf"/><Relationship Id="rId28" Type="http://schemas.openxmlformats.org/officeDocument/2006/relationships/image" Target="../media/image28.png"/><Relationship Id="rId10" Type="http://schemas.openxmlformats.org/officeDocument/2006/relationships/image" Target="../media/image10.tif"/><Relationship Id="rId19" Type="http://schemas.openxmlformats.org/officeDocument/2006/relationships/image" Target="../media/image19.emf"/><Relationship Id="rId4" Type="http://schemas.openxmlformats.org/officeDocument/2006/relationships/image" Target="../media/image4.tif"/><Relationship Id="rId9" Type="http://schemas.openxmlformats.org/officeDocument/2006/relationships/image" Target="../media/image9.tif"/><Relationship Id="rId14" Type="http://schemas.openxmlformats.org/officeDocument/2006/relationships/image" Target="../media/image14.tif"/><Relationship Id="rId22" Type="http://schemas.openxmlformats.org/officeDocument/2006/relationships/image" Target="../media/image22.tif"/><Relationship Id="rId27" Type="http://schemas.openxmlformats.org/officeDocument/2006/relationships/image" Target="../media/image27.tif"/><Relationship Id="rId30" Type="http://schemas.openxmlformats.org/officeDocument/2006/relationships/image" Target="../media/image3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321462</xdr:colOff>
      <xdr:row>38</xdr:row>
      <xdr:rowOff>93500</xdr:rowOff>
    </xdr:from>
    <xdr:to>
      <xdr:col>13</xdr:col>
      <xdr:colOff>338278</xdr:colOff>
      <xdr:row>41</xdr:row>
      <xdr:rowOff>123530</xdr:rowOff>
    </xdr:to>
    <xdr:sp macro="" textlink="">
      <xdr:nvSpPr>
        <xdr:cNvPr id="2" name="Nadpi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Grp="1"/>
        </xdr:cNvSpPr>
      </xdr:nvSpPr>
      <xdr:spPr>
        <a:xfrm>
          <a:off x="3383069" y="7480235"/>
          <a:ext cx="4915388" cy="613193"/>
        </a:xfrm>
        <a:prstGeom prst="rect">
          <a:avLst/>
        </a:prstGeom>
      </xdr:spPr>
      <xdr:txBody>
        <a:bodyPr vert="horz" wrap="square" lIns="91440" tIns="45720" rIns="91440" bIns="45720" rtlCol="0" anchor="b">
          <a:no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B-actin</a:t>
          </a:r>
        </a:p>
      </xdr:txBody>
    </xdr:sp>
    <xdr:clientData/>
  </xdr:twoCellAnchor>
  <xdr:twoCellAnchor>
    <xdr:from>
      <xdr:col>0</xdr:col>
      <xdr:colOff>438150</xdr:colOff>
      <xdr:row>39</xdr:row>
      <xdr:rowOff>98484</xdr:rowOff>
    </xdr:from>
    <xdr:to>
      <xdr:col>13</xdr:col>
      <xdr:colOff>272399</xdr:colOff>
      <xdr:row>62</xdr:row>
      <xdr:rowOff>44083</xdr:rowOff>
    </xdr:to>
    <xdr:sp macro="" textlink="">
      <xdr:nvSpPr>
        <xdr:cNvPr id="3" name="Zástupný tex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Grp="1"/>
        </xdr:cNvSpPr>
      </xdr:nvSpPr>
      <xdr:spPr>
        <a:xfrm>
          <a:off x="438150" y="1241484"/>
          <a:ext cx="7759049" cy="4327099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Primary antibody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Dilution    1:2000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beta Actin Recombinant Monoclonal Antibody (JF53-10), HRP (MA5-32540) (thermofisher</a:t>
          </a:r>
          <a:r>
            <a:rPr lang="cs-CZ" sz="1500"/>
            <a:t>.com)</a:t>
          </a:r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29</xdr:col>
      <xdr:colOff>341170</xdr:colOff>
      <xdr:row>41</xdr:row>
      <xdr:rowOff>37574</xdr:rowOff>
    </xdr:to>
    <xdr:sp macro="" textlink="">
      <xdr:nvSpPr>
        <xdr:cNvPr id="4" name="Nadpis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Grp="1"/>
        </xdr:cNvSpPr>
      </xdr:nvSpPr>
      <xdr:spPr>
        <a:xfrm>
          <a:off x="7924800" y="3810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B-actin: 42 kDa</a:t>
          </a:r>
        </a:p>
      </xdr:txBody>
    </xdr:sp>
    <xdr:clientData/>
  </xdr:twoCellAnchor>
  <xdr:twoCellAnchor editAs="oneCell">
    <xdr:from>
      <xdr:col>13</xdr:col>
      <xdr:colOff>534178</xdr:colOff>
      <xdr:row>42</xdr:row>
      <xdr:rowOff>21895</xdr:rowOff>
    </xdr:from>
    <xdr:to>
      <xdr:col>15</xdr:col>
      <xdr:colOff>313354</xdr:colOff>
      <xdr:row>69</xdr:row>
      <xdr:rowOff>50471</xdr:rowOff>
    </xdr:to>
    <xdr:pic>
      <xdr:nvPicPr>
        <xdr:cNvPr id="5" name="Obrázek 4" descr="Obsah obrázku text, rám obrazu&#10;&#10;Popis byl vytvořen automaticky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" r="82527"/>
        <a:stretch/>
      </xdr:blipFill>
      <xdr:spPr>
        <a:xfrm>
          <a:off x="8458978" y="1736395"/>
          <a:ext cx="998376" cy="5172075"/>
        </a:xfrm>
        <a:prstGeom prst="rect">
          <a:avLst/>
        </a:prstGeom>
      </xdr:spPr>
    </xdr:pic>
    <xdr:clientData/>
  </xdr:twoCellAnchor>
  <xdr:twoCellAnchor editAs="oneCell">
    <xdr:from>
      <xdr:col>15</xdr:col>
      <xdr:colOff>264464</xdr:colOff>
      <xdr:row>42</xdr:row>
      <xdr:rowOff>21895</xdr:rowOff>
    </xdr:from>
    <xdr:to>
      <xdr:col>27</xdr:col>
      <xdr:colOff>331139</xdr:colOff>
      <xdr:row>69</xdr:row>
      <xdr:rowOff>50471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8464" y="1736395"/>
          <a:ext cx="7381875" cy="5172075"/>
        </a:xfrm>
        <a:prstGeom prst="rect">
          <a:avLst/>
        </a:prstGeom>
      </xdr:spPr>
    </xdr:pic>
    <xdr:clientData/>
  </xdr:twoCellAnchor>
  <xdr:twoCellAnchor>
    <xdr:from>
      <xdr:col>27</xdr:col>
      <xdr:colOff>584328</xdr:colOff>
      <xdr:row>43</xdr:row>
      <xdr:rowOff>174880</xdr:rowOff>
    </xdr:from>
    <xdr:to>
      <xdr:col>30</xdr:col>
      <xdr:colOff>540817</xdr:colOff>
      <xdr:row>65</xdr:row>
      <xdr:rowOff>89155</xdr:rowOff>
    </xdr:to>
    <xdr:sp macro="" textlink="">
      <xdr:nvSpPr>
        <xdr:cNvPr id="7" name="Textové pole 25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 rot="5400000">
          <a:off x="15883535" y="3239873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</a:t>
          </a:r>
          <a:r>
            <a:rPr lang="cs-CZ" sz="1200" b="1">
              <a:solidFill>
                <a:srgbClr val="7030A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pozit. contr. 4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423766</xdr:colOff>
      <xdr:row>45</xdr:row>
      <xdr:rowOff>39477</xdr:rowOff>
    </xdr:from>
    <xdr:to>
      <xdr:col>15</xdr:col>
      <xdr:colOff>176116</xdr:colOff>
      <xdr:row>46</xdr:row>
      <xdr:rowOff>115677</xdr:rowOff>
    </xdr:to>
    <xdr:sp macro="" textlink="">
      <xdr:nvSpPr>
        <xdr:cNvPr id="8" name="Textové pol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8958166" y="2325477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25</xdr:col>
      <xdr:colOff>312570</xdr:colOff>
      <xdr:row>52</xdr:row>
      <xdr:rowOff>157273</xdr:rowOff>
    </xdr:from>
    <xdr:to>
      <xdr:col>26</xdr:col>
      <xdr:colOff>64920</xdr:colOff>
      <xdr:row>54</xdr:row>
      <xdr:rowOff>42973</xdr:rowOff>
    </xdr:to>
    <xdr:sp macro="" textlink="">
      <xdr:nvSpPr>
        <xdr:cNvPr id="9" name="Textové pole 2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5552570" y="3776773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160782</xdr:colOff>
      <xdr:row>51</xdr:row>
      <xdr:rowOff>162341</xdr:rowOff>
    </xdr:from>
    <xdr:to>
      <xdr:col>22</xdr:col>
      <xdr:colOff>160782</xdr:colOff>
      <xdr:row>58</xdr:row>
      <xdr:rowOff>20078</xdr:rowOff>
    </xdr:to>
    <xdr:cxnSp macro="">
      <xdr:nvCxnSpPr>
        <xdr:cNvPr id="10" name="Přímá spojnic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13571982" y="3591341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260051</xdr:colOff>
      <xdr:row>51</xdr:row>
      <xdr:rowOff>162340</xdr:rowOff>
    </xdr:from>
    <xdr:to>
      <xdr:col>18</xdr:col>
      <xdr:colOff>260051</xdr:colOff>
      <xdr:row>58</xdr:row>
      <xdr:rowOff>20077</xdr:rowOff>
    </xdr:to>
    <xdr:cxnSp macro="">
      <xdr:nvCxnSpPr>
        <xdr:cNvPr id="11" name="Přímá spojnic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11232851" y="3591340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171967</xdr:colOff>
      <xdr:row>57</xdr:row>
      <xdr:rowOff>25911</xdr:rowOff>
    </xdr:from>
    <xdr:to>
      <xdr:col>24</xdr:col>
      <xdr:colOff>560743</xdr:colOff>
      <xdr:row>59</xdr:row>
      <xdr:rowOff>14243</xdr:rowOff>
    </xdr:to>
    <xdr:sp macro="" textlink="">
      <xdr:nvSpPr>
        <xdr:cNvPr id="12" name="TextovéPole 13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4192767" y="4597911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19</xdr:col>
      <xdr:colOff>271236</xdr:colOff>
      <xdr:row>57</xdr:row>
      <xdr:rowOff>48980</xdr:rowOff>
    </xdr:from>
    <xdr:to>
      <xdr:col>21</xdr:col>
      <xdr:colOff>50412</xdr:colOff>
      <xdr:row>59</xdr:row>
      <xdr:rowOff>37312</xdr:rowOff>
    </xdr:to>
    <xdr:sp macro="" textlink="">
      <xdr:nvSpPr>
        <xdr:cNvPr id="13" name="TextovéPole 14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1853636" y="4620980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14</xdr:col>
      <xdr:colOff>13851</xdr:colOff>
      <xdr:row>54</xdr:row>
      <xdr:rowOff>188582</xdr:rowOff>
    </xdr:from>
    <xdr:to>
      <xdr:col>14</xdr:col>
      <xdr:colOff>492708</xdr:colOff>
      <xdr:row>56</xdr:row>
      <xdr:rowOff>74282</xdr:rowOff>
    </xdr:to>
    <xdr:sp macro="" textlink="">
      <xdr:nvSpPr>
        <xdr:cNvPr id="14" name="Textové pole 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8548251" y="4189082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14</xdr:col>
      <xdr:colOff>29184</xdr:colOff>
      <xdr:row>53</xdr:row>
      <xdr:rowOff>70911</xdr:rowOff>
    </xdr:from>
    <xdr:to>
      <xdr:col>14</xdr:col>
      <xdr:colOff>508041</xdr:colOff>
      <xdr:row>54</xdr:row>
      <xdr:rowOff>147111</xdr:rowOff>
    </xdr:to>
    <xdr:sp macro="" textlink="">
      <xdr:nvSpPr>
        <xdr:cNvPr id="15" name="Textové pole 2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8563584" y="3880911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</a:t>
          </a: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</a:t>
          </a:r>
          <a:endParaRPr lang="cs-CZ" sz="1400">
            <a:solidFill>
              <a:schemeClr val="tx2">
                <a:lumMod val="60000"/>
                <a:lumOff val="4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175947</xdr:colOff>
      <xdr:row>72</xdr:row>
      <xdr:rowOff>0</xdr:rowOff>
    </xdr:from>
    <xdr:to>
      <xdr:col>13</xdr:col>
      <xdr:colOff>192764</xdr:colOff>
      <xdr:row>75</xdr:row>
      <xdr:rowOff>42920</xdr:rowOff>
    </xdr:to>
    <xdr:sp macro="" textlink="">
      <xdr:nvSpPr>
        <xdr:cNvPr id="16" name="Nadpis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Grp="1"/>
        </xdr:cNvSpPr>
      </xdr:nvSpPr>
      <xdr:spPr>
        <a:xfrm>
          <a:off x="3223947" y="7429500"/>
          <a:ext cx="4893617" cy="614420"/>
        </a:xfrm>
        <a:prstGeom prst="rect">
          <a:avLst/>
        </a:prstGeom>
      </xdr:spPr>
      <xdr:txBody>
        <a:bodyPr vert="horz" wrap="square" lIns="91440" tIns="45720" rIns="91440" bIns="45720" rtlCol="0" anchor="b">
          <a:no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Cyp2b10</a:t>
          </a:r>
        </a:p>
      </xdr:txBody>
    </xdr:sp>
    <xdr:clientData/>
  </xdr:twoCellAnchor>
  <xdr:twoCellAnchor>
    <xdr:from>
      <xdr:col>1</xdr:col>
      <xdr:colOff>0</xdr:colOff>
      <xdr:row>75</xdr:row>
      <xdr:rowOff>42920</xdr:rowOff>
    </xdr:from>
    <xdr:to>
      <xdr:col>11</xdr:col>
      <xdr:colOff>110216</xdr:colOff>
      <xdr:row>97</xdr:row>
      <xdr:rowOff>145464</xdr:rowOff>
    </xdr:to>
    <xdr:sp macro="" textlink="">
      <xdr:nvSpPr>
        <xdr:cNvPr id="17" name="Zástupný text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Grp="1"/>
        </xdr:cNvSpPr>
      </xdr:nvSpPr>
      <xdr:spPr>
        <a:xfrm>
          <a:off x="609600" y="8043920"/>
          <a:ext cx="6206216" cy="4293544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Primary antibody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Dilution  1:5,000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Anti-CYP2b10 Antibody serum, Chemicon® | Sigma-Aldrich (sigmaaldrich.com)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Secondary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Dilution 1:200, 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Goat anti-Rabbit IgG (H+L), HRP (31460) (thermofisher.com)</a:t>
          </a:r>
        </a:p>
      </xdr:txBody>
    </xdr:sp>
    <xdr:clientData/>
  </xdr:twoCellAnchor>
  <xdr:twoCellAnchor editAs="oneCell">
    <xdr:from>
      <xdr:col>15</xdr:col>
      <xdr:colOff>521224</xdr:colOff>
      <xdr:row>72</xdr:row>
      <xdr:rowOff>0</xdr:rowOff>
    </xdr:from>
    <xdr:to>
      <xdr:col>27</xdr:col>
      <xdr:colOff>387503</xdr:colOff>
      <xdr:row>98</xdr:row>
      <xdr:rowOff>78667</xdr:rowOff>
    </xdr:to>
    <xdr:pic>
      <xdr:nvPicPr>
        <xdr:cNvPr id="18" name="Obrázek 17" descr="Obsah obrázku text, bílé&#10;&#10;Popis byl vytvořen automaticky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5224" y="7429500"/>
          <a:ext cx="7181479" cy="503166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72</xdr:row>
      <xdr:rowOff>1513</xdr:rowOff>
    </xdr:from>
    <xdr:to>
      <xdr:col>15</xdr:col>
      <xdr:colOff>388776</xdr:colOff>
      <xdr:row>99</xdr:row>
      <xdr:rowOff>30086</xdr:rowOff>
    </xdr:to>
    <xdr:pic>
      <xdr:nvPicPr>
        <xdr:cNvPr id="19" name="Obrázek 18" descr="Obsah obrázku text, snímek obrazovky, rám obrazu&#10;&#10;Popis byl vytvořen automaticky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3" r="81263"/>
        <a:stretch/>
      </xdr:blipFill>
      <xdr:spPr>
        <a:xfrm>
          <a:off x="8534400" y="7431013"/>
          <a:ext cx="998376" cy="5172075"/>
        </a:xfrm>
        <a:prstGeom prst="rect">
          <a:avLst/>
        </a:prstGeom>
      </xdr:spPr>
    </xdr:pic>
    <xdr:clientData/>
  </xdr:twoCellAnchor>
  <xdr:twoCellAnchor>
    <xdr:from>
      <xdr:col>14</xdr:col>
      <xdr:colOff>419985</xdr:colOff>
      <xdr:row>73</xdr:row>
      <xdr:rowOff>131289</xdr:rowOff>
    </xdr:from>
    <xdr:to>
      <xdr:col>15</xdr:col>
      <xdr:colOff>172335</xdr:colOff>
      <xdr:row>75</xdr:row>
      <xdr:rowOff>16989</xdr:rowOff>
    </xdr:to>
    <xdr:sp macro="" textlink="">
      <xdr:nvSpPr>
        <xdr:cNvPr id="20" name="Textové pole 2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8954385" y="7751289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25</xdr:col>
      <xdr:colOff>309530</xdr:colOff>
      <xdr:row>81</xdr:row>
      <xdr:rowOff>57075</xdr:rowOff>
    </xdr:from>
    <xdr:to>
      <xdr:col>26</xdr:col>
      <xdr:colOff>61880</xdr:colOff>
      <xdr:row>82</xdr:row>
      <xdr:rowOff>133275</xdr:rowOff>
    </xdr:to>
    <xdr:sp macro="" textlink="">
      <xdr:nvSpPr>
        <xdr:cNvPr id="21" name="Textové pole 2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15549530" y="9201075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138102</xdr:colOff>
      <xdr:row>81</xdr:row>
      <xdr:rowOff>82876</xdr:rowOff>
    </xdr:from>
    <xdr:to>
      <xdr:col>16</xdr:col>
      <xdr:colOff>7359</xdr:colOff>
      <xdr:row>83</xdr:row>
      <xdr:rowOff>141173</xdr:rowOff>
    </xdr:to>
    <xdr:sp macro="" textlink="">
      <xdr:nvSpPr>
        <xdr:cNvPr id="22" name="Textové pole 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9282102" y="9226876"/>
          <a:ext cx="478857" cy="439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</a:t>
          </a: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</a:t>
          </a:r>
          <a:endParaRPr lang="cs-CZ" sz="1400">
            <a:solidFill>
              <a:schemeClr val="tx2">
                <a:lumMod val="60000"/>
                <a:lumOff val="4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172335</xdr:colOff>
      <xdr:row>83</xdr:row>
      <xdr:rowOff>141174</xdr:rowOff>
    </xdr:from>
    <xdr:to>
      <xdr:col>16</xdr:col>
      <xdr:colOff>41592</xdr:colOff>
      <xdr:row>85</xdr:row>
      <xdr:rowOff>26874</xdr:rowOff>
    </xdr:to>
    <xdr:sp macro="" textlink="">
      <xdr:nvSpPr>
        <xdr:cNvPr id="23" name="Textové pole 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9316335" y="9666174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37</a:t>
          </a:r>
          <a:endParaRPr lang="cs-CZ" sz="1400">
            <a:solidFill>
              <a:schemeClr val="tx2">
                <a:lumMod val="60000"/>
                <a:lumOff val="4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460282</xdr:colOff>
      <xdr:row>79</xdr:row>
      <xdr:rowOff>109156</xdr:rowOff>
    </xdr:from>
    <xdr:to>
      <xdr:col>18</xdr:col>
      <xdr:colOff>460282</xdr:colOff>
      <xdr:row>85</xdr:row>
      <xdr:rowOff>157393</xdr:rowOff>
    </xdr:to>
    <xdr:cxnSp macro="">
      <xdr:nvCxnSpPr>
        <xdr:cNvPr id="24" name="Přímá spojnic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>
          <a:off x="11433082" y="8872156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303688</xdr:colOff>
      <xdr:row>79</xdr:row>
      <xdr:rowOff>134958</xdr:rowOff>
    </xdr:from>
    <xdr:to>
      <xdr:col>22</xdr:col>
      <xdr:colOff>303688</xdr:colOff>
      <xdr:row>85</xdr:row>
      <xdr:rowOff>183195</xdr:rowOff>
    </xdr:to>
    <xdr:cxnSp macro="">
      <xdr:nvCxnSpPr>
        <xdr:cNvPr id="25" name="Přímá spojnic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>
          <a:off x="13714888" y="8897958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524430</xdr:colOff>
      <xdr:row>85</xdr:row>
      <xdr:rowOff>157393</xdr:rowOff>
    </xdr:from>
    <xdr:to>
      <xdr:col>21</xdr:col>
      <xdr:colOff>303606</xdr:colOff>
      <xdr:row>87</xdr:row>
      <xdr:rowOff>145725</xdr:rowOff>
    </xdr:to>
    <xdr:sp macro="" textlink="">
      <xdr:nvSpPr>
        <xdr:cNvPr id="26" name="TextovéPole 13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12106830" y="10063393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23</xdr:col>
      <xdr:colOff>261620</xdr:colOff>
      <xdr:row>84</xdr:row>
      <xdr:rowOff>109800</xdr:rowOff>
    </xdr:from>
    <xdr:to>
      <xdr:col>25</xdr:col>
      <xdr:colOff>40796</xdr:colOff>
      <xdr:row>86</xdr:row>
      <xdr:rowOff>98132</xdr:rowOff>
    </xdr:to>
    <xdr:sp macro="" textlink="">
      <xdr:nvSpPr>
        <xdr:cNvPr id="27" name="TextovéPole 14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14282420" y="9825300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27</xdr:col>
      <xdr:colOff>566445</xdr:colOff>
      <xdr:row>73</xdr:row>
      <xdr:rowOff>95416</xdr:rowOff>
    </xdr:from>
    <xdr:to>
      <xdr:col>30</xdr:col>
      <xdr:colOff>522934</xdr:colOff>
      <xdr:row>95</xdr:row>
      <xdr:rowOff>9691</xdr:rowOff>
    </xdr:to>
    <xdr:sp macro="" textlink="">
      <xdr:nvSpPr>
        <xdr:cNvPr id="28" name="Textové pole 25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 rot="5400000">
          <a:off x="15865652" y="8875409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251083</xdr:colOff>
      <xdr:row>103</xdr:row>
      <xdr:rowOff>0</xdr:rowOff>
    </xdr:from>
    <xdr:to>
      <xdr:col>15</xdr:col>
      <xdr:colOff>374822</xdr:colOff>
      <xdr:row>106</xdr:row>
      <xdr:rowOff>34531</xdr:rowOff>
    </xdr:to>
    <xdr:sp macro="" textlink="">
      <xdr:nvSpPr>
        <xdr:cNvPr id="29" name="Nadpis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Grp="1"/>
        </xdr:cNvSpPr>
      </xdr:nvSpPr>
      <xdr:spPr>
        <a:xfrm>
          <a:off x="2689483" y="13335000"/>
          <a:ext cx="6829339" cy="606031"/>
        </a:xfrm>
        <a:prstGeom prst="rect">
          <a:avLst/>
        </a:prstGeom>
      </xdr:spPr>
      <xdr:txBody>
        <a:bodyPr vert="horz" wrap="square" lIns="91440" tIns="45720" rIns="91440" bIns="45720" rtlCol="0" anchor="b">
          <a:no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Humanizd CYP3A4</a:t>
          </a:r>
        </a:p>
      </xdr:txBody>
    </xdr:sp>
    <xdr:clientData/>
  </xdr:twoCellAnchor>
  <xdr:twoCellAnchor>
    <xdr:from>
      <xdr:col>1</xdr:col>
      <xdr:colOff>0</xdr:colOff>
      <xdr:row>107</xdr:row>
      <xdr:rowOff>182167</xdr:rowOff>
    </xdr:from>
    <xdr:to>
      <xdr:col>13</xdr:col>
      <xdr:colOff>85503</xdr:colOff>
      <xdr:row>129</xdr:row>
      <xdr:rowOff>184043</xdr:rowOff>
    </xdr:to>
    <xdr:sp macro="" textlink="">
      <xdr:nvSpPr>
        <xdr:cNvPr id="30" name="Zástupný text 2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Grp="1"/>
        </xdr:cNvSpPr>
      </xdr:nvSpPr>
      <xdr:spPr>
        <a:xfrm>
          <a:off x="609600" y="14279167"/>
          <a:ext cx="7400703" cy="4192876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Primary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1:2,000</a:t>
          </a:r>
        </a:p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CYP3A4 Polyclonal Antibody (PA1-343) (thermofisher.com)</a:t>
          </a:r>
          <a:endParaRPr lang="cs-CZ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Secondary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1:200, 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Goat anti-Rabbit IgG (H+L), HRP (31460) (thermofisher.com)</a:t>
          </a:r>
        </a:p>
        <a:p>
          <a:endParaRPr lang="cs-CZ" sz="1500"/>
        </a:p>
      </xdr:txBody>
    </xdr:sp>
    <xdr:clientData/>
  </xdr:twoCellAnchor>
  <xdr:twoCellAnchor>
    <xdr:from>
      <xdr:col>16</xdr:col>
      <xdr:colOff>0</xdr:colOff>
      <xdr:row>103</xdr:row>
      <xdr:rowOff>0</xdr:rowOff>
    </xdr:from>
    <xdr:to>
      <xdr:col>32</xdr:col>
      <xdr:colOff>341170</xdr:colOff>
      <xdr:row>109</xdr:row>
      <xdr:rowOff>37574</xdr:rowOff>
    </xdr:to>
    <xdr:sp macro="" textlink="">
      <xdr:nvSpPr>
        <xdr:cNvPr id="31" name="Nadpis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Grp="1"/>
        </xdr:cNvSpPr>
      </xdr:nvSpPr>
      <xdr:spPr>
        <a:xfrm>
          <a:off x="9753600" y="133350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Humanized CYP3A4: 52 kda</a:t>
          </a:r>
        </a:p>
      </xdr:txBody>
    </xdr:sp>
    <xdr:clientData/>
  </xdr:twoCellAnchor>
  <xdr:twoCellAnchor editAs="oneCell">
    <xdr:from>
      <xdr:col>17</xdr:col>
      <xdr:colOff>17884</xdr:colOff>
      <xdr:row>109</xdr:row>
      <xdr:rowOff>109760</xdr:rowOff>
    </xdr:from>
    <xdr:to>
      <xdr:col>18</xdr:col>
      <xdr:colOff>527958</xdr:colOff>
      <xdr:row>136</xdr:row>
      <xdr:rowOff>138334</xdr:rowOff>
    </xdr:to>
    <xdr:pic>
      <xdr:nvPicPr>
        <xdr:cNvPr id="32" name="Obrázek 31" descr="Obsah obrázku text, rám obrazu&#10;&#10;Popis byl vytvořen automaticky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4" r="79999"/>
        <a:stretch/>
      </xdr:blipFill>
      <xdr:spPr>
        <a:xfrm>
          <a:off x="10381084" y="14587760"/>
          <a:ext cx="1119674" cy="5172075"/>
        </a:xfrm>
        <a:prstGeom prst="rect">
          <a:avLst/>
        </a:prstGeom>
      </xdr:spPr>
    </xdr:pic>
    <xdr:clientData/>
  </xdr:twoCellAnchor>
  <xdr:twoCellAnchor editAs="oneCell">
    <xdr:from>
      <xdr:col>18</xdr:col>
      <xdr:colOff>527958</xdr:colOff>
      <xdr:row>109</xdr:row>
      <xdr:rowOff>109760</xdr:rowOff>
    </xdr:from>
    <xdr:to>
      <xdr:col>30</xdr:col>
      <xdr:colOff>594633</xdr:colOff>
      <xdr:row>136</xdr:row>
      <xdr:rowOff>138334</xdr:rowOff>
    </xdr:to>
    <xdr:pic>
      <xdr:nvPicPr>
        <xdr:cNvPr id="33" name="Obrázek 32" descr="Obsah obrázku tabulka&#10;&#10;Popis byl vytvořen automaticky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0758" y="14587760"/>
          <a:ext cx="7381875" cy="5172075"/>
        </a:xfrm>
        <a:prstGeom prst="rect">
          <a:avLst/>
        </a:prstGeom>
      </xdr:spPr>
    </xdr:pic>
    <xdr:clientData/>
  </xdr:twoCellAnchor>
  <xdr:twoCellAnchor>
    <xdr:from>
      <xdr:col>17</xdr:col>
      <xdr:colOff>517073</xdr:colOff>
      <xdr:row>111</xdr:row>
      <xdr:rowOff>181188</xdr:rowOff>
    </xdr:from>
    <xdr:to>
      <xdr:col>18</xdr:col>
      <xdr:colOff>269423</xdr:colOff>
      <xdr:row>113</xdr:row>
      <xdr:rowOff>66888</xdr:rowOff>
    </xdr:to>
    <xdr:sp macro="" textlink="">
      <xdr:nvSpPr>
        <xdr:cNvPr id="34" name="Textové pole 2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10880273" y="15040188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66865</xdr:colOff>
      <xdr:row>118</xdr:row>
      <xdr:rowOff>52125</xdr:rowOff>
    </xdr:from>
    <xdr:to>
      <xdr:col>29</xdr:col>
      <xdr:colOff>428815</xdr:colOff>
      <xdr:row>119</xdr:row>
      <xdr:rowOff>128325</xdr:rowOff>
    </xdr:to>
    <xdr:sp macro="" textlink="">
      <xdr:nvSpPr>
        <xdr:cNvPr id="35" name="Textové pole 2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17745265" y="16244625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33007</xdr:colOff>
      <xdr:row>117</xdr:row>
      <xdr:rowOff>28797</xdr:rowOff>
    </xdr:from>
    <xdr:to>
      <xdr:col>22</xdr:col>
      <xdr:colOff>33007</xdr:colOff>
      <xdr:row>123</xdr:row>
      <xdr:rowOff>77034</xdr:rowOff>
    </xdr:to>
    <xdr:cxnSp macro="">
      <xdr:nvCxnSpPr>
        <xdr:cNvPr id="36" name="Přímá spojnice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>
          <a:off x="13444207" y="16030797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14345</xdr:colOff>
      <xdr:row>117</xdr:row>
      <xdr:rowOff>28797</xdr:rowOff>
    </xdr:from>
    <xdr:to>
      <xdr:col>26</xdr:col>
      <xdr:colOff>14345</xdr:colOff>
      <xdr:row>123</xdr:row>
      <xdr:rowOff>77034</xdr:rowOff>
    </xdr:to>
    <xdr:cxnSp macro="">
      <xdr:nvCxnSpPr>
        <xdr:cNvPr id="37" name="Přímá spojnice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CxnSpPr/>
      </xdr:nvCxnSpPr>
      <xdr:spPr>
        <a:xfrm>
          <a:off x="15863945" y="16030797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134088</xdr:colOff>
      <xdr:row>122</xdr:row>
      <xdr:rowOff>82868</xdr:rowOff>
    </xdr:from>
    <xdr:to>
      <xdr:col>24</xdr:col>
      <xdr:colOff>522864</xdr:colOff>
      <xdr:row>124</xdr:row>
      <xdr:rowOff>71200</xdr:rowOff>
    </xdr:to>
    <xdr:sp macro="" textlink="">
      <xdr:nvSpPr>
        <xdr:cNvPr id="38" name="TextovéPole 1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/>
      </xdr:nvSpPr>
      <xdr:spPr>
        <a:xfrm>
          <a:off x="14154888" y="17037368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26</xdr:col>
      <xdr:colOff>525313</xdr:colOff>
      <xdr:row>121</xdr:row>
      <xdr:rowOff>88702</xdr:rowOff>
    </xdr:from>
    <xdr:to>
      <xdr:col>28</xdr:col>
      <xdr:colOff>304489</xdr:colOff>
      <xdr:row>123</xdr:row>
      <xdr:rowOff>77034</xdr:rowOff>
    </xdr:to>
    <xdr:sp macro="" textlink="">
      <xdr:nvSpPr>
        <xdr:cNvPr id="39" name="TextovéPole 12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/>
      </xdr:nvSpPr>
      <xdr:spPr>
        <a:xfrm>
          <a:off x="16374913" y="16852702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17</xdr:col>
      <xdr:colOff>147734</xdr:colOff>
      <xdr:row>121</xdr:row>
      <xdr:rowOff>83229</xdr:rowOff>
    </xdr:from>
    <xdr:to>
      <xdr:col>18</xdr:col>
      <xdr:colOff>16991</xdr:colOff>
      <xdr:row>122</xdr:row>
      <xdr:rowOff>159429</xdr:rowOff>
    </xdr:to>
    <xdr:sp macro="" textlink="">
      <xdr:nvSpPr>
        <xdr:cNvPr id="40" name="Textové pole 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10510934" y="16847229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17</xdr:col>
      <xdr:colOff>122711</xdr:colOff>
      <xdr:row>119</xdr:row>
      <xdr:rowOff>128325</xdr:rowOff>
    </xdr:from>
    <xdr:to>
      <xdr:col>17</xdr:col>
      <xdr:colOff>601568</xdr:colOff>
      <xdr:row>121</xdr:row>
      <xdr:rowOff>14025</xdr:rowOff>
    </xdr:to>
    <xdr:sp macro="" textlink="">
      <xdr:nvSpPr>
        <xdr:cNvPr id="41" name="Textové pole 2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10485911" y="16511325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50</a:t>
          </a:r>
        </a:p>
      </xdr:txBody>
    </xdr:sp>
    <xdr:clientData/>
  </xdr:twoCellAnchor>
  <xdr:twoCellAnchor>
    <xdr:from>
      <xdr:col>31</xdr:col>
      <xdr:colOff>86696</xdr:colOff>
      <xdr:row>111</xdr:row>
      <xdr:rowOff>140864</xdr:rowOff>
    </xdr:from>
    <xdr:to>
      <xdr:col>34</xdr:col>
      <xdr:colOff>43185</xdr:colOff>
      <xdr:row>133</xdr:row>
      <xdr:rowOff>55139</xdr:rowOff>
    </xdr:to>
    <xdr:sp macro="" textlink="">
      <xdr:nvSpPr>
        <xdr:cNvPr id="42" name="Textové pole 257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 rot="5400000">
          <a:off x="17824303" y="16159857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</a:t>
          </a:r>
          <a:r>
            <a:rPr lang="cs-CZ" sz="1200" b="1">
              <a:solidFill>
                <a:srgbClr val="7030A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pozit. contr. 4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561975</xdr:colOff>
      <xdr:row>67</xdr:row>
      <xdr:rowOff>123825</xdr:rowOff>
    </xdr:from>
    <xdr:to>
      <xdr:col>30</xdr:col>
      <xdr:colOff>293545</xdr:colOff>
      <xdr:row>73</xdr:row>
      <xdr:rowOff>161399</xdr:rowOff>
    </xdr:to>
    <xdr:sp macro="" textlink="">
      <xdr:nvSpPr>
        <xdr:cNvPr id="43" name="Nadpis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Grp="1"/>
        </xdr:cNvSpPr>
      </xdr:nvSpPr>
      <xdr:spPr>
        <a:xfrm>
          <a:off x="8486775" y="6600825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Cyp2b10: 58 kda</a:t>
          </a:r>
        </a:p>
      </xdr:txBody>
    </xdr:sp>
    <xdr:clientData/>
  </xdr:twoCellAnchor>
  <xdr:twoCellAnchor>
    <xdr:from>
      <xdr:col>6</xdr:col>
      <xdr:colOff>429558</xdr:colOff>
      <xdr:row>139</xdr:row>
      <xdr:rowOff>0</xdr:rowOff>
    </xdr:from>
    <xdr:to>
      <xdr:col>14</xdr:col>
      <xdr:colOff>446375</xdr:colOff>
      <xdr:row>142</xdr:row>
      <xdr:rowOff>42920</xdr:rowOff>
    </xdr:to>
    <xdr:sp macro="" textlink="">
      <xdr:nvSpPr>
        <xdr:cNvPr id="44" name="Nadpis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Grp="1"/>
        </xdr:cNvSpPr>
      </xdr:nvSpPr>
      <xdr:spPr>
        <a:xfrm>
          <a:off x="4087158" y="20193000"/>
          <a:ext cx="4893617" cy="614420"/>
        </a:xfrm>
        <a:prstGeom prst="rect">
          <a:avLst/>
        </a:prstGeom>
      </xdr:spPr>
      <xdr:txBody>
        <a:bodyPr vert="horz" wrap="square" lIns="91440" tIns="45720" rIns="91440" bIns="45720" rtlCol="0" anchor="b">
          <a:no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B-ACTIN</a:t>
          </a:r>
        </a:p>
      </xdr:txBody>
    </xdr:sp>
    <xdr:clientData/>
  </xdr:twoCellAnchor>
  <xdr:twoCellAnchor>
    <xdr:from>
      <xdr:col>1</xdr:col>
      <xdr:colOff>0</xdr:colOff>
      <xdr:row>142</xdr:row>
      <xdr:rowOff>166732</xdr:rowOff>
    </xdr:from>
    <xdr:to>
      <xdr:col>16</xdr:col>
      <xdr:colOff>432487</xdr:colOff>
      <xdr:row>165</xdr:row>
      <xdr:rowOff>129109</xdr:rowOff>
    </xdr:to>
    <xdr:sp macro="" textlink="">
      <xdr:nvSpPr>
        <xdr:cNvPr id="45" name="Zástupný text 2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Grp="1"/>
        </xdr:cNvSpPr>
      </xdr:nvSpPr>
      <xdr:spPr>
        <a:xfrm>
          <a:off x="609600" y="20931232"/>
          <a:ext cx="9576487" cy="4343877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1800">
              <a:latin typeface="Arial" panose="020B0604020202020204" pitchFamily="34" charset="0"/>
              <a:cs typeface="Arial" panose="020B0604020202020204" pitchFamily="34" charset="0"/>
            </a:rPr>
            <a:t>Primary antibody:</a:t>
          </a:r>
        </a:p>
        <a:p>
          <a:r>
            <a:rPr lang="cs-CZ" sz="1800">
              <a:latin typeface="Arial" panose="020B0604020202020204" pitchFamily="34" charset="0"/>
              <a:cs typeface="Arial" panose="020B0604020202020204" pitchFamily="34" charset="0"/>
            </a:rPr>
            <a:t>1:2,000</a:t>
          </a:r>
        </a:p>
        <a:p>
          <a:r>
            <a:rPr lang="cs-CZ" sz="1800">
              <a:latin typeface="Arial" panose="020B0604020202020204" pitchFamily="34" charset="0"/>
              <a:cs typeface="Arial" panose="020B0604020202020204" pitchFamily="34" charset="0"/>
            </a:rPr>
            <a:t>beta Actin Recombinant Monoclonal Antibody (JF53-10), HRP (MA5-32540) (thermofisher.com)</a:t>
          </a:r>
        </a:p>
        <a:p>
          <a:endParaRPr lang="cs-CZ"/>
        </a:p>
      </xdr:txBody>
    </xdr:sp>
    <xdr:clientData/>
  </xdr:twoCellAnchor>
  <xdr:twoCellAnchor>
    <xdr:from>
      <xdr:col>15</xdr:col>
      <xdr:colOff>0</xdr:colOff>
      <xdr:row>140</xdr:row>
      <xdr:rowOff>0</xdr:rowOff>
    </xdr:from>
    <xdr:to>
      <xdr:col>31</xdr:col>
      <xdr:colOff>341170</xdr:colOff>
      <xdr:row>146</xdr:row>
      <xdr:rowOff>37574</xdr:rowOff>
    </xdr:to>
    <xdr:sp macro="" textlink="">
      <xdr:nvSpPr>
        <xdr:cNvPr id="46" name="Nadpis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Grp="1"/>
        </xdr:cNvSpPr>
      </xdr:nvSpPr>
      <xdr:spPr>
        <a:xfrm>
          <a:off x="9144000" y="203835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B-actin: 42 kda</a:t>
          </a:r>
        </a:p>
      </xdr:txBody>
    </xdr:sp>
    <xdr:clientData/>
  </xdr:twoCellAnchor>
  <xdr:twoCellAnchor editAs="oneCell">
    <xdr:from>
      <xdr:col>15</xdr:col>
      <xdr:colOff>324024</xdr:colOff>
      <xdr:row>146</xdr:row>
      <xdr:rowOff>126795</xdr:rowOff>
    </xdr:from>
    <xdr:to>
      <xdr:col>17</xdr:col>
      <xdr:colOff>145058</xdr:colOff>
      <xdr:row>173</xdr:row>
      <xdr:rowOff>155370</xdr:rowOff>
    </xdr:to>
    <xdr:pic>
      <xdr:nvPicPr>
        <xdr:cNvPr id="47" name="Obrázek 46" descr="Obsah obrázku text&#10;&#10;Popis byl vytvořen automaticky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36" r="8672"/>
        <a:stretch/>
      </xdr:blipFill>
      <xdr:spPr>
        <a:xfrm flipH="1">
          <a:off x="9468024" y="21653295"/>
          <a:ext cx="1040234" cy="5172075"/>
        </a:xfrm>
        <a:prstGeom prst="rect">
          <a:avLst/>
        </a:prstGeom>
      </xdr:spPr>
    </xdr:pic>
    <xdr:clientData/>
  </xdr:twoCellAnchor>
  <xdr:twoCellAnchor editAs="oneCell">
    <xdr:from>
      <xdr:col>17</xdr:col>
      <xdr:colOff>145058</xdr:colOff>
      <xdr:row>146</xdr:row>
      <xdr:rowOff>126795</xdr:rowOff>
    </xdr:from>
    <xdr:to>
      <xdr:col>29</xdr:col>
      <xdr:colOff>211733</xdr:colOff>
      <xdr:row>173</xdr:row>
      <xdr:rowOff>155370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08258" y="21653295"/>
          <a:ext cx="7381875" cy="5172075"/>
        </a:xfrm>
        <a:prstGeom prst="rect">
          <a:avLst/>
        </a:prstGeom>
      </xdr:spPr>
    </xdr:pic>
    <xdr:clientData/>
  </xdr:twoCellAnchor>
  <xdr:twoCellAnchor>
    <xdr:from>
      <xdr:col>16</xdr:col>
      <xdr:colOff>234541</xdr:colOff>
      <xdr:row>148</xdr:row>
      <xdr:rowOff>140863</xdr:rowOff>
    </xdr:from>
    <xdr:to>
      <xdr:col>16</xdr:col>
      <xdr:colOff>596491</xdr:colOff>
      <xdr:row>150</xdr:row>
      <xdr:rowOff>26563</xdr:rowOff>
    </xdr:to>
    <xdr:sp macro="" textlink="">
      <xdr:nvSpPr>
        <xdr:cNvPr id="49" name="Textové pole 2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9988141" y="22048363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27</xdr:col>
      <xdr:colOff>282866</xdr:colOff>
      <xdr:row>158</xdr:row>
      <xdr:rowOff>21801</xdr:rowOff>
    </xdr:from>
    <xdr:to>
      <xdr:col>28</xdr:col>
      <xdr:colOff>35216</xdr:colOff>
      <xdr:row>159</xdr:row>
      <xdr:rowOff>98001</xdr:rowOff>
    </xdr:to>
    <xdr:sp macro="" textlink="">
      <xdr:nvSpPr>
        <xdr:cNvPr id="50" name="Textové pole 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16742066" y="23834301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364571</xdr:colOff>
      <xdr:row>156</xdr:row>
      <xdr:rowOff>128324</xdr:rowOff>
    </xdr:from>
    <xdr:to>
      <xdr:col>20</xdr:col>
      <xdr:colOff>364571</xdr:colOff>
      <xdr:row>162</xdr:row>
      <xdr:rowOff>176561</xdr:rowOff>
    </xdr:to>
    <xdr:cxnSp macro="">
      <xdr:nvCxnSpPr>
        <xdr:cNvPr id="51" name="Přímá spojnice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CxnSpPr/>
      </xdr:nvCxnSpPr>
      <xdr:spPr>
        <a:xfrm>
          <a:off x="12556571" y="23559824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217764</xdr:colOff>
      <xdr:row>156</xdr:row>
      <xdr:rowOff>128324</xdr:rowOff>
    </xdr:from>
    <xdr:to>
      <xdr:col>24</xdr:col>
      <xdr:colOff>217764</xdr:colOff>
      <xdr:row>162</xdr:row>
      <xdr:rowOff>176561</xdr:rowOff>
    </xdr:to>
    <xdr:cxnSp macro="">
      <xdr:nvCxnSpPr>
        <xdr:cNvPr id="52" name="Přímá spojnice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CxnSpPr/>
      </xdr:nvCxnSpPr>
      <xdr:spPr>
        <a:xfrm>
          <a:off x="14848164" y="23559824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528071</xdr:colOff>
      <xdr:row>160</xdr:row>
      <xdr:rowOff>118871</xdr:rowOff>
    </xdr:from>
    <xdr:to>
      <xdr:col>23</xdr:col>
      <xdr:colOff>307247</xdr:colOff>
      <xdr:row>162</xdr:row>
      <xdr:rowOff>107203</xdr:rowOff>
    </xdr:to>
    <xdr:sp macro="" textlink="">
      <xdr:nvSpPr>
        <xdr:cNvPr id="53" name="TextovéPole 1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/>
      </xdr:nvSpPr>
      <xdr:spPr>
        <a:xfrm>
          <a:off x="13329671" y="24312371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25</xdr:col>
      <xdr:colOff>381263</xdr:colOff>
      <xdr:row>160</xdr:row>
      <xdr:rowOff>139478</xdr:rowOff>
    </xdr:from>
    <xdr:to>
      <xdr:col>27</xdr:col>
      <xdr:colOff>160439</xdr:colOff>
      <xdr:row>162</xdr:row>
      <xdr:rowOff>127810</xdr:rowOff>
    </xdr:to>
    <xdr:sp macro="" textlink="">
      <xdr:nvSpPr>
        <xdr:cNvPr id="54" name="TextovéPole 12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/>
      </xdr:nvSpPr>
      <xdr:spPr>
        <a:xfrm>
          <a:off x="15621263" y="24332978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16</xdr:col>
      <xdr:colOff>415516</xdr:colOff>
      <xdr:row>159</xdr:row>
      <xdr:rowOff>63278</xdr:rowOff>
    </xdr:from>
    <xdr:to>
      <xdr:col>17</xdr:col>
      <xdr:colOff>284773</xdr:colOff>
      <xdr:row>160</xdr:row>
      <xdr:rowOff>139478</xdr:rowOff>
    </xdr:to>
    <xdr:sp macro="" textlink="">
      <xdr:nvSpPr>
        <xdr:cNvPr id="55" name="Textové pole 2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10169116" y="24066278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16</xdr:col>
      <xdr:colOff>469702</xdr:colOff>
      <xdr:row>157</xdr:row>
      <xdr:rowOff>63877</xdr:rowOff>
    </xdr:from>
    <xdr:to>
      <xdr:col>17</xdr:col>
      <xdr:colOff>338959</xdr:colOff>
      <xdr:row>158</xdr:row>
      <xdr:rowOff>140077</xdr:rowOff>
    </xdr:to>
    <xdr:sp macro="" textlink="">
      <xdr:nvSpPr>
        <xdr:cNvPr id="56" name="Textové pole 2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10223302" y="23685877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50</a:t>
          </a:r>
        </a:p>
      </xdr:txBody>
    </xdr:sp>
    <xdr:clientData/>
  </xdr:twoCellAnchor>
  <xdr:twoCellAnchor>
    <xdr:from>
      <xdr:col>30</xdr:col>
      <xdr:colOff>108436</xdr:colOff>
      <xdr:row>145</xdr:row>
      <xdr:rowOff>171186</xdr:rowOff>
    </xdr:from>
    <xdr:to>
      <xdr:col>33</xdr:col>
      <xdr:colOff>64925</xdr:colOff>
      <xdr:row>167</xdr:row>
      <xdr:rowOff>85461</xdr:rowOff>
    </xdr:to>
    <xdr:sp macro="" textlink="">
      <xdr:nvSpPr>
        <xdr:cNvPr id="57" name="Textové pole 257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 rot="5400000">
          <a:off x="17236443" y="22667179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</a:t>
          </a:r>
          <a:r>
            <a:rPr lang="cs-CZ" sz="1200" b="1">
              <a:solidFill>
                <a:srgbClr val="7030A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pozit. contr. 4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384685</xdr:colOff>
      <xdr:row>171</xdr:row>
      <xdr:rowOff>25763</xdr:rowOff>
    </xdr:from>
    <xdr:to>
      <xdr:col>33</xdr:col>
      <xdr:colOff>339899</xdr:colOff>
      <xdr:row>174</xdr:row>
      <xdr:rowOff>100594</xdr:rowOff>
    </xdr:to>
    <xdr:sp macro="" textlink="">
      <xdr:nvSpPr>
        <xdr:cNvPr id="58" name="TextovéPole 15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 txBox="1"/>
      </xdr:nvSpPr>
      <xdr:spPr>
        <a:xfrm>
          <a:off x="18063085" y="26314763"/>
          <a:ext cx="2393614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for Cyp7a1,  Cyp8b1 and Srebp1</a:t>
          </a:r>
        </a:p>
      </xdr:txBody>
    </xdr:sp>
    <xdr:clientData/>
  </xdr:twoCellAnchor>
  <xdr:twoCellAnchor>
    <xdr:from>
      <xdr:col>6</xdr:col>
      <xdr:colOff>228335</xdr:colOff>
      <xdr:row>178</xdr:row>
      <xdr:rowOff>0</xdr:rowOff>
    </xdr:from>
    <xdr:to>
      <xdr:col>14</xdr:col>
      <xdr:colOff>245152</xdr:colOff>
      <xdr:row>182</xdr:row>
      <xdr:rowOff>72631</xdr:rowOff>
    </xdr:to>
    <xdr:sp macro="" textlink="">
      <xdr:nvSpPr>
        <xdr:cNvPr id="59" name="Nadpis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Grp="1"/>
        </xdr:cNvSpPr>
      </xdr:nvSpPr>
      <xdr:spPr>
        <a:xfrm>
          <a:off x="3885935" y="27622500"/>
          <a:ext cx="4893617" cy="834631"/>
        </a:xfrm>
        <a:prstGeom prst="rect">
          <a:avLst/>
        </a:prstGeom>
      </xdr:spPr>
      <xdr:txBody>
        <a:bodyPr vert="horz" wrap="square" lIns="91440" tIns="45720" rIns="91440" bIns="45720" rtlCol="0" anchor="b">
          <a:normAutofit fontScale="90000"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Cyp7a1</a:t>
          </a:r>
        </a:p>
      </xdr:txBody>
    </xdr:sp>
    <xdr:clientData/>
  </xdr:twoCellAnchor>
  <xdr:twoCellAnchor>
    <xdr:from>
      <xdr:col>1</xdr:col>
      <xdr:colOff>0</xdr:colOff>
      <xdr:row>182</xdr:row>
      <xdr:rowOff>72631</xdr:rowOff>
    </xdr:from>
    <xdr:to>
      <xdr:col>14</xdr:col>
      <xdr:colOff>335024</xdr:colOff>
      <xdr:row>202</xdr:row>
      <xdr:rowOff>37676</xdr:rowOff>
    </xdr:to>
    <xdr:sp macro="" textlink="">
      <xdr:nvSpPr>
        <xdr:cNvPr id="60" name="Zástupný text 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Grp="1"/>
        </xdr:cNvSpPr>
      </xdr:nvSpPr>
      <xdr:spPr>
        <a:xfrm>
          <a:off x="609600" y="28457131"/>
          <a:ext cx="8259824" cy="3775045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Primary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 1:2,000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Anti-Cyp7a1 Antibody, clone 15B9.1 clone 15B9.1, from mouse | Sigma-Aldrich (sigmaaldrich.com)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Secundary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1:5,000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(NA931-1ML) Amersham ECL Mouse IgG, HRP-linked whole Ab (from sheep) - Cytiva – CiteAb</a:t>
          </a:r>
          <a:endParaRPr lang="cs-CZ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0</xdr:colOff>
      <xdr:row>180</xdr:row>
      <xdr:rowOff>0</xdr:rowOff>
    </xdr:from>
    <xdr:to>
      <xdr:col>31</xdr:col>
      <xdr:colOff>341170</xdr:colOff>
      <xdr:row>186</xdr:row>
      <xdr:rowOff>37574</xdr:rowOff>
    </xdr:to>
    <xdr:sp macro="" textlink="">
      <xdr:nvSpPr>
        <xdr:cNvPr id="61" name="Nadpis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Grp="1"/>
        </xdr:cNvSpPr>
      </xdr:nvSpPr>
      <xdr:spPr>
        <a:xfrm>
          <a:off x="9144000" y="280035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Cyp7a1: 52 kda</a:t>
          </a:r>
        </a:p>
      </xdr:txBody>
    </xdr:sp>
    <xdr:clientData/>
  </xdr:twoCellAnchor>
  <xdr:twoCellAnchor editAs="oneCell">
    <xdr:from>
      <xdr:col>15</xdr:col>
      <xdr:colOff>337639</xdr:colOff>
      <xdr:row>187</xdr:row>
      <xdr:rowOff>43810</xdr:rowOff>
    </xdr:from>
    <xdr:to>
      <xdr:col>17</xdr:col>
      <xdr:colOff>74784</xdr:colOff>
      <xdr:row>214</xdr:row>
      <xdr:rowOff>72383</xdr:rowOff>
    </xdr:to>
    <xdr:pic>
      <xdr:nvPicPr>
        <xdr:cNvPr id="62" name="Obrázek 61" descr="Obsah obrázku text, rám obrazu&#10;&#10;Popis byl vytvořen automaticky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68" r="7876"/>
        <a:stretch/>
      </xdr:blipFill>
      <xdr:spPr>
        <a:xfrm flipH="1">
          <a:off x="9481639" y="29380810"/>
          <a:ext cx="956345" cy="5172075"/>
        </a:xfrm>
        <a:prstGeom prst="rect">
          <a:avLst/>
        </a:prstGeom>
      </xdr:spPr>
    </xdr:pic>
    <xdr:clientData/>
  </xdr:twoCellAnchor>
  <xdr:twoCellAnchor>
    <xdr:from>
      <xdr:col>16</xdr:col>
      <xdr:colOff>361652</xdr:colOff>
      <xdr:row>199</xdr:row>
      <xdr:rowOff>136536</xdr:rowOff>
    </xdr:from>
    <xdr:to>
      <xdr:col>17</xdr:col>
      <xdr:colOff>230909</xdr:colOff>
      <xdr:row>201</xdr:row>
      <xdr:rowOff>22236</xdr:rowOff>
    </xdr:to>
    <xdr:sp macro="" textlink="">
      <xdr:nvSpPr>
        <xdr:cNvPr id="63" name="Textové pole 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10115252" y="31759536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16</xdr:col>
      <xdr:colOff>397167</xdr:colOff>
      <xdr:row>197</xdr:row>
      <xdr:rowOff>187450</xdr:rowOff>
    </xdr:from>
    <xdr:to>
      <xdr:col>17</xdr:col>
      <xdr:colOff>266424</xdr:colOff>
      <xdr:row>199</xdr:row>
      <xdr:rowOff>73150</xdr:rowOff>
    </xdr:to>
    <xdr:sp macro="" textlink="">
      <xdr:nvSpPr>
        <xdr:cNvPr id="64" name="Textové pole 2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10150767" y="31429450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50</a:t>
          </a:r>
        </a:p>
      </xdr:txBody>
    </xdr:sp>
    <xdr:clientData/>
  </xdr:twoCellAnchor>
  <xdr:twoCellAnchor editAs="oneCell">
    <xdr:from>
      <xdr:col>17</xdr:col>
      <xdr:colOff>74783</xdr:colOff>
      <xdr:row>187</xdr:row>
      <xdr:rowOff>86141</xdr:rowOff>
    </xdr:from>
    <xdr:to>
      <xdr:col>28</xdr:col>
      <xdr:colOff>419100</xdr:colOff>
      <xdr:row>213</xdr:row>
      <xdr:rowOff>72630</xdr:rowOff>
    </xdr:to>
    <xdr:pic>
      <xdr:nvPicPr>
        <xdr:cNvPr id="65" name="Obrázek 64" descr="Obsah obrázku okno, spotřebič, bílé&#10;&#10;Popis byl vytvořen automaticky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437983" y="29423141"/>
          <a:ext cx="7049917" cy="4939490"/>
        </a:xfrm>
        <a:prstGeom prst="rect">
          <a:avLst/>
        </a:prstGeom>
      </xdr:spPr>
    </xdr:pic>
    <xdr:clientData/>
  </xdr:twoCellAnchor>
  <xdr:twoCellAnchor>
    <xdr:from>
      <xdr:col>16</xdr:col>
      <xdr:colOff>216192</xdr:colOff>
      <xdr:row>191</xdr:row>
      <xdr:rowOff>71123</xdr:rowOff>
    </xdr:from>
    <xdr:to>
      <xdr:col>16</xdr:col>
      <xdr:colOff>578142</xdr:colOff>
      <xdr:row>192</xdr:row>
      <xdr:rowOff>147323</xdr:rowOff>
    </xdr:to>
    <xdr:sp macro="" textlink="">
      <xdr:nvSpPr>
        <xdr:cNvPr id="66" name="Textové pole 2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9969792" y="30170123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26</xdr:col>
      <xdr:colOff>393920</xdr:colOff>
      <xdr:row>196</xdr:row>
      <xdr:rowOff>86002</xdr:rowOff>
    </xdr:from>
    <xdr:to>
      <xdr:col>27</xdr:col>
      <xdr:colOff>146270</xdr:colOff>
      <xdr:row>197</xdr:row>
      <xdr:rowOff>162202</xdr:rowOff>
    </xdr:to>
    <xdr:sp macro="" textlink="">
      <xdr:nvSpPr>
        <xdr:cNvPr id="67" name="Textové pole 2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16243520" y="31137502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45790</xdr:colOff>
      <xdr:row>195</xdr:row>
      <xdr:rowOff>133014</xdr:rowOff>
    </xdr:from>
    <xdr:to>
      <xdr:col>20</xdr:col>
      <xdr:colOff>45790</xdr:colOff>
      <xdr:row>201</xdr:row>
      <xdr:rowOff>181251</xdr:rowOff>
    </xdr:to>
    <xdr:cxnSp macro="">
      <xdr:nvCxnSpPr>
        <xdr:cNvPr id="68" name="Přímá spojnice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CxnSpPr/>
      </xdr:nvCxnSpPr>
      <xdr:spPr>
        <a:xfrm>
          <a:off x="12237790" y="30994014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361775</xdr:colOff>
      <xdr:row>195</xdr:row>
      <xdr:rowOff>133014</xdr:rowOff>
    </xdr:from>
    <xdr:to>
      <xdr:col>23</xdr:col>
      <xdr:colOff>361775</xdr:colOff>
      <xdr:row>201</xdr:row>
      <xdr:rowOff>181251</xdr:rowOff>
    </xdr:to>
    <xdr:cxnSp macro="">
      <xdr:nvCxnSpPr>
        <xdr:cNvPr id="69" name="Přímá spojnice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CxnSpPr/>
      </xdr:nvCxnSpPr>
      <xdr:spPr>
        <a:xfrm>
          <a:off x="14382575" y="30994014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81496</xdr:colOff>
      <xdr:row>198</xdr:row>
      <xdr:rowOff>165015</xdr:rowOff>
    </xdr:from>
    <xdr:to>
      <xdr:col>22</xdr:col>
      <xdr:colOff>470272</xdr:colOff>
      <xdr:row>200</xdr:row>
      <xdr:rowOff>153347</xdr:rowOff>
    </xdr:to>
    <xdr:sp macro="" textlink="">
      <xdr:nvSpPr>
        <xdr:cNvPr id="70" name="TextovéPole 1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 txBox="1"/>
      </xdr:nvSpPr>
      <xdr:spPr>
        <a:xfrm>
          <a:off x="12883096" y="31597515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24</xdr:col>
      <xdr:colOff>253279</xdr:colOff>
      <xdr:row>198</xdr:row>
      <xdr:rowOff>78984</xdr:rowOff>
    </xdr:from>
    <xdr:to>
      <xdr:col>26</xdr:col>
      <xdr:colOff>32455</xdr:colOff>
      <xdr:row>200</xdr:row>
      <xdr:rowOff>67316</xdr:rowOff>
    </xdr:to>
    <xdr:sp macro="" textlink="">
      <xdr:nvSpPr>
        <xdr:cNvPr id="71" name="TextovéPole 13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 txBox="1"/>
      </xdr:nvSpPr>
      <xdr:spPr>
        <a:xfrm>
          <a:off x="14883679" y="31511484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30</xdr:col>
      <xdr:colOff>28914</xdr:colOff>
      <xdr:row>189</xdr:row>
      <xdr:rowOff>41391</xdr:rowOff>
    </xdr:from>
    <xdr:to>
      <xdr:col>32</xdr:col>
      <xdr:colOff>595003</xdr:colOff>
      <xdr:row>210</xdr:row>
      <xdr:rowOff>146166</xdr:rowOff>
    </xdr:to>
    <xdr:sp macro="" textlink="">
      <xdr:nvSpPr>
        <xdr:cNvPr id="72" name="Textové pole 257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 rot="5400000">
          <a:off x="17156921" y="30919384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</a:t>
          </a:r>
          <a:r>
            <a:rPr lang="cs-CZ" sz="1200" b="1">
              <a:solidFill>
                <a:srgbClr val="7030A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pozit. contr. 4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248174</xdr:colOff>
      <xdr:row>220</xdr:row>
      <xdr:rowOff>0</xdr:rowOff>
    </xdr:from>
    <xdr:to>
      <xdr:col>14</xdr:col>
      <xdr:colOff>264991</xdr:colOff>
      <xdr:row>223</xdr:row>
      <xdr:rowOff>168755</xdr:rowOff>
    </xdr:to>
    <xdr:sp macro="" textlink="">
      <xdr:nvSpPr>
        <xdr:cNvPr id="73" name="Nadpis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Grp="1"/>
        </xdr:cNvSpPr>
      </xdr:nvSpPr>
      <xdr:spPr>
        <a:xfrm>
          <a:off x="3905774" y="35623500"/>
          <a:ext cx="4893617" cy="740255"/>
        </a:xfrm>
        <a:prstGeom prst="rect">
          <a:avLst/>
        </a:prstGeom>
      </xdr:spPr>
      <xdr:txBody>
        <a:bodyPr vert="horz" wrap="square" lIns="91440" tIns="45720" rIns="91440" bIns="45720" rtlCol="0" anchor="b">
          <a:normAutofit fontScale="90000"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Cyp8B1</a:t>
          </a:r>
        </a:p>
      </xdr:txBody>
    </xdr:sp>
    <xdr:clientData/>
  </xdr:twoCellAnchor>
  <xdr:twoCellAnchor>
    <xdr:from>
      <xdr:col>1</xdr:col>
      <xdr:colOff>0</xdr:colOff>
      <xdr:row>224</xdr:row>
      <xdr:rowOff>154424</xdr:rowOff>
    </xdr:from>
    <xdr:to>
      <xdr:col>13</xdr:col>
      <xdr:colOff>461533</xdr:colOff>
      <xdr:row>246</xdr:row>
      <xdr:rowOff>97173</xdr:rowOff>
    </xdr:to>
    <xdr:sp macro="" textlink="">
      <xdr:nvSpPr>
        <xdr:cNvPr id="74" name="Zástupný text 2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Grp="1"/>
        </xdr:cNvSpPr>
      </xdr:nvSpPr>
      <xdr:spPr>
        <a:xfrm>
          <a:off x="609600" y="36539924"/>
          <a:ext cx="7776733" cy="4133749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Primary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1:1,000</a:t>
          </a:r>
        </a:p>
        <a:p>
          <a:r>
            <a:rPr lang="cs-CZ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CYP8B1 Polyclonal Antibody (PA5-37088) (thermofisher.com)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Secundary antibody: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1:200, 000</a:t>
          </a:r>
        </a:p>
        <a:p>
          <a:r>
            <a:rPr lang="cs-CZ">
              <a:latin typeface="Arial" panose="020B0604020202020204" pitchFamily="34" charset="0"/>
              <a:cs typeface="Arial" panose="020B0604020202020204" pitchFamily="34" charset="0"/>
            </a:rPr>
            <a:t>Goat anti-Rabbit IgG (H+L), HRP (31460) (thermofisher.com)</a:t>
          </a:r>
        </a:p>
        <a:p>
          <a:endParaRPr lang="cs-CZ" sz="15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15</xdr:col>
      <xdr:colOff>0</xdr:colOff>
      <xdr:row>220</xdr:row>
      <xdr:rowOff>0</xdr:rowOff>
    </xdr:from>
    <xdr:to>
      <xdr:col>31</xdr:col>
      <xdr:colOff>341170</xdr:colOff>
      <xdr:row>226</xdr:row>
      <xdr:rowOff>37574</xdr:rowOff>
    </xdr:to>
    <xdr:sp macro="" textlink="">
      <xdr:nvSpPr>
        <xdr:cNvPr id="75" name="Nadpis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Grp="1"/>
        </xdr:cNvSpPr>
      </xdr:nvSpPr>
      <xdr:spPr>
        <a:xfrm>
          <a:off x="9144000" y="356235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Cyp8B1: 58 kda</a:t>
          </a:r>
        </a:p>
      </xdr:txBody>
    </xdr:sp>
    <xdr:clientData/>
  </xdr:twoCellAnchor>
  <xdr:twoCellAnchor editAs="oneCell">
    <xdr:from>
      <xdr:col>15</xdr:col>
      <xdr:colOff>404040</xdr:colOff>
      <xdr:row>227</xdr:row>
      <xdr:rowOff>4087</xdr:rowOff>
    </xdr:from>
    <xdr:to>
      <xdr:col>17</xdr:col>
      <xdr:colOff>285219</xdr:colOff>
      <xdr:row>254</xdr:row>
      <xdr:rowOff>32662</xdr:rowOff>
    </xdr:to>
    <xdr:pic>
      <xdr:nvPicPr>
        <xdr:cNvPr id="76" name="Obrázek 75" descr="Obsah obrázku text, rám obrazu&#10;&#10;Popis byl vytvořen automaticky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204" r="6890"/>
        <a:stretch/>
      </xdr:blipFill>
      <xdr:spPr>
        <a:xfrm flipH="1">
          <a:off x="9548040" y="36961087"/>
          <a:ext cx="1100379" cy="5172075"/>
        </a:xfrm>
        <a:prstGeom prst="rect">
          <a:avLst/>
        </a:prstGeom>
      </xdr:spPr>
    </xdr:pic>
    <xdr:clientData/>
  </xdr:twoCellAnchor>
  <xdr:twoCellAnchor editAs="oneCell">
    <xdr:from>
      <xdr:col>17</xdr:col>
      <xdr:colOff>285218</xdr:colOff>
      <xdr:row>227</xdr:row>
      <xdr:rowOff>4086</xdr:rowOff>
    </xdr:from>
    <xdr:to>
      <xdr:col>29</xdr:col>
      <xdr:colOff>157287</xdr:colOff>
      <xdr:row>253</xdr:row>
      <xdr:rowOff>86812</xdr:rowOff>
    </xdr:to>
    <xdr:pic>
      <xdr:nvPicPr>
        <xdr:cNvPr id="77" name="Obrázek 76" descr="Obsah obrázku text&#10;&#10;Popis byl vytvořen automaticky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648418" y="36961086"/>
          <a:ext cx="7187269" cy="5035725"/>
        </a:xfrm>
        <a:prstGeom prst="rect">
          <a:avLst/>
        </a:prstGeom>
      </xdr:spPr>
    </xdr:pic>
    <xdr:clientData/>
  </xdr:twoCellAnchor>
  <xdr:twoCellAnchor>
    <xdr:from>
      <xdr:col>20</xdr:col>
      <xdr:colOff>469078</xdr:colOff>
      <xdr:row>236</xdr:row>
      <xdr:rowOff>141718</xdr:rowOff>
    </xdr:from>
    <xdr:to>
      <xdr:col>20</xdr:col>
      <xdr:colOff>469078</xdr:colOff>
      <xdr:row>242</xdr:row>
      <xdr:rowOff>189955</xdr:rowOff>
    </xdr:to>
    <xdr:cxnSp macro="">
      <xdr:nvCxnSpPr>
        <xdr:cNvPr id="78" name="Přímá spojnice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CxnSpPr/>
      </xdr:nvCxnSpPr>
      <xdr:spPr>
        <a:xfrm>
          <a:off x="12661078" y="38813218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280326</xdr:colOff>
      <xdr:row>236</xdr:row>
      <xdr:rowOff>143683</xdr:rowOff>
    </xdr:from>
    <xdr:to>
      <xdr:col>24</xdr:col>
      <xdr:colOff>280326</xdr:colOff>
      <xdr:row>243</xdr:row>
      <xdr:rowOff>1420</xdr:rowOff>
    </xdr:to>
    <xdr:cxnSp macro="">
      <xdr:nvCxnSpPr>
        <xdr:cNvPr id="79" name="Přímá spojnice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CxnSpPr/>
      </xdr:nvCxnSpPr>
      <xdr:spPr>
        <a:xfrm>
          <a:off x="14910726" y="38815183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494226</xdr:colOff>
      <xdr:row>241</xdr:row>
      <xdr:rowOff>11123</xdr:rowOff>
    </xdr:from>
    <xdr:to>
      <xdr:col>23</xdr:col>
      <xdr:colOff>273402</xdr:colOff>
      <xdr:row>242</xdr:row>
      <xdr:rowOff>189955</xdr:rowOff>
    </xdr:to>
    <xdr:sp macro="" textlink="">
      <xdr:nvSpPr>
        <xdr:cNvPr id="80" name="TextovéPole 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 txBox="1"/>
      </xdr:nvSpPr>
      <xdr:spPr>
        <a:xfrm>
          <a:off x="13295826" y="39635123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MI 883</a:t>
          </a:r>
        </a:p>
      </xdr:txBody>
    </xdr:sp>
    <xdr:clientData/>
  </xdr:twoCellAnchor>
  <xdr:twoCellAnchor>
    <xdr:from>
      <xdr:col>25</xdr:col>
      <xdr:colOff>364197</xdr:colOff>
      <xdr:row>241</xdr:row>
      <xdr:rowOff>11123</xdr:rowOff>
    </xdr:from>
    <xdr:to>
      <xdr:col>27</xdr:col>
      <xdr:colOff>143373</xdr:colOff>
      <xdr:row>242</xdr:row>
      <xdr:rowOff>189955</xdr:rowOff>
    </xdr:to>
    <xdr:sp macro="" textlink="">
      <xdr:nvSpPr>
        <xdr:cNvPr id="81" name="TextovéPole 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 txBox="1"/>
      </xdr:nvSpPr>
      <xdr:spPr>
        <a:xfrm>
          <a:off x="15604197" y="39635123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</a:rPr>
            <a:t>veh</a:t>
          </a:r>
        </a:p>
      </xdr:txBody>
    </xdr:sp>
    <xdr:clientData/>
  </xdr:twoCellAnchor>
  <xdr:twoCellAnchor>
    <xdr:from>
      <xdr:col>16</xdr:col>
      <xdr:colOff>344629</xdr:colOff>
      <xdr:row>230</xdr:row>
      <xdr:rowOff>8148</xdr:rowOff>
    </xdr:from>
    <xdr:to>
      <xdr:col>17</xdr:col>
      <xdr:colOff>96979</xdr:colOff>
      <xdr:row>231</xdr:row>
      <xdr:rowOff>84348</xdr:rowOff>
    </xdr:to>
    <xdr:sp macro="" textlink="">
      <xdr:nvSpPr>
        <xdr:cNvPr id="82" name="Textové pole 2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10098229" y="37536648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27</xdr:col>
      <xdr:colOff>490226</xdr:colOff>
      <xdr:row>237</xdr:row>
      <xdr:rowOff>166972</xdr:rowOff>
    </xdr:from>
    <xdr:to>
      <xdr:col>28</xdr:col>
      <xdr:colOff>242576</xdr:colOff>
      <xdr:row>239</xdr:row>
      <xdr:rowOff>52672</xdr:rowOff>
    </xdr:to>
    <xdr:sp macro="" textlink="">
      <xdr:nvSpPr>
        <xdr:cNvPr id="83" name="Textové pole 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16949426" y="39028972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23064</xdr:colOff>
      <xdr:row>240</xdr:row>
      <xdr:rowOff>113623</xdr:rowOff>
    </xdr:from>
    <xdr:to>
      <xdr:col>17</xdr:col>
      <xdr:colOff>501921</xdr:colOff>
      <xdr:row>241</xdr:row>
      <xdr:rowOff>189823</xdr:rowOff>
    </xdr:to>
    <xdr:sp macro="" textlink="">
      <xdr:nvSpPr>
        <xdr:cNvPr id="84" name="Textové pole 2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10386264" y="39547123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17</xdr:col>
      <xdr:colOff>23063</xdr:colOff>
      <xdr:row>238</xdr:row>
      <xdr:rowOff>109822</xdr:rowOff>
    </xdr:from>
    <xdr:to>
      <xdr:col>17</xdr:col>
      <xdr:colOff>501920</xdr:colOff>
      <xdr:row>239</xdr:row>
      <xdr:rowOff>186022</xdr:rowOff>
    </xdr:to>
    <xdr:sp macro="" textlink="">
      <xdr:nvSpPr>
        <xdr:cNvPr id="85" name="Textové pole 2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10386263" y="39162322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50</a:t>
          </a:r>
        </a:p>
      </xdr:txBody>
    </xdr:sp>
    <xdr:clientData/>
  </xdr:twoCellAnchor>
  <xdr:twoCellAnchor>
    <xdr:from>
      <xdr:col>30</xdr:col>
      <xdr:colOff>49531</xdr:colOff>
      <xdr:row>228</xdr:row>
      <xdr:rowOff>45201</xdr:rowOff>
    </xdr:from>
    <xdr:to>
      <xdr:col>33</xdr:col>
      <xdr:colOff>6020</xdr:colOff>
      <xdr:row>249</xdr:row>
      <xdr:rowOff>149976</xdr:rowOff>
    </xdr:to>
    <xdr:sp macro="" textlink="">
      <xdr:nvSpPr>
        <xdr:cNvPr id="86" name="Textové pole 257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 rot="5400000">
          <a:off x="17177538" y="38352694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</a:t>
          </a:r>
          <a:r>
            <a:rPr lang="cs-CZ" sz="1200" b="1">
              <a:solidFill>
                <a:srgbClr val="7030A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pozit. contr. 4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541637</xdr:colOff>
      <xdr:row>259</xdr:row>
      <xdr:rowOff>0</xdr:rowOff>
    </xdr:from>
    <xdr:to>
      <xdr:col>12</xdr:col>
      <xdr:colOff>43908</xdr:colOff>
      <xdr:row>262</xdr:row>
      <xdr:rowOff>135199</xdr:rowOff>
    </xdr:to>
    <xdr:sp macro="" textlink="">
      <xdr:nvSpPr>
        <xdr:cNvPr id="87" name="Nadpis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Grp="1"/>
        </xdr:cNvSpPr>
      </xdr:nvSpPr>
      <xdr:spPr>
        <a:xfrm>
          <a:off x="4808837" y="43053000"/>
          <a:ext cx="2550271" cy="706699"/>
        </a:xfrm>
        <a:prstGeom prst="rect">
          <a:avLst/>
        </a:prstGeom>
      </xdr:spPr>
      <xdr:txBody>
        <a:bodyPr vert="horz" wrap="square" lIns="91440" tIns="45720" rIns="91440" bIns="45720" rtlCol="0" anchor="b">
          <a:normAutofit fontScale="90000"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5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Srebp1</a:t>
          </a:r>
        </a:p>
      </xdr:txBody>
    </xdr:sp>
    <xdr:clientData/>
  </xdr:twoCellAnchor>
  <xdr:twoCellAnchor>
    <xdr:from>
      <xdr:col>1</xdr:col>
      <xdr:colOff>0</xdr:colOff>
      <xdr:row>261</xdr:row>
      <xdr:rowOff>185663</xdr:rowOff>
    </xdr:from>
    <xdr:to>
      <xdr:col>13</xdr:col>
      <xdr:colOff>97860</xdr:colOff>
      <xdr:row>286</xdr:row>
      <xdr:rowOff>27099</xdr:rowOff>
    </xdr:to>
    <xdr:sp macro="" textlink="">
      <xdr:nvSpPr>
        <xdr:cNvPr id="88" name="Zástupný text 2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Grp="1"/>
        </xdr:cNvSpPr>
      </xdr:nvSpPr>
      <xdr:spPr>
        <a:xfrm>
          <a:off x="609600" y="43619663"/>
          <a:ext cx="7413060" cy="4603936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0" indent="0" algn="l" defTabSz="914400" rtl="0" eaLnBrk="1" latinLnBrk="0" hangingPunct="1">
            <a:lnSpc>
              <a:spcPct val="110000"/>
            </a:lnSpc>
            <a:spcBef>
              <a:spcPts val="10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20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8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lnSpc>
              <a:spcPct val="110000"/>
            </a:lnSpc>
            <a:spcBef>
              <a:spcPts val="500"/>
            </a:spcBef>
            <a:buClr>
              <a:schemeClr val="accent5"/>
            </a:buClr>
            <a:buFont typeface="Avenir Next LT Pro" panose="020B05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>
                  <a:tint val="7500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Primary antibody:</a:t>
          </a:r>
        </a:p>
        <a:p>
          <a:r>
            <a:rPr lang="cs-CZ"/>
            <a:t>1:1,000</a:t>
          </a:r>
        </a:p>
        <a:p>
          <a:r>
            <a:rPr lang="cs-CZ"/>
            <a:t>SREBP1 Polyclonal Antibody (PA1-337) (thermofisher.com)</a:t>
          </a:r>
        </a:p>
        <a:p>
          <a:r>
            <a:rPr lang="cs-CZ"/>
            <a:t>Secundary antibody:</a:t>
          </a:r>
        </a:p>
        <a:p>
          <a:r>
            <a:rPr lang="cs-CZ"/>
            <a:t>1:200, 000</a:t>
          </a:r>
        </a:p>
        <a:p>
          <a:r>
            <a:rPr lang="cs-CZ"/>
            <a:t>Goat anti-Rabbit IgG (H+L), HRP (31460) (thermofisher.com)</a:t>
          </a:r>
        </a:p>
        <a:p>
          <a:endParaRPr lang="cs-CZ" sz="1500"/>
        </a:p>
      </xdr:txBody>
    </xdr:sp>
    <xdr:clientData/>
  </xdr:twoCellAnchor>
  <xdr:twoCellAnchor editAs="oneCell">
    <xdr:from>
      <xdr:col>17</xdr:col>
      <xdr:colOff>12477</xdr:colOff>
      <xdr:row>267</xdr:row>
      <xdr:rowOff>28045</xdr:rowOff>
    </xdr:from>
    <xdr:to>
      <xdr:col>28</xdr:col>
      <xdr:colOff>132551</xdr:colOff>
      <xdr:row>292</xdr:row>
      <xdr:rowOff>47921</xdr:rowOff>
    </xdr:to>
    <xdr:pic>
      <xdr:nvPicPr>
        <xdr:cNvPr id="89" name="Obrázek 88" descr="Obsah obrázku interiér, bílé&#10;&#10;Popis byl vytvořen automaticky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375677" y="44605045"/>
          <a:ext cx="6825674" cy="4782376"/>
        </a:xfrm>
        <a:prstGeom prst="rect">
          <a:avLst/>
        </a:prstGeom>
      </xdr:spPr>
    </xdr:pic>
    <xdr:clientData/>
  </xdr:twoCellAnchor>
  <xdr:twoCellAnchor editAs="oneCell">
    <xdr:from>
      <xdr:col>15</xdr:col>
      <xdr:colOff>240044</xdr:colOff>
      <xdr:row>266</xdr:row>
      <xdr:rowOff>188451</xdr:rowOff>
    </xdr:from>
    <xdr:to>
      <xdr:col>16</xdr:col>
      <xdr:colOff>375160</xdr:colOff>
      <xdr:row>294</xdr:row>
      <xdr:rowOff>143851</xdr:rowOff>
    </xdr:to>
    <xdr:pic>
      <xdr:nvPicPr>
        <xdr:cNvPr id="90" name="Obrázek 89" descr="Obsah obrázku text&#10;&#10;Popis byl vytvořen automaticky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68" r="15036"/>
        <a:stretch/>
      </xdr:blipFill>
      <xdr:spPr>
        <a:xfrm flipH="1">
          <a:off x="9384044" y="44574951"/>
          <a:ext cx="744716" cy="528940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260</xdr:row>
      <xdr:rowOff>0</xdr:rowOff>
    </xdr:from>
    <xdr:to>
      <xdr:col>31</xdr:col>
      <xdr:colOff>341170</xdr:colOff>
      <xdr:row>266</xdr:row>
      <xdr:rowOff>37574</xdr:rowOff>
    </xdr:to>
    <xdr:sp macro="" textlink="">
      <xdr:nvSpPr>
        <xdr:cNvPr id="91" name="Nadpis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Grp="1"/>
        </xdr:cNvSpPr>
      </xdr:nvSpPr>
      <xdr:spPr>
        <a:xfrm>
          <a:off x="9144000" y="432435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Srebp1: 68 and 120 kda</a:t>
          </a:r>
        </a:p>
      </xdr:txBody>
    </xdr:sp>
    <xdr:clientData/>
  </xdr:twoCellAnchor>
  <xdr:twoCellAnchor>
    <xdr:from>
      <xdr:col>16</xdr:col>
      <xdr:colOff>288498</xdr:colOff>
      <xdr:row>277</xdr:row>
      <xdr:rowOff>180895</xdr:rowOff>
    </xdr:from>
    <xdr:to>
      <xdr:col>17</xdr:col>
      <xdr:colOff>157755</xdr:colOff>
      <xdr:row>279</xdr:row>
      <xdr:rowOff>66595</xdr:rowOff>
    </xdr:to>
    <xdr:sp macro="" textlink="">
      <xdr:nvSpPr>
        <xdr:cNvPr id="92" name="Textové pole 2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10042098" y="46662895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37</a:t>
          </a:r>
        </a:p>
      </xdr:txBody>
    </xdr:sp>
    <xdr:clientData/>
  </xdr:twoCellAnchor>
  <xdr:twoCellAnchor>
    <xdr:from>
      <xdr:col>16</xdr:col>
      <xdr:colOff>322889</xdr:colOff>
      <xdr:row>276</xdr:row>
      <xdr:rowOff>37674</xdr:rowOff>
    </xdr:from>
    <xdr:to>
      <xdr:col>17</xdr:col>
      <xdr:colOff>192146</xdr:colOff>
      <xdr:row>277</xdr:row>
      <xdr:rowOff>113874</xdr:rowOff>
    </xdr:to>
    <xdr:sp macro="" textlink="">
      <xdr:nvSpPr>
        <xdr:cNvPr id="93" name="Textové pole 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 txBox="1">
          <a:spLocks noChangeArrowheads="1"/>
        </xdr:cNvSpPr>
      </xdr:nvSpPr>
      <xdr:spPr bwMode="auto">
        <a:xfrm>
          <a:off x="10076489" y="46329174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50</a:t>
          </a:r>
        </a:p>
      </xdr:txBody>
    </xdr:sp>
    <xdr:clientData/>
  </xdr:twoCellAnchor>
  <xdr:twoCellAnchor>
    <xdr:from>
      <xdr:col>16</xdr:col>
      <xdr:colOff>419770</xdr:colOff>
      <xdr:row>274</xdr:row>
      <xdr:rowOff>70448</xdr:rowOff>
    </xdr:from>
    <xdr:to>
      <xdr:col>17</xdr:col>
      <xdr:colOff>289027</xdr:colOff>
      <xdr:row>275</xdr:row>
      <xdr:rowOff>146648</xdr:rowOff>
    </xdr:to>
    <xdr:sp macro="" textlink="">
      <xdr:nvSpPr>
        <xdr:cNvPr id="94" name="Textové pole 2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 txBox="1">
          <a:spLocks noChangeArrowheads="1"/>
        </xdr:cNvSpPr>
      </xdr:nvSpPr>
      <xdr:spPr bwMode="auto">
        <a:xfrm>
          <a:off x="10173370" y="45980948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75</a:t>
          </a:r>
        </a:p>
      </xdr:txBody>
    </xdr:sp>
    <xdr:clientData/>
  </xdr:twoCellAnchor>
  <xdr:twoCellAnchor>
    <xdr:from>
      <xdr:col>16</xdr:col>
      <xdr:colOff>362461</xdr:colOff>
      <xdr:row>273</xdr:row>
      <xdr:rowOff>54841</xdr:rowOff>
    </xdr:from>
    <xdr:to>
      <xdr:col>17</xdr:col>
      <xdr:colOff>231718</xdr:colOff>
      <xdr:row>274</xdr:row>
      <xdr:rowOff>131041</xdr:rowOff>
    </xdr:to>
    <xdr:sp macro="" textlink="">
      <xdr:nvSpPr>
        <xdr:cNvPr id="95" name="Textové pole 2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 txBox="1">
          <a:spLocks noChangeArrowheads="1"/>
        </xdr:cNvSpPr>
      </xdr:nvSpPr>
      <xdr:spPr bwMode="auto">
        <a:xfrm>
          <a:off x="10116061" y="45774841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100</a:t>
          </a:r>
        </a:p>
      </xdr:txBody>
    </xdr:sp>
    <xdr:clientData/>
  </xdr:twoCellAnchor>
  <xdr:twoCellAnchor>
    <xdr:from>
      <xdr:col>16</xdr:col>
      <xdr:colOff>366932</xdr:colOff>
      <xdr:row>271</xdr:row>
      <xdr:rowOff>169141</xdr:rowOff>
    </xdr:from>
    <xdr:to>
      <xdr:col>17</xdr:col>
      <xdr:colOff>236189</xdr:colOff>
      <xdr:row>273</xdr:row>
      <xdr:rowOff>54841</xdr:rowOff>
    </xdr:to>
    <xdr:sp macro="" textlink="">
      <xdr:nvSpPr>
        <xdr:cNvPr id="96" name="Textové pole 2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 txBox="1">
          <a:spLocks noChangeArrowheads="1"/>
        </xdr:cNvSpPr>
      </xdr:nvSpPr>
      <xdr:spPr bwMode="auto">
        <a:xfrm>
          <a:off x="10120532" y="45508141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150</a:t>
          </a:r>
        </a:p>
      </xdr:txBody>
    </xdr:sp>
    <xdr:clientData/>
  </xdr:twoCellAnchor>
  <xdr:twoCellAnchor>
    <xdr:from>
      <xdr:col>16</xdr:col>
      <xdr:colOff>423982</xdr:colOff>
      <xdr:row>270</xdr:row>
      <xdr:rowOff>50350</xdr:rowOff>
    </xdr:from>
    <xdr:to>
      <xdr:col>17</xdr:col>
      <xdr:colOff>293239</xdr:colOff>
      <xdr:row>271</xdr:row>
      <xdr:rowOff>126550</xdr:rowOff>
    </xdr:to>
    <xdr:sp macro="" textlink="">
      <xdr:nvSpPr>
        <xdr:cNvPr id="97" name="Textové pole 2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 txBox="1">
          <a:spLocks noChangeArrowheads="1"/>
        </xdr:cNvSpPr>
      </xdr:nvSpPr>
      <xdr:spPr bwMode="auto">
        <a:xfrm>
          <a:off x="10177582" y="45198850"/>
          <a:ext cx="478857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400" b="1">
              <a:solidFill>
                <a:schemeClr val="tx2">
                  <a:lumMod val="60000"/>
                  <a:lumOff val="40000"/>
                </a:schemeClr>
              </a:solidFill>
              <a:latin typeface="Calibri" panose="020F0502020204030204" pitchFamily="34" charset="0"/>
              <a:cs typeface="Times New Roman" panose="02020603050405020304" pitchFamily="18" charset="0"/>
            </a:rPr>
            <a:t>250</a:t>
          </a:r>
        </a:p>
      </xdr:txBody>
    </xdr:sp>
    <xdr:clientData/>
  </xdr:twoCellAnchor>
  <xdr:twoCellAnchor>
    <xdr:from>
      <xdr:col>26</xdr:col>
      <xdr:colOff>240228</xdr:colOff>
      <xdr:row>271</xdr:row>
      <xdr:rowOff>169141</xdr:rowOff>
    </xdr:from>
    <xdr:to>
      <xdr:col>26</xdr:col>
      <xdr:colOff>602178</xdr:colOff>
      <xdr:row>273</xdr:row>
      <xdr:rowOff>54841</xdr:rowOff>
    </xdr:to>
    <xdr:sp macro="" textlink="">
      <xdr:nvSpPr>
        <xdr:cNvPr id="98" name="Textové pole 2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 txBox="1">
          <a:spLocks noChangeArrowheads="1"/>
        </xdr:cNvSpPr>
      </xdr:nvSpPr>
      <xdr:spPr bwMode="auto">
        <a:xfrm>
          <a:off x="16089828" y="45508141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120973</xdr:colOff>
      <xdr:row>268</xdr:row>
      <xdr:rowOff>149149</xdr:rowOff>
    </xdr:from>
    <xdr:to>
      <xdr:col>16</xdr:col>
      <xdr:colOff>482923</xdr:colOff>
      <xdr:row>270</xdr:row>
      <xdr:rowOff>34849</xdr:rowOff>
    </xdr:to>
    <xdr:sp macro="" textlink="">
      <xdr:nvSpPr>
        <xdr:cNvPr id="99" name="Textové pole 2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 txBox="1">
          <a:spLocks noChangeArrowheads="1"/>
        </xdr:cNvSpPr>
      </xdr:nvSpPr>
      <xdr:spPr bwMode="auto">
        <a:xfrm>
          <a:off x="9874573" y="44916649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395331</xdr:colOff>
      <xdr:row>272</xdr:row>
      <xdr:rowOff>37831</xdr:rowOff>
    </xdr:from>
    <xdr:to>
      <xdr:col>19</xdr:col>
      <xdr:colOff>395331</xdr:colOff>
      <xdr:row>278</xdr:row>
      <xdr:rowOff>86068</xdr:rowOff>
    </xdr:to>
    <xdr:cxnSp macro="">
      <xdr:nvCxnSpPr>
        <xdr:cNvPr id="100" name="Přímá spojnice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CxnSpPr/>
      </xdr:nvCxnSpPr>
      <xdr:spPr>
        <a:xfrm>
          <a:off x="11977731" y="45567331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167785</xdr:colOff>
      <xdr:row>272</xdr:row>
      <xdr:rowOff>111991</xdr:rowOff>
    </xdr:from>
    <xdr:to>
      <xdr:col>23</xdr:col>
      <xdr:colOff>167785</xdr:colOff>
      <xdr:row>278</xdr:row>
      <xdr:rowOff>160228</xdr:rowOff>
    </xdr:to>
    <xdr:cxnSp macro="">
      <xdr:nvCxnSpPr>
        <xdr:cNvPr id="101" name="Přímá spojnice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CxnSpPr/>
      </xdr:nvCxnSpPr>
      <xdr:spPr>
        <a:xfrm>
          <a:off x="14188585" y="45641491"/>
          <a:ext cx="0" cy="1191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510657</xdr:colOff>
      <xdr:row>280</xdr:row>
      <xdr:rowOff>166151</xdr:rowOff>
    </xdr:from>
    <xdr:to>
      <xdr:col>22</xdr:col>
      <xdr:colOff>289833</xdr:colOff>
      <xdr:row>282</xdr:row>
      <xdr:rowOff>154483</xdr:rowOff>
    </xdr:to>
    <xdr:sp macro="" textlink="">
      <xdr:nvSpPr>
        <xdr:cNvPr id="102" name="TextovéPole 16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 txBox="1"/>
      </xdr:nvSpPr>
      <xdr:spPr>
        <a:xfrm>
          <a:off x="12702657" y="47219651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solidFill>
                <a:schemeClr val="tx2">
                  <a:lumMod val="75000"/>
                </a:schemeClr>
              </a:solidFill>
            </a:rPr>
            <a:t>MI 883</a:t>
          </a:r>
        </a:p>
      </xdr:txBody>
    </xdr:sp>
    <xdr:clientData/>
  </xdr:twoCellAnchor>
  <xdr:twoCellAnchor>
    <xdr:from>
      <xdr:col>24</xdr:col>
      <xdr:colOff>65959</xdr:colOff>
      <xdr:row>280</xdr:row>
      <xdr:rowOff>71147</xdr:rowOff>
    </xdr:from>
    <xdr:to>
      <xdr:col>25</xdr:col>
      <xdr:colOff>454735</xdr:colOff>
      <xdr:row>282</xdr:row>
      <xdr:rowOff>59479</xdr:rowOff>
    </xdr:to>
    <xdr:sp macro="" textlink="">
      <xdr:nvSpPr>
        <xdr:cNvPr id="103" name="TextovéPole 17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 txBox="1"/>
      </xdr:nvSpPr>
      <xdr:spPr>
        <a:xfrm>
          <a:off x="14696359" y="47124647"/>
          <a:ext cx="9983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cs-CZ">
              <a:ln w="0"/>
              <a:solidFill>
                <a:schemeClr val="tx2">
                  <a:lumMod val="75000"/>
                </a:schemeClr>
              </a:solidFill>
            </a:rPr>
            <a:t>veh</a:t>
          </a:r>
        </a:p>
      </xdr:txBody>
    </xdr:sp>
    <xdr:clientData/>
  </xdr:twoCellAnchor>
  <xdr:twoCellAnchor>
    <xdr:from>
      <xdr:col>19</xdr:col>
      <xdr:colOff>595310</xdr:colOff>
      <xdr:row>271</xdr:row>
      <xdr:rowOff>107901</xdr:rowOff>
    </xdr:from>
    <xdr:to>
      <xdr:col>20</xdr:col>
      <xdr:colOff>347660</xdr:colOff>
      <xdr:row>272</xdr:row>
      <xdr:rowOff>184101</xdr:rowOff>
    </xdr:to>
    <xdr:sp macro="" textlink="">
      <xdr:nvSpPr>
        <xdr:cNvPr id="104" name="Textové pole 2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 txBox="1">
          <a:spLocks noChangeArrowheads="1"/>
        </xdr:cNvSpPr>
      </xdr:nvSpPr>
      <xdr:spPr bwMode="auto">
        <a:xfrm>
          <a:off x="12177710" y="45446901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27</xdr:col>
      <xdr:colOff>11536</xdr:colOff>
      <xdr:row>276</xdr:row>
      <xdr:rowOff>112508</xdr:rowOff>
    </xdr:from>
    <xdr:to>
      <xdr:col>28</xdr:col>
      <xdr:colOff>583033</xdr:colOff>
      <xdr:row>278</xdr:row>
      <xdr:rowOff>8507</xdr:rowOff>
    </xdr:to>
    <xdr:sp macro="" textlink="">
      <xdr:nvSpPr>
        <xdr:cNvPr id="105" name="TextovéPole 2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 txBox="1"/>
      </xdr:nvSpPr>
      <xdr:spPr>
        <a:xfrm>
          <a:off x="16470736" y="46404008"/>
          <a:ext cx="118109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1200">
              <a:latin typeface="Arial" panose="020B0604020202020204" pitchFamily="34" charset="0"/>
              <a:cs typeface="Arial" panose="020B0604020202020204" pitchFamily="34" charset="0"/>
            </a:rPr>
            <a:t>mSrebp1</a:t>
          </a:r>
        </a:p>
      </xdr:txBody>
    </xdr:sp>
    <xdr:clientData/>
  </xdr:twoCellAnchor>
  <xdr:twoCellAnchor>
    <xdr:from>
      <xdr:col>15</xdr:col>
      <xdr:colOff>174940</xdr:colOff>
      <xdr:row>292</xdr:row>
      <xdr:rowOff>47921</xdr:rowOff>
    </xdr:from>
    <xdr:to>
      <xdr:col>17</xdr:col>
      <xdr:colOff>12477</xdr:colOff>
      <xdr:row>294</xdr:row>
      <xdr:rowOff>143851</xdr:rowOff>
    </xdr:to>
    <xdr:sp macro="" textlink="">
      <xdr:nvSpPr>
        <xdr:cNvPr id="106" name="Obdélník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9318940" y="49387421"/>
          <a:ext cx="1056737" cy="47693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s-CZ"/>
        </a:p>
      </xdr:txBody>
    </xdr:sp>
    <xdr:clientData/>
  </xdr:twoCellAnchor>
  <xdr:twoCellAnchor>
    <xdr:from>
      <xdr:col>30</xdr:col>
      <xdr:colOff>104415</xdr:colOff>
      <xdr:row>268</xdr:row>
      <xdr:rowOff>156390</xdr:rowOff>
    </xdr:from>
    <xdr:to>
      <xdr:col>33</xdr:col>
      <xdr:colOff>60904</xdr:colOff>
      <xdr:row>290</xdr:row>
      <xdr:rowOff>70665</xdr:rowOff>
    </xdr:to>
    <xdr:sp macro="" textlink="">
      <xdr:nvSpPr>
        <xdr:cNvPr id="107" name="Textové pole 257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 txBox="1">
          <a:spLocks noChangeArrowheads="1"/>
        </xdr:cNvSpPr>
      </xdr:nvSpPr>
      <xdr:spPr bwMode="auto">
        <a:xfrm rot="5400000">
          <a:off x="17232422" y="46083883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</a:t>
          </a:r>
          <a:r>
            <a:rPr lang="cs-CZ" sz="12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cs-CZ" sz="1200" b="1">
              <a:solidFill>
                <a:srgbClr val="ED7D3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ladder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501346</xdr:colOff>
      <xdr:row>293</xdr:row>
      <xdr:rowOff>0</xdr:rowOff>
    </xdr:from>
    <xdr:to>
      <xdr:col>18</xdr:col>
      <xdr:colOff>232916</xdr:colOff>
      <xdr:row>299</xdr:row>
      <xdr:rowOff>37574</xdr:rowOff>
    </xdr:to>
    <xdr:sp macro="" textlink="">
      <xdr:nvSpPr>
        <xdr:cNvPr id="108" name="Nadpis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Grp="1"/>
        </xdr:cNvSpPr>
      </xdr:nvSpPr>
      <xdr:spPr>
        <a:xfrm>
          <a:off x="1110946" y="49530000"/>
          <a:ext cx="10094770" cy="1180574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lvl1pPr algn="l" defTabSz="914400" rtl="0" eaLnBrk="1" latinLnBrk="0" hangingPunct="1">
            <a:lnSpc>
              <a:spcPct val="10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cs-CZ"/>
            <a:t>B-actin: 19/5/2023    42 kda</a:t>
          </a:r>
        </a:p>
      </xdr:txBody>
    </xdr:sp>
    <xdr:clientData/>
  </xdr:twoCellAnchor>
  <xdr:twoCellAnchor editAs="oneCell">
    <xdr:from>
      <xdr:col>1</xdr:col>
      <xdr:colOff>0</xdr:colOff>
      <xdr:row>299</xdr:row>
      <xdr:rowOff>148803</xdr:rowOff>
    </xdr:from>
    <xdr:to>
      <xdr:col>2</xdr:col>
      <xdr:colOff>220824</xdr:colOff>
      <xdr:row>326</xdr:row>
      <xdr:rowOff>177378</xdr:rowOff>
    </xdr:to>
    <xdr:pic>
      <xdr:nvPicPr>
        <xdr:cNvPr id="109" name="Obrázek 108" descr="Obsah obrázku Černobílá fotografie, snímek obrazovky, Fotografický papír, černobílá&#10;&#10;Popis byl vytvořen automaticky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42" r="78608"/>
        <a:stretch/>
      </xdr:blipFill>
      <xdr:spPr>
        <a:xfrm>
          <a:off x="609600" y="50821803"/>
          <a:ext cx="830424" cy="5172075"/>
        </a:xfrm>
        <a:prstGeom prst="rect">
          <a:avLst/>
        </a:prstGeom>
      </xdr:spPr>
    </xdr:pic>
    <xdr:clientData/>
  </xdr:twoCellAnchor>
  <xdr:twoCellAnchor editAs="oneCell">
    <xdr:from>
      <xdr:col>2</xdr:col>
      <xdr:colOff>400493</xdr:colOff>
      <xdr:row>299</xdr:row>
      <xdr:rowOff>148802</xdr:rowOff>
    </xdr:from>
    <xdr:to>
      <xdr:col>13</xdr:col>
      <xdr:colOff>139785</xdr:colOff>
      <xdr:row>326</xdr:row>
      <xdr:rowOff>177377</xdr:rowOff>
    </xdr:to>
    <xdr:pic>
      <xdr:nvPicPr>
        <xdr:cNvPr id="110" name="Obrázek 109" descr="Obsah obrázku bílé, černá, snímek obrazovky, černobílá&#10;&#10;Popis byl vytvořen automaticky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619693" y="50821802"/>
          <a:ext cx="6444892" cy="5172075"/>
        </a:xfrm>
        <a:prstGeom prst="rect">
          <a:avLst/>
        </a:prstGeom>
      </xdr:spPr>
    </xdr:pic>
    <xdr:clientData/>
  </xdr:twoCellAnchor>
  <xdr:twoCellAnchor editAs="oneCell">
    <xdr:from>
      <xdr:col>5</xdr:col>
      <xdr:colOff>380366</xdr:colOff>
      <xdr:row>321</xdr:row>
      <xdr:rowOff>189852</xdr:rowOff>
    </xdr:from>
    <xdr:to>
      <xdr:col>11</xdr:col>
      <xdr:colOff>137587</xdr:colOff>
      <xdr:row>325</xdr:row>
      <xdr:rowOff>141645</xdr:rowOff>
    </xdr:to>
    <xdr:pic>
      <xdr:nvPicPr>
        <xdr:cNvPr id="111" name="Obrázek 110" descr="Obsah obrázku snímek obrazovky, design&#10;&#10;Popis byl vytvořen automaticky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26" t="36199" r="24257" b="50000"/>
        <a:stretch/>
      </xdr:blipFill>
      <xdr:spPr>
        <a:xfrm flipH="1">
          <a:off x="3428366" y="55053852"/>
          <a:ext cx="3414821" cy="713792"/>
        </a:xfrm>
        <a:prstGeom prst="rect">
          <a:avLst/>
        </a:prstGeom>
      </xdr:spPr>
    </xdr:pic>
    <xdr:clientData/>
  </xdr:twoCellAnchor>
  <xdr:twoCellAnchor>
    <xdr:from>
      <xdr:col>10</xdr:col>
      <xdr:colOff>566212</xdr:colOff>
      <xdr:row>309</xdr:row>
      <xdr:rowOff>115688</xdr:rowOff>
    </xdr:from>
    <xdr:to>
      <xdr:col>11</xdr:col>
      <xdr:colOff>318562</xdr:colOff>
      <xdr:row>311</xdr:row>
      <xdr:rowOff>1388</xdr:rowOff>
    </xdr:to>
    <xdr:sp macro="" textlink="">
      <xdr:nvSpPr>
        <xdr:cNvPr id="112" name="Textové pole 2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 txBox="1">
          <a:spLocks noChangeArrowheads="1"/>
        </xdr:cNvSpPr>
      </xdr:nvSpPr>
      <xdr:spPr bwMode="auto">
        <a:xfrm>
          <a:off x="6662212" y="52693688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553340</xdr:colOff>
      <xdr:row>321</xdr:row>
      <xdr:rowOff>146580</xdr:rowOff>
    </xdr:from>
    <xdr:to>
      <xdr:col>18</xdr:col>
      <xdr:colOff>508554</xdr:colOff>
      <xdr:row>325</xdr:row>
      <xdr:rowOff>30911</xdr:rowOff>
    </xdr:to>
    <xdr:sp macro="" textlink="">
      <xdr:nvSpPr>
        <xdr:cNvPr id="113" name="TextovéPole 4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 txBox="1"/>
      </xdr:nvSpPr>
      <xdr:spPr>
        <a:xfrm>
          <a:off x="9087740" y="55010580"/>
          <a:ext cx="2393614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for SREBP2, INSIG1 and HMGCR</a:t>
          </a:r>
        </a:p>
      </xdr:txBody>
    </xdr:sp>
    <xdr:clientData/>
  </xdr:twoCellAnchor>
  <xdr:twoCellAnchor>
    <xdr:from>
      <xdr:col>13</xdr:col>
      <xdr:colOff>22526</xdr:colOff>
      <xdr:row>301</xdr:row>
      <xdr:rowOff>70403</xdr:rowOff>
    </xdr:from>
    <xdr:to>
      <xdr:col>13</xdr:col>
      <xdr:colOff>384476</xdr:colOff>
      <xdr:row>302</xdr:row>
      <xdr:rowOff>146603</xdr:rowOff>
    </xdr:to>
    <xdr:sp macro="" textlink="">
      <xdr:nvSpPr>
        <xdr:cNvPr id="114" name="Textové pole 2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 txBox="1">
          <a:spLocks noChangeArrowheads="1"/>
        </xdr:cNvSpPr>
      </xdr:nvSpPr>
      <xdr:spPr bwMode="auto">
        <a:xfrm>
          <a:off x="7947326" y="51124403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462219</xdr:colOff>
      <xdr:row>299</xdr:row>
      <xdr:rowOff>101400</xdr:rowOff>
    </xdr:from>
    <xdr:to>
      <xdr:col>19</xdr:col>
      <xdr:colOff>418708</xdr:colOff>
      <xdr:row>321</xdr:row>
      <xdr:rowOff>15675</xdr:rowOff>
    </xdr:to>
    <xdr:sp macro="" textlink="">
      <xdr:nvSpPr>
        <xdr:cNvPr id="115" name="Textové pole 257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 txBox="1">
          <a:spLocks noChangeArrowheads="1"/>
        </xdr:cNvSpPr>
      </xdr:nvSpPr>
      <xdr:spPr bwMode="auto">
        <a:xfrm rot="5400000">
          <a:off x="9055826" y="51934393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ladder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346</xdr:row>
      <xdr:rowOff>91348</xdr:rowOff>
    </xdr:from>
    <xdr:to>
      <xdr:col>19</xdr:col>
      <xdr:colOff>360218</xdr:colOff>
      <xdr:row>354</xdr:row>
      <xdr:rowOff>44676</xdr:rowOff>
    </xdr:to>
    <xdr:sp macro="" textlink="">
      <xdr:nvSpPr>
        <xdr:cNvPr id="116" name="TextovéPole 2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 txBox="1"/>
      </xdr:nvSpPr>
      <xdr:spPr>
        <a:xfrm>
          <a:off x="609600" y="59717848"/>
          <a:ext cx="11333018" cy="147732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Primary antibody</a:t>
          </a:r>
        </a:p>
        <a:p>
          <a:endParaRPr lang="cs-CZ"/>
        </a:p>
        <a:p>
          <a:r>
            <a:rPr lang="cs-CZ"/>
            <a:t>Catalog # PA5-88943     Invitrogen SREBP2 Polyclonal Antibody ThermoFisher</a:t>
          </a:r>
        </a:p>
        <a:p>
          <a:endParaRPr lang="cs-CZ"/>
        </a:p>
        <a:p>
          <a:r>
            <a:rPr lang="cs-CZ"/>
            <a:t>Dilution 1:1,000</a:t>
          </a:r>
        </a:p>
      </xdr:txBody>
    </xdr:sp>
    <xdr:clientData/>
  </xdr:twoCellAnchor>
  <xdr:twoCellAnchor editAs="oneCell">
    <xdr:from>
      <xdr:col>2</xdr:col>
      <xdr:colOff>374355</xdr:colOff>
      <xdr:row>356</xdr:row>
      <xdr:rowOff>33978</xdr:rowOff>
    </xdr:from>
    <xdr:to>
      <xdr:col>5</xdr:col>
      <xdr:colOff>480637</xdr:colOff>
      <xdr:row>369</xdr:row>
      <xdr:rowOff>95290</xdr:rowOff>
    </xdr:to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93555" y="61565478"/>
          <a:ext cx="1935082" cy="2537813"/>
        </a:xfrm>
        <a:prstGeom prst="rect">
          <a:avLst/>
        </a:prstGeom>
      </xdr:spPr>
    </xdr:pic>
    <xdr:clientData/>
  </xdr:twoCellAnchor>
  <xdr:twoCellAnchor>
    <xdr:from>
      <xdr:col>4</xdr:col>
      <xdr:colOff>307796</xdr:colOff>
      <xdr:row>359</xdr:row>
      <xdr:rowOff>58523</xdr:rowOff>
    </xdr:from>
    <xdr:to>
      <xdr:col>7</xdr:col>
      <xdr:colOff>569652</xdr:colOff>
      <xdr:row>360</xdr:row>
      <xdr:rowOff>145022</xdr:rowOff>
    </xdr:to>
    <xdr:sp macro="" textlink="">
      <xdr:nvSpPr>
        <xdr:cNvPr id="118" name="TextovéPole 6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 txBox="1"/>
      </xdr:nvSpPr>
      <xdr:spPr>
        <a:xfrm>
          <a:off x="2746196" y="62161523"/>
          <a:ext cx="209065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1200"/>
            <a:t>mass (Da) 122,911 –full lenght</a:t>
          </a:r>
        </a:p>
      </xdr:txBody>
    </xdr:sp>
    <xdr:clientData/>
  </xdr:twoCellAnchor>
  <xdr:twoCellAnchor editAs="oneCell">
    <xdr:from>
      <xdr:col>10</xdr:col>
      <xdr:colOff>278996</xdr:colOff>
      <xdr:row>357</xdr:row>
      <xdr:rowOff>8178</xdr:rowOff>
    </xdr:from>
    <xdr:to>
      <xdr:col>19</xdr:col>
      <xdr:colOff>360218</xdr:colOff>
      <xdr:row>361</xdr:row>
      <xdr:rowOff>108867</xdr:rowOff>
    </xdr:to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74996" y="61730178"/>
          <a:ext cx="5567622" cy="862690"/>
        </a:xfrm>
        <a:prstGeom prst="rect">
          <a:avLst/>
        </a:prstGeom>
      </xdr:spPr>
    </xdr:pic>
    <xdr:clientData/>
  </xdr:twoCellAnchor>
  <xdr:twoCellAnchor editAs="oneCell">
    <xdr:from>
      <xdr:col>9</xdr:col>
      <xdr:colOff>172547</xdr:colOff>
      <xdr:row>361</xdr:row>
      <xdr:rowOff>155991</xdr:rowOff>
    </xdr:from>
    <xdr:to>
      <xdr:col>20</xdr:col>
      <xdr:colOff>249959</xdr:colOff>
      <xdr:row>363</xdr:row>
      <xdr:rowOff>183471</xdr:rowOff>
    </xdr:to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658947" y="62639991"/>
          <a:ext cx="6783012" cy="408478"/>
        </a:xfrm>
        <a:prstGeom prst="rect">
          <a:avLst/>
        </a:prstGeom>
      </xdr:spPr>
    </xdr:pic>
    <xdr:clientData/>
  </xdr:twoCellAnchor>
  <xdr:twoCellAnchor>
    <xdr:from>
      <xdr:col>11</xdr:col>
      <xdr:colOff>326907</xdr:colOff>
      <xdr:row>365</xdr:row>
      <xdr:rowOff>608</xdr:rowOff>
    </xdr:from>
    <xdr:to>
      <xdr:col>18</xdr:col>
      <xdr:colOff>537215</xdr:colOff>
      <xdr:row>368</xdr:row>
      <xdr:rowOff>44661</xdr:rowOff>
    </xdr:to>
    <xdr:sp macro="" textlink="">
      <xdr:nvSpPr>
        <xdr:cNvPr id="121" name="Rectangl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Arrowheads="1"/>
        </xdr:cNvSpPr>
      </xdr:nvSpPr>
      <xdr:spPr bwMode="auto">
        <a:xfrm>
          <a:off x="7032507" y="63246608"/>
          <a:ext cx="4477508" cy="61555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cs-CZ" altLang="cs-CZ" sz="1400" b="0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The Sequence Manipulation uite: Protein Molecular Weight</a:t>
          </a:r>
          <a:br>
            <a:rPr kumimoji="0" lang="cs-CZ" altLang="cs-CZ" sz="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</a:rPr>
          </a:br>
          <a:r>
            <a:rPr kumimoji="0" lang="cs-CZ" altLang="cs-CZ" sz="1000" b="1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Arial Unicode MS"/>
            </a:rPr>
            <a:t>Results for 473 residue sequence starting "MDESSELGVL".</a:t>
          </a:r>
          <a:br>
            <a:rPr kumimoji="0" lang="cs-CZ" altLang="cs-CZ" sz="1000" b="0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Arial Unicode MS"/>
            </a:rPr>
          </a:br>
          <a:r>
            <a:rPr kumimoji="0" lang="cs-CZ" altLang="cs-CZ" sz="1000" b="0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Arial Unicode MS"/>
            </a:rPr>
            <a:t>The protein weighs </a:t>
          </a:r>
          <a:r>
            <a:rPr kumimoji="0" lang="cs-CZ" altLang="cs-CZ" sz="1000" b="1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Arial Unicode MS"/>
            </a:rPr>
            <a:t>50.73</a:t>
          </a:r>
          <a:r>
            <a:rPr kumimoji="0" lang="cs-CZ" altLang="cs-CZ" sz="1000" b="0" i="0" u="none" strike="noStrike" cap="none" normalizeH="0" baseline="0">
              <a:ln>
                <a:noFill/>
              </a:ln>
              <a:solidFill>
                <a:srgbClr val="000000"/>
              </a:solidFill>
              <a:effectLst/>
              <a:latin typeface="Arial Unicode MS"/>
            </a:rPr>
            <a:t> kilodaltons</a:t>
          </a:r>
          <a:r>
            <a:rPr kumimoji="0" lang="cs-CZ" altLang="cs-CZ" sz="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</a:rPr>
            <a:t> </a:t>
          </a:r>
          <a:endParaRPr kumimoji="0" lang="cs-CZ" altLang="cs-CZ" sz="1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49068</xdr:colOff>
      <xdr:row>365</xdr:row>
      <xdr:rowOff>151624</xdr:rowOff>
    </xdr:from>
    <xdr:to>
      <xdr:col>11</xdr:col>
      <xdr:colOff>285343</xdr:colOff>
      <xdr:row>367</xdr:row>
      <xdr:rowOff>84146</xdr:rowOff>
    </xdr:to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145068" y="63397624"/>
          <a:ext cx="845875" cy="313520"/>
        </a:xfrm>
        <a:prstGeom prst="rect">
          <a:avLst/>
        </a:prstGeom>
      </xdr:spPr>
    </xdr:pic>
    <xdr:clientData/>
  </xdr:twoCellAnchor>
  <xdr:twoCellAnchor>
    <xdr:from>
      <xdr:col>1</xdr:col>
      <xdr:colOff>481990</xdr:colOff>
      <xdr:row>336</xdr:row>
      <xdr:rowOff>0</xdr:rowOff>
    </xdr:from>
    <xdr:to>
      <xdr:col>14</xdr:col>
      <xdr:colOff>442862</xdr:colOff>
      <xdr:row>341</xdr:row>
      <xdr:rowOff>77501</xdr:rowOff>
    </xdr:to>
    <xdr:sp macro="" textlink="">
      <xdr:nvSpPr>
        <xdr:cNvPr id="123" name="Nadpis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 txBox="1">
          <a:spLocks/>
        </xdr:cNvSpPr>
      </xdr:nvSpPr>
      <xdr:spPr>
        <a:xfrm>
          <a:off x="1091590" y="57721500"/>
          <a:ext cx="7885672" cy="1030001"/>
        </a:xfrm>
        <a:prstGeom prst="rect">
          <a:avLst/>
        </a:prstGeom>
      </xdr:spPr>
      <xdr:txBody>
        <a:bodyPr wrap="square">
          <a:normAutofit fontScale="90000"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Srebp2: 120 and mature 60 kDa</a:t>
          </a:r>
        </a:p>
      </xdr:txBody>
    </xdr:sp>
    <xdr:clientData/>
  </xdr:twoCellAnchor>
  <xdr:twoCellAnchor editAs="oneCell">
    <xdr:from>
      <xdr:col>22</xdr:col>
      <xdr:colOff>3607</xdr:colOff>
      <xdr:row>340</xdr:row>
      <xdr:rowOff>92507</xdr:rowOff>
    </xdr:from>
    <xdr:to>
      <xdr:col>34</xdr:col>
      <xdr:colOff>70282</xdr:colOff>
      <xdr:row>367</xdr:row>
      <xdr:rowOff>121084</xdr:rowOff>
    </xdr:to>
    <xdr:pic>
      <xdr:nvPicPr>
        <xdr:cNvPr id="124" name="Obrázek 123" descr="Obsah obrázku design&#10;&#10;Popis byl vytvořen automaticky s nízkou mírou spolehlivosti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807" y="58576007"/>
          <a:ext cx="7381875" cy="5172075"/>
        </a:xfrm>
        <a:prstGeom prst="rect">
          <a:avLst/>
        </a:prstGeom>
      </xdr:spPr>
    </xdr:pic>
    <xdr:clientData/>
  </xdr:twoCellAnchor>
  <xdr:twoCellAnchor editAs="oneCell">
    <xdr:from>
      <xdr:col>22</xdr:col>
      <xdr:colOff>3608</xdr:colOff>
      <xdr:row>344</xdr:row>
      <xdr:rowOff>78220</xdr:rowOff>
    </xdr:from>
    <xdr:to>
      <xdr:col>23</xdr:col>
      <xdr:colOff>514184</xdr:colOff>
      <xdr:row>361</xdr:row>
      <xdr:rowOff>125844</xdr:rowOff>
    </xdr:to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414808" y="59323720"/>
          <a:ext cx="1120176" cy="3286125"/>
        </a:xfrm>
        <a:prstGeom prst="rect">
          <a:avLst/>
        </a:prstGeom>
      </xdr:spPr>
    </xdr:pic>
    <xdr:clientData/>
  </xdr:twoCellAnchor>
  <xdr:twoCellAnchor>
    <xdr:from>
      <xdr:col>34</xdr:col>
      <xdr:colOff>70282</xdr:colOff>
      <xdr:row>346</xdr:row>
      <xdr:rowOff>140627</xdr:rowOff>
    </xdr:from>
    <xdr:to>
      <xdr:col>35</xdr:col>
      <xdr:colOff>296167</xdr:colOff>
      <xdr:row>348</xdr:row>
      <xdr:rowOff>128959</xdr:rowOff>
    </xdr:to>
    <xdr:sp macro="" textlink="">
      <xdr:nvSpPr>
        <xdr:cNvPr id="126" name="TextovéPole 6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 txBox="1"/>
      </xdr:nvSpPr>
      <xdr:spPr>
        <a:xfrm>
          <a:off x="20796682" y="59767127"/>
          <a:ext cx="83548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120 kD</a:t>
          </a:r>
        </a:p>
      </xdr:txBody>
    </xdr:sp>
    <xdr:clientData/>
  </xdr:twoCellAnchor>
  <xdr:twoCellAnchor>
    <xdr:from>
      <xdr:col>21</xdr:col>
      <xdr:colOff>0</xdr:colOff>
      <xdr:row>338</xdr:row>
      <xdr:rowOff>0</xdr:rowOff>
    </xdr:from>
    <xdr:to>
      <xdr:col>25</xdr:col>
      <xdr:colOff>565627</xdr:colOff>
      <xdr:row>339</xdr:row>
      <xdr:rowOff>178832</xdr:rowOff>
    </xdr:to>
    <xdr:sp macro="" textlink="">
      <xdr:nvSpPr>
        <xdr:cNvPr id="127" name="TextovéPole 7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 txBox="1"/>
      </xdr:nvSpPr>
      <xdr:spPr>
        <a:xfrm>
          <a:off x="12801600" y="58102500"/>
          <a:ext cx="300402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Unprocessed SREBPF2 protein</a:t>
          </a:r>
        </a:p>
      </xdr:txBody>
    </xdr:sp>
    <xdr:clientData/>
  </xdr:twoCellAnchor>
  <xdr:twoCellAnchor>
    <xdr:from>
      <xdr:col>31</xdr:col>
      <xdr:colOff>539461</xdr:colOff>
      <xdr:row>345</xdr:row>
      <xdr:rowOff>156760</xdr:rowOff>
    </xdr:from>
    <xdr:to>
      <xdr:col>32</xdr:col>
      <xdr:colOff>291811</xdr:colOff>
      <xdr:row>347</xdr:row>
      <xdr:rowOff>42460</xdr:rowOff>
    </xdr:to>
    <xdr:sp macro="" textlink="">
      <xdr:nvSpPr>
        <xdr:cNvPr id="128" name="Textové pole 2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 txBox="1">
          <a:spLocks noChangeArrowheads="1"/>
        </xdr:cNvSpPr>
      </xdr:nvSpPr>
      <xdr:spPr bwMode="auto">
        <a:xfrm>
          <a:off x="19437061" y="59592760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36</xdr:col>
      <xdr:colOff>307667</xdr:colOff>
      <xdr:row>345</xdr:row>
      <xdr:rowOff>101178</xdr:rowOff>
    </xdr:from>
    <xdr:to>
      <xdr:col>39</xdr:col>
      <xdr:colOff>264156</xdr:colOff>
      <xdr:row>367</xdr:row>
      <xdr:rowOff>15453</xdr:rowOff>
    </xdr:to>
    <xdr:sp macro="" textlink="">
      <xdr:nvSpPr>
        <xdr:cNvPr id="129" name="Textové pole 257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 txBox="1">
          <a:spLocks noChangeArrowheads="1"/>
        </xdr:cNvSpPr>
      </xdr:nvSpPr>
      <xdr:spPr bwMode="auto">
        <a:xfrm rot="5400000">
          <a:off x="21093274" y="60697171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ladder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32</xdr:col>
      <xdr:colOff>417256</xdr:colOff>
      <xdr:row>347</xdr:row>
      <xdr:rowOff>189045</xdr:rowOff>
    </xdr:from>
    <xdr:to>
      <xdr:col>33</xdr:col>
      <xdr:colOff>496855</xdr:colOff>
      <xdr:row>347</xdr:row>
      <xdr:rowOff>189045</xdr:rowOff>
    </xdr:to>
    <xdr:cxnSp macro="">
      <xdr:nvCxnSpPr>
        <xdr:cNvPr id="130" name="Přímá spojnice se šipkou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CxnSpPr>
          <a:cxnSpLocks/>
        </xdr:cNvCxnSpPr>
      </xdr:nvCxnSpPr>
      <xdr:spPr>
        <a:xfrm flipH="1">
          <a:off x="19924456" y="60006045"/>
          <a:ext cx="6891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27826</xdr:colOff>
      <xdr:row>374</xdr:row>
      <xdr:rowOff>92507</xdr:rowOff>
    </xdr:from>
    <xdr:to>
      <xdr:col>35</xdr:col>
      <xdr:colOff>94501</xdr:colOff>
      <xdr:row>401</xdr:row>
      <xdr:rowOff>121083</xdr:rowOff>
    </xdr:to>
    <xdr:pic>
      <xdr:nvPicPr>
        <xdr:cNvPr id="131" name="Obrázek 130" descr="Obsah obrázku bílé, design&#10;&#10;Popis byl vytvořen automaticky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48626" y="65053007"/>
          <a:ext cx="7381875" cy="5172075"/>
        </a:xfrm>
        <a:prstGeom prst="rect">
          <a:avLst/>
        </a:prstGeom>
      </xdr:spPr>
    </xdr:pic>
    <xdr:clientData/>
  </xdr:twoCellAnchor>
  <xdr:twoCellAnchor editAs="oneCell">
    <xdr:from>
      <xdr:col>23</xdr:col>
      <xdr:colOff>101446</xdr:colOff>
      <xdr:row>378</xdr:row>
      <xdr:rowOff>122382</xdr:rowOff>
    </xdr:from>
    <xdr:to>
      <xdr:col>24</xdr:col>
      <xdr:colOff>593820</xdr:colOff>
      <xdr:row>395</xdr:row>
      <xdr:rowOff>116610</xdr:rowOff>
    </xdr:to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4122246" y="65844882"/>
          <a:ext cx="1101974" cy="3232727"/>
        </a:xfrm>
        <a:prstGeom prst="rect">
          <a:avLst/>
        </a:prstGeom>
      </xdr:spPr>
    </xdr:pic>
    <xdr:clientData/>
  </xdr:twoCellAnchor>
  <xdr:twoCellAnchor>
    <xdr:from>
      <xdr:col>33</xdr:col>
      <xdr:colOff>173416</xdr:colOff>
      <xdr:row>384</xdr:row>
      <xdr:rowOff>157476</xdr:rowOff>
    </xdr:from>
    <xdr:to>
      <xdr:col>33</xdr:col>
      <xdr:colOff>478216</xdr:colOff>
      <xdr:row>384</xdr:row>
      <xdr:rowOff>157476</xdr:rowOff>
    </xdr:to>
    <xdr:cxnSp macro="">
      <xdr:nvCxnSpPr>
        <xdr:cNvPr id="133" name="Přímá spojnice se šipkou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CxnSpPr/>
      </xdr:nvCxnSpPr>
      <xdr:spPr>
        <a:xfrm flipH="1">
          <a:off x="20290216" y="67022976"/>
          <a:ext cx="304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595235</xdr:colOff>
      <xdr:row>383</xdr:row>
      <xdr:rowOff>138596</xdr:rowOff>
    </xdr:from>
    <xdr:to>
      <xdr:col>35</xdr:col>
      <xdr:colOff>94501</xdr:colOff>
      <xdr:row>385</xdr:row>
      <xdr:rowOff>126928</xdr:rowOff>
    </xdr:to>
    <xdr:sp macro="" textlink="">
      <xdr:nvSpPr>
        <xdr:cNvPr id="134" name="TextovéPole 5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 txBox="1"/>
      </xdr:nvSpPr>
      <xdr:spPr>
        <a:xfrm>
          <a:off x="20712035" y="66813596"/>
          <a:ext cx="71846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60 kD</a:t>
          </a:r>
        </a:p>
      </xdr:txBody>
    </xdr:sp>
    <xdr:clientData/>
  </xdr:twoCellAnchor>
  <xdr:twoCellAnchor>
    <xdr:from>
      <xdr:col>32</xdr:col>
      <xdr:colOff>603401</xdr:colOff>
      <xdr:row>383</xdr:row>
      <xdr:rowOff>54674</xdr:rowOff>
    </xdr:from>
    <xdr:to>
      <xdr:col>33</xdr:col>
      <xdr:colOff>355751</xdr:colOff>
      <xdr:row>384</xdr:row>
      <xdr:rowOff>130874</xdr:rowOff>
    </xdr:to>
    <xdr:sp macro="" textlink="">
      <xdr:nvSpPr>
        <xdr:cNvPr id="135" name="Textové pole 2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 txBox="1">
          <a:spLocks noChangeArrowheads="1"/>
        </xdr:cNvSpPr>
      </xdr:nvSpPr>
      <xdr:spPr bwMode="auto">
        <a:xfrm>
          <a:off x="20110601" y="66729674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36</xdr:col>
      <xdr:colOff>232609</xdr:colOff>
      <xdr:row>379</xdr:row>
      <xdr:rowOff>101178</xdr:rowOff>
    </xdr:from>
    <xdr:to>
      <xdr:col>39</xdr:col>
      <xdr:colOff>189098</xdr:colOff>
      <xdr:row>401</xdr:row>
      <xdr:rowOff>15453</xdr:rowOff>
    </xdr:to>
    <xdr:sp macro="" textlink="">
      <xdr:nvSpPr>
        <xdr:cNvPr id="136" name="Textové pole 257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 txBox="1">
          <a:spLocks noChangeArrowheads="1"/>
        </xdr:cNvSpPr>
      </xdr:nvSpPr>
      <xdr:spPr bwMode="auto">
        <a:xfrm rot="5400000">
          <a:off x="21018216" y="67174171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ladder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0</xdr:colOff>
      <xdr:row>372</xdr:row>
      <xdr:rowOff>0</xdr:rowOff>
    </xdr:from>
    <xdr:to>
      <xdr:col>27</xdr:col>
      <xdr:colOff>574521</xdr:colOff>
      <xdr:row>373</xdr:row>
      <xdr:rowOff>178832</xdr:rowOff>
    </xdr:to>
    <xdr:sp macro="" textlink="">
      <xdr:nvSpPr>
        <xdr:cNvPr id="137" name="TextovéPole 9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 txBox="1"/>
      </xdr:nvSpPr>
      <xdr:spPr>
        <a:xfrm>
          <a:off x="12801600" y="64579500"/>
          <a:ext cx="423212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Processed (mature) mSREBPF2 protein</a:t>
          </a:r>
        </a:p>
      </xdr:txBody>
    </xdr:sp>
    <xdr:clientData/>
  </xdr:twoCellAnchor>
  <xdr:twoCellAnchor editAs="oneCell">
    <xdr:from>
      <xdr:col>11</xdr:col>
      <xdr:colOff>524800</xdr:colOff>
      <xdr:row>410</xdr:row>
      <xdr:rowOff>0</xdr:rowOff>
    </xdr:from>
    <xdr:to>
      <xdr:col>19</xdr:col>
      <xdr:colOff>540040</xdr:colOff>
      <xdr:row>429</xdr:row>
      <xdr:rowOff>49676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230400" y="71818500"/>
          <a:ext cx="4892040" cy="3669175"/>
        </a:xfrm>
        <a:prstGeom prst="rect">
          <a:avLst/>
        </a:prstGeom>
      </xdr:spPr>
    </xdr:pic>
    <xdr:clientData/>
  </xdr:twoCellAnchor>
  <xdr:twoCellAnchor editAs="oneCell">
    <xdr:from>
      <xdr:col>17</xdr:col>
      <xdr:colOff>225686</xdr:colOff>
      <xdr:row>431</xdr:row>
      <xdr:rowOff>55497</xdr:rowOff>
    </xdr:from>
    <xdr:to>
      <xdr:col>19</xdr:col>
      <xdr:colOff>540040</xdr:colOff>
      <xdr:row>443</xdr:row>
      <xdr:rowOff>74547</xdr:rowOff>
    </xdr:to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588886" y="75874497"/>
          <a:ext cx="1533554" cy="2305050"/>
        </a:xfrm>
        <a:prstGeom prst="rect">
          <a:avLst/>
        </a:prstGeom>
      </xdr:spPr>
    </xdr:pic>
    <xdr:clientData/>
  </xdr:twoCellAnchor>
  <xdr:twoCellAnchor>
    <xdr:from>
      <xdr:col>1</xdr:col>
      <xdr:colOff>365197</xdr:colOff>
      <xdr:row>418</xdr:row>
      <xdr:rowOff>180264</xdr:rowOff>
    </xdr:from>
    <xdr:to>
      <xdr:col>11</xdr:col>
      <xdr:colOff>367255</xdr:colOff>
      <xdr:row>429</xdr:row>
      <xdr:rowOff>23756</xdr:rowOff>
    </xdr:to>
    <xdr:sp macro="" textlink="">
      <xdr:nvSpPr>
        <xdr:cNvPr id="140" name="TextovéPole 5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 txBox="1"/>
      </xdr:nvSpPr>
      <xdr:spPr>
        <a:xfrm>
          <a:off x="974797" y="73522764"/>
          <a:ext cx="6098058" cy="193899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Primary antibody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HMGCR Polyclonal Antibody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Catalog # PA5-37367Invitrogen</a:t>
          </a:r>
        </a:p>
        <a:p>
          <a:endParaRPr lang="cs-CZ" sz="20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Dilution 1:1,000</a:t>
          </a:r>
        </a:p>
      </xdr:txBody>
    </xdr:sp>
    <xdr:clientData/>
  </xdr:twoCellAnchor>
  <xdr:twoCellAnchor>
    <xdr:from>
      <xdr:col>1</xdr:col>
      <xdr:colOff>0</xdr:colOff>
      <xdr:row>410</xdr:row>
      <xdr:rowOff>136868</xdr:rowOff>
    </xdr:from>
    <xdr:to>
      <xdr:col>17</xdr:col>
      <xdr:colOff>341170</xdr:colOff>
      <xdr:row>416</xdr:row>
      <xdr:rowOff>174442</xdr:rowOff>
    </xdr:to>
    <xdr:sp macro="" textlink="">
      <xdr:nvSpPr>
        <xdr:cNvPr id="141" name="Nadpis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 txBox="1">
          <a:spLocks/>
        </xdr:cNvSpPr>
      </xdr:nvSpPr>
      <xdr:spPr>
        <a:xfrm>
          <a:off x="609600" y="71955368"/>
          <a:ext cx="10094770" cy="1180574"/>
        </a:xfrm>
        <a:prstGeom prst="rect">
          <a:avLst/>
        </a:prstGeom>
      </xdr:spPr>
      <xdr:txBody>
        <a:bodyPr wrap="square">
          <a:norm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Hmgcr</a:t>
          </a:r>
        </a:p>
      </xdr:txBody>
    </xdr:sp>
    <xdr:clientData/>
  </xdr:twoCellAnchor>
  <xdr:twoCellAnchor editAs="oneCell">
    <xdr:from>
      <xdr:col>21</xdr:col>
      <xdr:colOff>0</xdr:colOff>
      <xdr:row>410</xdr:row>
      <xdr:rowOff>0</xdr:rowOff>
    </xdr:from>
    <xdr:to>
      <xdr:col>33</xdr:col>
      <xdr:colOff>66675</xdr:colOff>
      <xdr:row>437</xdr:row>
      <xdr:rowOff>28575</xdr:rowOff>
    </xdr:to>
    <xdr:pic>
      <xdr:nvPicPr>
        <xdr:cNvPr id="142" name="Obrázek 141" descr="Obsah obrázku bílé, design&#10;&#10;Popis byl vytvořen automaticky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0" y="71818500"/>
          <a:ext cx="7381875" cy="51720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413</xdr:row>
      <xdr:rowOff>17272</xdr:rowOff>
    </xdr:from>
    <xdr:to>
      <xdr:col>22</xdr:col>
      <xdr:colOff>493872</xdr:colOff>
      <xdr:row>430</xdr:row>
      <xdr:rowOff>9931</xdr:rowOff>
    </xdr:to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801600" y="72407272"/>
          <a:ext cx="1103472" cy="3231160"/>
        </a:xfrm>
        <a:prstGeom prst="rect">
          <a:avLst/>
        </a:prstGeom>
      </xdr:spPr>
    </xdr:pic>
    <xdr:clientData/>
  </xdr:twoCellAnchor>
  <xdr:twoCellAnchor>
    <xdr:from>
      <xdr:col>31</xdr:col>
      <xdr:colOff>356134</xdr:colOff>
      <xdr:row>417</xdr:row>
      <xdr:rowOff>79231</xdr:rowOff>
    </xdr:from>
    <xdr:to>
      <xdr:col>32</xdr:col>
      <xdr:colOff>51334</xdr:colOff>
      <xdr:row>417</xdr:row>
      <xdr:rowOff>79231</xdr:rowOff>
    </xdr:to>
    <xdr:cxnSp macro="">
      <xdr:nvCxnSpPr>
        <xdr:cNvPr id="144" name="Přímá spojnice se šipkou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CxnSpPr/>
      </xdr:nvCxnSpPr>
      <xdr:spPr>
        <a:xfrm flipH="1">
          <a:off x="19253734" y="73231231"/>
          <a:ext cx="304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51334</xdr:colOff>
      <xdr:row>416</xdr:row>
      <xdr:rowOff>85065</xdr:rowOff>
    </xdr:from>
    <xdr:to>
      <xdr:col>33</xdr:col>
      <xdr:colOff>277219</xdr:colOff>
      <xdr:row>418</xdr:row>
      <xdr:rowOff>73397</xdr:rowOff>
    </xdr:to>
    <xdr:sp macro="" textlink="">
      <xdr:nvSpPr>
        <xdr:cNvPr id="145" name="TextovéPole 5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 txBox="1"/>
      </xdr:nvSpPr>
      <xdr:spPr>
        <a:xfrm>
          <a:off x="19558534" y="73046565"/>
          <a:ext cx="83548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100 kD</a:t>
          </a:r>
        </a:p>
      </xdr:txBody>
    </xdr:sp>
    <xdr:clientData/>
  </xdr:twoCellAnchor>
  <xdr:twoCellAnchor>
    <xdr:from>
      <xdr:col>31</xdr:col>
      <xdr:colOff>7506</xdr:colOff>
      <xdr:row>415</xdr:row>
      <xdr:rowOff>101198</xdr:rowOff>
    </xdr:from>
    <xdr:to>
      <xdr:col>31</xdr:col>
      <xdr:colOff>369456</xdr:colOff>
      <xdr:row>416</xdr:row>
      <xdr:rowOff>177398</xdr:rowOff>
    </xdr:to>
    <xdr:sp macro="" textlink="">
      <xdr:nvSpPr>
        <xdr:cNvPr id="146" name="Textové pole 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 txBox="1">
          <a:spLocks noChangeArrowheads="1"/>
        </xdr:cNvSpPr>
      </xdr:nvSpPr>
      <xdr:spPr bwMode="auto">
        <a:xfrm>
          <a:off x="18905106" y="72872198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34</xdr:col>
      <xdr:colOff>216349</xdr:colOff>
      <xdr:row>415</xdr:row>
      <xdr:rowOff>8671</xdr:rowOff>
    </xdr:from>
    <xdr:to>
      <xdr:col>37</xdr:col>
      <xdr:colOff>172838</xdr:colOff>
      <xdr:row>436</xdr:row>
      <xdr:rowOff>113446</xdr:rowOff>
    </xdr:to>
    <xdr:sp macro="" textlink="">
      <xdr:nvSpPr>
        <xdr:cNvPr id="147" name="Textové pole 257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 txBox="1">
          <a:spLocks noChangeArrowheads="1"/>
        </xdr:cNvSpPr>
      </xdr:nvSpPr>
      <xdr:spPr bwMode="auto">
        <a:xfrm rot="5400000">
          <a:off x="19782756" y="73939664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ladder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255124</xdr:colOff>
      <xdr:row>447</xdr:row>
      <xdr:rowOff>0</xdr:rowOff>
    </xdr:from>
    <xdr:to>
      <xdr:col>6</xdr:col>
      <xdr:colOff>333301</xdr:colOff>
      <xdr:row>450</xdr:row>
      <xdr:rowOff>74831</xdr:rowOff>
    </xdr:to>
    <xdr:sp macro="" textlink="">
      <xdr:nvSpPr>
        <xdr:cNvPr id="148" name="TextovéPol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 txBox="1"/>
      </xdr:nvSpPr>
      <xdr:spPr>
        <a:xfrm>
          <a:off x="864724" y="78867000"/>
          <a:ext cx="3126177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3600">
              <a:latin typeface="+mj-lt"/>
              <a:cs typeface="Arial" panose="020B0604020202020204" pitchFamily="34" charset="0"/>
            </a:rPr>
            <a:t>Insig1: 30 kDa</a:t>
          </a:r>
        </a:p>
      </xdr:txBody>
    </xdr:sp>
    <xdr:clientData/>
  </xdr:twoCellAnchor>
  <xdr:twoCellAnchor>
    <xdr:from>
      <xdr:col>1</xdr:col>
      <xdr:colOff>0</xdr:colOff>
      <xdr:row>454</xdr:row>
      <xdr:rowOff>186129</xdr:rowOff>
    </xdr:from>
    <xdr:to>
      <xdr:col>11</xdr:col>
      <xdr:colOff>0</xdr:colOff>
      <xdr:row>463</xdr:row>
      <xdr:rowOff>102845</xdr:rowOff>
    </xdr:to>
    <xdr:sp macro="" textlink="">
      <xdr:nvSpPr>
        <xdr:cNvPr id="149" name="TextovéPole 3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 txBox="1"/>
      </xdr:nvSpPr>
      <xdr:spPr>
        <a:xfrm>
          <a:off x="609600" y="80386629"/>
          <a:ext cx="6096000" cy="163121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Primary Antibody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Dilution  1:1,000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INSIG1 Polyclonal Antibody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View all (6) INSIG1 antibodies</a:t>
          </a:r>
        </a:p>
        <a:p>
          <a:r>
            <a:rPr lang="cs-CZ" sz="2000">
              <a:latin typeface="Arial" panose="020B0604020202020204" pitchFamily="34" charset="0"/>
              <a:cs typeface="Arial" panose="020B0604020202020204" pitchFamily="34" charset="0"/>
            </a:rPr>
            <a:t>Catalog # PA5-100150</a:t>
          </a:r>
        </a:p>
      </xdr:txBody>
    </xdr:sp>
    <xdr:clientData/>
  </xdr:twoCellAnchor>
  <xdr:twoCellAnchor editAs="oneCell">
    <xdr:from>
      <xdr:col>12</xdr:col>
      <xdr:colOff>221354</xdr:colOff>
      <xdr:row>456</xdr:row>
      <xdr:rowOff>40407</xdr:rowOff>
    </xdr:from>
    <xdr:to>
      <xdr:col>18</xdr:col>
      <xdr:colOff>184738</xdr:colOff>
      <xdr:row>477</xdr:row>
      <xdr:rowOff>117763</xdr:rowOff>
    </xdr:to>
    <xdr:pic>
      <xdr:nvPicPr>
        <xdr:cNvPr id="150" name="Picture 2" descr="INSIG1 Antibody in Western Blot (WB)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6554" y="80621907"/>
          <a:ext cx="3620984" cy="4077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277030</xdr:colOff>
      <xdr:row>449</xdr:row>
      <xdr:rowOff>0</xdr:rowOff>
    </xdr:from>
    <xdr:to>
      <xdr:col>32</xdr:col>
      <xdr:colOff>343705</xdr:colOff>
      <xdr:row>476</xdr:row>
      <xdr:rowOff>28576</xdr:rowOff>
    </xdr:to>
    <xdr:pic>
      <xdr:nvPicPr>
        <xdr:cNvPr id="151" name="Obrázek 150" descr="Obsah obrázku Obdélník&#10;&#10;Popis byl vytvořen automaticky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030" y="79248000"/>
          <a:ext cx="7381875" cy="517207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453</xdr:row>
      <xdr:rowOff>30080</xdr:rowOff>
    </xdr:from>
    <xdr:to>
      <xdr:col>20</xdr:col>
      <xdr:colOff>493872</xdr:colOff>
      <xdr:row>470</xdr:row>
      <xdr:rowOff>22739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582400" y="80040080"/>
          <a:ext cx="1103472" cy="3231160"/>
        </a:xfrm>
        <a:prstGeom prst="rect">
          <a:avLst/>
        </a:prstGeom>
      </xdr:spPr>
    </xdr:pic>
    <xdr:clientData/>
  </xdr:twoCellAnchor>
  <xdr:twoCellAnchor>
    <xdr:from>
      <xdr:col>30</xdr:col>
      <xdr:colOff>474238</xdr:colOff>
      <xdr:row>463</xdr:row>
      <xdr:rowOff>52388</xdr:rowOff>
    </xdr:from>
    <xdr:to>
      <xdr:col>32</xdr:col>
      <xdr:colOff>8811</xdr:colOff>
      <xdr:row>463</xdr:row>
      <xdr:rowOff>52388</xdr:rowOff>
    </xdr:to>
    <xdr:cxnSp macro="">
      <xdr:nvCxnSpPr>
        <xdr:cNvPr id="153" name="Přímá spojnice se šipkou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CxnSpPr/>
      </xdr:nvCxnSpPr>
      <xdr:spPr>
        <a:xfrm flipH="1">
          <a:off x="18762238" y="81967388"/>
          <a:ext cx="7537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101561</xdr:colOff>
      <xdr:row>462</xdr:row>
      <xdr:rowOff>58222</xdr:rowOff>
    </xdr:from>
    <xdr:to>
      <xdr:col>33</xdr:col>
      <xdr:colOff>321034</xdr:colOff>
      <xdr:row>464</xdr:row>
      <xdr:rowOff>46554</xdr:rowOff>
    </xdr:to>
    <xdr:sp macro="" textlink="">
      <xdr:nvSpPr>
        <xdr:cNvPr id="154" name="TextovéPole 8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 txBox="1"/>
      </xdr:nvSpPr>
      <xdr:spPr>
        <a:xfrm>
          <a:off x="19608761" y="81782722"/>
          <a:ext cx="82907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/>
            <a:t>30 kDa</a:t>
          </a:r>
        </a:p>
      </xdr:txBody>
    </xdr:sp>
    <xdr:clientData/>
  </xdr:twoCellAnchor>
  <xdr:twoCellAnchor>
    <xdr:from>
      <xdr:col>30</xdr:col>
      <xdr:colOff>53262</xdr:colOff>
      <xdr:row>461</xdr:row>
      <xdr:rowOff>166688</xdr:rowOff>
    </xdr:from>
    <xdr:to>
      <xdr:col>30</xdr:col>
      <xdr:colOff>415212</xdr:colOff>
      <xdr:row>463</xdr:row>
      <xdr:rowOff>52388</xdr:rowOff>
    </xdr:to>
    <xdr:sp macro="" textlink="">
      <xdr:nvSpPr>
        <xdr:cNvPr id="155" name="Textové pole 2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 txBox="1">
          <a:spLocks noChangeArrowheads="1"/>
        </xdr:cNvSpPr>
      </xdr:nvSpPr>
      <xdr:spPr bwMode="auto">
        <a:xfrm>
          <a:off x="18341262" y="81700688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07000"/>
            </a:lnSpc>
            <a:spcAft>
              <a:spcPts val="800"/>
            </a:spcAft>
          </a:pPr>
          <a:r>
            <a:rPr lang="cs-CZ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34</xdr:col>
      <xdr:colOff>19145</xdr:colOff>
      <xdr:row>455</xdr:row>
      <xdr:rowOff>175502</xdr:rowOff>
    </xdr:from>
    <xdr:to>
      <xdr:col>36</xdr:col>
      <xdr:colOff>585234</xdr:colOff>
      <xdr:row>477</xdr:row>
      <xdr:rowOff>89777</xdr:rowOff>
    </xdr:to>
    <xdr:sp macro="" textlink="">
      <xdr:nvSpPr>
        <xdr:cNvPr id="156" name="Textové pole 257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 txBox="1">
          <a:spLocks noChangeArrowheads="1"/>
        </xdr:cNvSpPr>
      </xdr:nvSpPr>
      <xdr:spPr bwMode="auto">
        <a:xfrm rot="5400000">
          <a:off x="19585552" y="81726495"/>
          <a:ext cx="4105275" cy="1785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vert270" wrap="square" lIns="91440" tIns="45720" rIns="91440" bIns="45720" anchor="t" anchorCtr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SAMPLES: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9- ladder</a:t>
          </a: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8- </a:t>
          </a:r>
          <a:r>
            <a:rPr lang="cs-CZ" sz="1200" b="1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sample</a:t>
          </a: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927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7-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212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6- 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106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5-</a:t>
          </a:r>
          <a:r>
            <a:rPr lang="cs-CZ" sz="1200" b="1">
              <a:solidFill>
                <a:srgbClr val="4472C4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105 MI-883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4-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219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215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918 veh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800"/>
            </a:spcAft>
          </a:pPr>
          <a:r>
            <a:rPr lang="cs-CZ" sz="1200" b="1">
              <a:solidFill>
                <a:srgbClr val="70AD47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1- </a:t>
          </a:r>
          <a:r>
            <a:rPr lang="cs-CZ" sz="12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917 veh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A60E-082A-4FF0-9FD4-87E3B8D6CE49}">
  <dimension ref="B2:AH79"/>
  <sheetViews>
    <sheetView tabSelected="1" workbookViewId="0">
      <selection activeCell="J17" sqref="J17"/>
    </sheetView>
  </sheetViews>
  <sheetFormatPr defaultRowHeight="15" x14ac:dyDescent="0.25"/>
  <cols>
    <col min="2" max="2" width="14.42578125" customWidth="1"/>
    <col min="3" max="3" width="16.28515625" bestFit="1" customWidth="1"/>
    <col min="5" max="5" width="16.28515625" bestFit="1" customWidth="1"/>
    <col min="6" max="6" width="18.85546875" customWidth="1"/>
    <col min="7" max="7" width="10" customWidth="1"/>
    <col min="8" max="8" width="12.7109375" customWidth="1"/>
    <col min="9" max="9" width="17.140625" bestFit="1" customWidth="1"/>
    <col min="19" max="19" width="12" bestFit="1" customWidth="1"/>
  </cols>
  <sheetData>
    <row r="2" spans="2:7" x14ac:dyDescent="0.25">
      <c r="B2" s="2" t="s">
        <v>53</v>
      </c>
    </row>
    <row r="3" spans="2:7" x14ac:dyDescent="0.25">
      <c r="B3" t="s">
        <v>52</v>
      </c>
      <c r="D3" t="s">
        <v>12</v>
      </c>
      <c r="F3" t="s">
        <v>13</v>
      </c>
    </row>
    <row r="4" spans="2:7" x14ac:dyDescent="0.25">
      <c r="D4" t="s">
        <v>50</v>
      </c>
      <c r="E4" t="s">
        <v>51</v>
      </c>
      <c r="F4" t="s">
        <v>50</v>
      </c>
      <c r="G4" t="s">
        <v>51</v>
      </c>
    </row>
    <row r="5" spans="2:7" x14ac:dyDescent="0.25">
      <c r="B5" s="8" t="s">
        <v>41</v>
      </c>
      <c r="C5" s="1"/>
      <c r="D5" s="1">
        <v>1</v>
      </c>
      <c r="E5" s="1"/>
      <c r="F5" s="1">
        <v>1</v>
      </c>
      <c r="G5" s="1"/>
    </row>
    <row r="6" spans="2:7" x14ac:dyDescent="0.25">
      <c r="B6" s="8" t="s">
        <v>42</v>
      </c>
      <c r="C6" s="1"/>
      <c r="D6" s="19">
        <v>1.17618</v>
      </c>
      <c r="E6" s="19">
        <v>4.1445999999999997E-2</v>
      </c>
      <c r="F6" s="19">
        <v>1.0121981</v>
      </c>
      <c r="G6" s="19">
        <v>2.3215E-2</v>
      </c>
    </row>
    <row r="7" spans="2:7" x14ac:dyDescent="0.25">
      <c r="B7" s="8" t="s">
        <v>43</v>
      </c>
      <c r="C7" s="1"/>
      <c r="D7" s="19">
        <v>1.375</v>
      </c>
      <c r="E7" s="19">
        <v>6.1550000000000001E-2</v>
      </c>
      <c r="F7" s="19">
        <v>1.2345539999999999</v>
      </c>
      <c r="G7" s="19">
        <v>4.8471E-2</v>
      </c>
    </row>
    <row r="8" spans="2:7" x14ac:dyDescent="0.25">
      <c r="B8" s="8" t="s">
        <v>44</v>
      </c>
      <c r="C8" s="1"/>
      <c r="D8" s="19">
        <v>1.96</v>
      </c>
      <c r="E8" s="19">
        <v>6.2154099999999997E-2</v>
      </c>
      <c r="F8" s="19"/>
      <c r="G8" s="19"/>
    </row>
    <row r="9" spans="2:7" x14ac:dyDescent="0.25">
      <c r="B9" s="8" t="s">
        <v>45</v>
      </c>
      <c r="C9" s="1"/>
      <c r="D9" s="19">
        <v>2.1151</v>
      </c>
      <c r="E9" s="19">
        <v>4.4900000000000002E-2</v>
      </c>
      <c r="F9" s="19">
        <v>1.5716270000000001</v>
      </c>
      <c r="G9" s="19">
        <v>5.2313999999999999E-2</v>
      </c>
    </row>
    <row r="10" spans="2:7" x14ac:dyDescent="0.25">
      <c r="B10" s="8" t="s">
        <v>46</v>
      </c>
      <c r="C10" s="1"/>
      <c r="D10" s="19">
        <v>2.1113</v>
      </c>
      <c r="E10" s="19">
        <v>4.1099999999999998E-2</v>
      </c>
      <c r="F10" s="19">
        <v>1.87</v>
      </c>
      <c r="G10" s="19">
        <v>2.1299999999999999E-2</v>
      </c>
    </row>
    <row r="11" spans="2:7" x14ac:dyDescent="0.25">
      <c r="B11" s="8" t="s">
        <v>47</v>
      </c>
      <c r="C11" s="1"/>
      <c r="D11" s="19">
        <v>2.1543000000000001</v>
      </c>
      <c r="E11" s="19">
        <v>5.2999999999999999E-2</v>
      </c>
      <c r="F11" s="19">
        <v>2.0196160000000001</v>
      </c>
      <c r="G11" s="19">
        <v>7.2514999999999996E-2</v>
      </c>
    </row>
    <row r="12" spans="2:7" x14ac:dyDescent="0.25">
      <c r="B12" s="8" t="s">
        <v>48</v>
      </c>
      <c r="C12" s="1"/>
      <c r="D12" s="19">
        <v>2.1339999999999999</v>
      </c>
      <c r="E12" s="19">
        <v>8.9399999999999993E-2</v>
      </c>
      <c r="F12" s="19">
        <v>2.0196160000000001</v>
      </c>
      <c r="G12" s="19">
        <v>7.2514999999999996E-2</v>
      </c>
    </row>
    <row r="13" spans="2:7" x14ac:dyDescent="0.25">
      <c r="B13" s="8" t="s">
        <v>49</v>
      </c>
      <c r="C13" s="1"/>
      <c r="D13" s="19">
        <v>2.1458631000000001</v>
      </c>
      <c r="E13" s="19">
        <v>1.5422999999999999E-2</v>
      </c>
      <c r="F13" s="19">
        <v>2.0457930000000002</v>
      </c>
      <c r="G13" s="19">
        <v>4.9631250000000002E-2</v>
      </c>
    </row>
    <row r="16" spans="2:7" x14ac:dyDescent="0.25">
      <c r="B16" s="2" t="s">
        <v>14</v>
      </c>
      <c r="C16" s="2" t="s">
        <v>30</v>
      </c>
    </row>
    <row r="18" spans="2:23" x14ac:dyDescent="0.25">
      <c r="B18" t="s">
        <v>12</v>
      </c>
      <c r="C18" s="8" t="s">
        <v>5</v>
      </c>
      <c r="D18" s="4">
        <v>1</v>
      </c>
      <c r="E18" s="4">
        <v>1.25</v>
      </c>
      <c r="F18" s="4">
        <v>0.74</v>
      </c>
    </row>
    <row r="19" spans="2:23" x14ac:dyDescent="0.25">
      <c r="C19" s="3" t="s">
        <v>55</v>
      </c>
      <c r="D19" s="4">
        <v>0.85</v>
      </c>
      <c r="E19" s="4">
        <v>0.95</v>
      </c>
      <c r="F19" s="4">
        <v>1.03</v>
      </c>
    </row>
    <row r="20" spans="2:23" x14ac:dyDescent="0.25">
      <c r="C20" s="3" t="s">
        <v>56</v>
      </c>
      <c r="D20" s="4">
        <v>0.4</v>
      </c>
      <c r="E20" s="4">
        <v>1</v>
      </c>
      <c r="F20" s="4">
        <v>3.5</v>
      </c>
    </row>
    <row r="21" spans="2:23" x14ac:dyDescent="0.25">
      <c r="C21" s="8">
        <v>1</v>
      </c>
      <c r="D21" s="4">
        <v>1.25</v>
      </c>
      <c r="E21" s="7">
        <v>6.4</v>
      </c>
      <c r="F21" s="4">
        <v>1.2</v>
      </c>
      <c r="G21" s="4"/>
      <c r="H21" s="4"/>
      <c r="I21" s="4"/>
    </row>
    <row r="22" spans="2:23" x14ac:dyDescent="0.25">
      <c r="C22" s="8">
        <v>10</v>
      </c>
      <c r="D22" s="4">
        <v>10</v>
      </c>
      <c r="E22" s="7">
        <v>12.8</v>
      </c>
      <c r="F22" s="4">
        <v>12</v>
      </c>
      <c r="G22" s="4"/>
      <c r="H22" s="4"/>
      <c r="I22" s="4"/>
    </row>
    <row r="23" spans="2:23" x14ac:dyDescent="0.25">
      <c r="C23" s="8">
        <v>30</v>
      </c>
      <c r="D23" s="4">
        <v>20.7</v>
      </c>
      <c r="E23" s="7">
        <v>11.1</v>
      </c>
      <c r="F23" s="4">
        <v>15.3</v>
      </c>
      <c r="G23" s="4"/>
      <c r="H23" s="4"/>
      <c r="I23" s="4"/>
      <c r="O23" s="7"/>
      <c r="P23" s="7"/>
      <c r="Q23" s="7"/>
      <c r="R23" s="7"/>
      <c r="S23" s="7"/>
      <c r="T23" s="7"/>
      <c r="U23" s="7"/>
      <c r="V23" s="7"/>
      <c r="W23" s="7"/>
    </row>
    <row r="24" spans="2:23" x14ac:dyDescent="0.25">
      <c r="C24" s="8"/>
      <c r="D24" s="4"/>
      <c r="E24" s="4"/>
      <c r="F24" s="4"/>
      <c r="G24" s="4"/>
      <c r="H24" s="4"/>
      <c r="I24" s="4"/>
      <c r="O24" s="7"/>
      <c r="P24" s="7"/>
      <c r="Q24" s="7"/>
      <c r="R24" s="7"/>
      <c r="S24" s="7"/>
      <c r="T24" s="7"/>
      <c r="U24" s="7"/>
      <c r="V24" s="7"/>
      <c r="W24" s="7"/>
    </row>
    <row r="25" spans="2:23" x14ac:dyDescent="0.25">
      <c r="B25" t="s">
        <v>13</v>
      </c>
      <c r="C25" s="3" t="s">
        <v>55</v>
      </c>
      <c r="D25" s="4">
        <v>1</v>
      </c>
      <c r="E25" s="7">
        <v>1</v>
      </c>
      <c r="F25" s="4">
        <v>1</v>
      </c>
      <c r="G25" s="4"/>
      <c r="H25" s="4"/>
      <c r="I25" s="4"/>
      <c r="O25" s="7"/>
      <c r="P25" s="7"/>
      <c r="Q25" s="7"/>
      <c r="R25" s="7"/>
      <c r="S25" s="7"/>
      <c r="T25" s="7"/>
      <c r="U25" s="7"/>
      <c r="V25" s="7"/>
      <c r="W25" s="7"/>
    </row>
    <row r="26" spans="2:23" x14ac:dyDescent="0.25">
      <c r="C26" s="3" t="s">
        <v>56</v>
      </c>
      <c r="D26" s="4">
        <v>1.35</v>
      </c>
      <c r="E26" s="7">
        <v>1.4</v>
      </c>
      <c r="F26" s="4">
        <v>2.2999999999999998</v>
      </c>
      <c r="G26" s="4"/>
      <c r="H26" s="4"/>
      <c r="I26" s="4"/>
      <c r="O26" s="7"/>
      <c r="P26" s="7"/>
      <c r="Q26" s="7"/>
      <c r="R26" s="7"/>
      <c r="S26" s="7"/>
      <c r="T26" s="7"/>
      <c r="U26" s="7"/>
      <c r="V26" s="7"/>
      <c r="W26" s="7"/>
    </row>
    <row r="27" spans="2:23" x14ac:dyDescent="0.25">
      <c r="C27" s="8">
        <v>1</v>
      </c>
      <c r="D27" s="4">
        <v>4.55</v>
      </c>
      <c r="E27" s="7">
        <v>1.6</v>
      </c>
      <c r="F27" s="4">
        <v>1.1000000000000001</v>
      </c>
      <c r="G27" s="4"/>
      <c r="H27" s="4"/>
      <c r="I27" s="4"/>
      <c r="O27" s="7"/>
      <c r="P27" s="7"/>
      <c r="Q27" s="7"/>
      <c r="R27" s="7"/>
      <c r="S27" s="7"/>
      <c r="T27" s="7"/>
      <c r="U27" s="7"/>
      <c r="V27" s="7"/>
      <c r="W27" s="7"/>
    </row>
    <row r="28" spans="2:23" x14ac:dyDescent="0.25">
      <c r="C28" s="8">
        <v>10</v>
      </c>
      <c r="D28" s="4">
        <v>4.3</v>
      </c>
      <c r="E28" s="7">
        <v>13.5</v>
      </c>
      <c r="F28" s="4">
        <v>6.2</v>
      </c>
      <c r="G28" s="4"/>
      <c r="H28" s="4"/>
      <c r="I28" s="4"/>
      <c r="O28" s="7"/>
      <c r="P28" s="7"/>
      <c r="Q28" s="7"/>
      <c r="R28" s="7"/>
      <c r="S28" s="7"/>
      <c r="T28" s="7"/>
      <c r="U28" s="7"/>
      <c r="V28" s="7"/>
      <c r="W28" s="7"/>
    </row>
    <row r="29" spans="2:23" x14ac:dyDescent="0.25">
      <c r="C29" s="8">
        <v>30</v>
      </c>
      <c r="D29" s="4">
        <v>10.050000000000001</v>
      </c>
      <c r="E29" s="4">
        <v>10.1</v>
      </c>
      <c r="F29" s="4">
        <v>9.7799999999999994</v>
      </c>
      <c r="G29" s="4"/>
      <c r="H29" s="4"/>
      <c r="I29" s="4"/>
      <c r="O29" s="7"/>
      <c r="P29" s="7"/>
      <c r="Q29" s="7"/>
      <c r="R29" s="7"/>
      <c r="S29" s="7"/>
      <c r="T29" s="7"/>
      <c r="U29" s="7"/>
      <c r="V29" s="7"/>
      <c r="W29" s="7"/>
    </row>
    <row r="30" spans="2:23" x14ac:dyDescent="0.25">
      <c r="B30" s="4"/>
      <c r="C30" s="4"/>
      <c r="D30" s="4"/>
      <c r="E30" s="4"/>
      <c r="F30" s="4"/>
      <c r="G30" s="4"/>
      <c r="H30" s="4"/>
      <c r="I30" s="4"/>
      <c r="O30" s="7"/>
      <c r="P30" s="7"/>
      <c r="Q30" s="7"/>
      <c r="R30" s="7"/>
      <c r="S30" s="7"/>
      <c r="T30" s="7"/>
      <c r="U30" s="7"/>
      <c r="V30" s="7"/>
      <c r="W30" s="7"/>
    </row>
    <row r="31" spans="2:23" x14ac:dyDescent="0.25">
      <c r="B31" s="4"/>
      <c r="C31" s="4"/>
      <c r="D31" s="4"/>
      <c r="E31" s="4"/>
      <c r="F31" s="4"/>
      <c r="G31" s="4"/>
      <c r="H31" s="4"/>
      <c r="I31" s="4"/>
      <c r="O31" s="7"/>
      <c r="P31" s="7"/>
      <c r="Q31" s="7"/>
      <c r="R31" s="7"/>
      <c r="S31" s="7"/>
      <c r="T31" s="7"/>
      <c r="U31" s="7"/>
      <c r="V31" s="7"/>
      <c r="W31" s="7"/>
    </row>
    <row r="32" spans="2:23" x14ac:dyDescent="0.25">
      <c r="B32" s="2" t="s">
        <v>64</v>
      </c>
      <c r="C32" t="s">
        <v>63</v>
      </c>
      <c r="O32" s="7"/>
      <c r="P32" s="7"/>
      <c r="Q32" s="7"/>
      <c r="R32" s="7"/>
      <c r="S32" s="7"/>
      <c r="T32" s="7"/>
      <c r="U32" s="7"/>
      <c r="V32" s="7"/>
      <c r="W32" s="7"/>
    </row>
    <row r="33" spans="2:23" x14ac:dyDescent="0.25">
      <c r="D33" t="s">
        <v>62</v>
      </c>
      <c r="G33" t="s">
        <v>61</v>
      </c>
      <c r="J33">
        <v>883</v>
      </c>
      <c r="O33" s="7"/>
      <c r="P33" s="7"/>
      <c r="Q33" s="7"/>
      <c r="R33" s="7"/>
      <c r="S33" s="7"/>
      <c r="T33" s="7"/>
      <c r="U33" s="7"/>
      <c r="V33" s="7"/>
      <c r="W33" s="7"/>
    </row>
    <row r="34" spans="2:23" x14ac:dyDescent="0.25">
      <c r="D34" t="s">
        <v>60</v>
      </c>
      <c r="E34" t="s">
        <v>59</v>
      </c>
      <c r="G34" t="s">
        <v>60</v>
      </c>
      <c r="H34" t="s">
        <v>59</v>
      </c>
      <c r="J34" t="s">
        <v>60</v>
      </c>
      <c r="K34" t="s">
        <v>59</v>
      </c>
      <c r="O34" s="7"/>
      <c r="P34" s="7"/>
      <c r="Q34" s="7"/>
      <c r="R34" s="7"/>
      <c r="S34" s="7"/>
      <c r="T34" s="7"/>
      <c r="U34" s="7"/>
      <c r="V34" s="7"/>
      <c r="W34" s="7"/>
    </row>
    <row r="35" spans="2:23" x14ac:dyDescent="0.25">
      <c r="D35">
        <v>58</v>
      </c>
      <c r="E35">
        <v>43</v>
      </c>
      <c r="F35">
        <f>E35/(E35+D35)</f>
        <v>0.42574257425742573</v>
      </c>
      <c r="G35">
        <v>5</v>
      </c>
      <c r="H35">
        <v>33</v>
      </c>
      <c r="I35">
        <f>H35/(H35+G35)</f>
        <v>0.86842105263157898</v>
      </c>
      <c r="J35">
        <v>24</v>
      </c>
      <c r="K35">
        <v>75</v>
      </c>
      <c r="L35">
        <f>K35/(K35+J35)</f>
        <v>0.75757575757575757</v>
      </c>
      <c r="O35" s="7"/>
      <c r="P35" s="7"/>
      <c r="Q35" s="7"/>
      <c r="R35" s="7"/>
      <c r="S35" s="7"/>
      <c r="T35" s="7"/>
      <c r="U35" s="7"/>
      <c r="V35" s="7"/>
      <c r="W35" s="7"/>
    </row>
    <row r="36" spans="2:23" x14ac:dyDescent="0.25">
      <c r="D36">
        <v>45</v>
      </c>
      <c r="E36">
        <v>33</v>
      </c>
      <c r="F36">
        <f>E36/(E36+D36)</f>
        <v>0.42307692307692307</v>
      </c>
      <c r="G36">
        <v>6</v>
      </c>
      <c r="H36">
        <v>29</v>
      </c>
      <c r="I36">
        <f>H36/(H36+G36)</f>
        <v>0.82857142857142863</v>
      </c>
      <c r="J36">
        <v>28</v>
      </c>
      <c r="K36">
        <v>64</v>
      </c>
      <c r="L36">
        <f>K36/(K36+J36)</f>
        <v>0.69565217391304346</v>
      </c>
      <c r="O36" s="7"/>
      <c r="P36" s="7"/>
      <c r="Q36" s="7"/>
      <c r="R36" s="7"/>
      <c r="S36" s="7"/>
      <c r="T36" s="7"/>
      <c r="U36" s="7"/>
      <c r="V36" s="7"/>
      <c r="W36" s="7"/>
    </row>
    <row r="37" spans="2:23" x14ac:dyDescent="0.25">
      <c r="D37">
        <v>53</v>
      </c>
      <c r="E37">
        <v>40</v>
      </c>
      <c r="F37">
        <f>E37/(E37+D37)</f>
        <v>0.43010752688172044</v>
      </c>
      <c r="G37">
        <v>11</v>
      </c>
      <c r="H37">
        <v>46</v>
      </c>
      <c r="I37">
        <f>H37/(H37+G37)</f>
        <v>0.80701754385964908</v>
      </c>
      <c r="J37">
        <v>12</v>
      </c>
      <c r="K37">
        <v>41</v>
      </c>
      <c r="L37">
        <f>K37/(K37+J37)</f>
        <v>0.77358490566037741</v>
      </c>
      <c r="O37" s="7"/>
      <c r="P37" s="7"/>
      <c r="Q37" s="7"/>
      <c r="R37" s="7"/>
      <c r="S37" s="7"/>
      <c r="T37" s="7"/>
      <c r="U37" s="7"/>
      <c r="V37" s="7"/>
      <c r="W37" s="7"/>
    </row>
    <row r="38" spans="2:23" x14ac:dyDescent="0.25">
      <c r="C38" t="s">
        <v>58</v>
      </c>
      <c r="F38">
        <f>AVERAGE(F35:F37)</f>
        <v>0.4263090080720231</v>
      </c>
      <c r="I38">
        <f>AVERAGE(I35:I37)</f>
        <v>0.83467000835421878</v>
      </c>
      <c r="L38">
        <f>AVERAGE(L35:L37)</f>
        <v>0.74227094571639274</v>
      </c>
      <c r="O38" s="7"/>
      <c r="P38" s="7"/>
      <c r="Q38" s="7"/>
      <c r="R38" s="7"/>
      <c r="S38" s="7"/>
      <c r="T38" s="7"/>
      <c r="U38" s="7"/>
      <c r="V38" s="7"/>
      <c r="W38" s="7"/>
    </row>
    <row r="39" spans="2:23" x14ac:dyDescent="0.25">
      <c r="C39" t="s">
        <v>57</v>
      </c>
      <c r="F39">
        <f>STDEV(F35:F37)</f>
        <v>3.5493637337905043E-3</v>
      </c>
      <c r="I39">
        <f>STDEV(I35:I37)</f>
        <v>3.1152724261313196E-2</v>
      </c>
      <c r="L39">
        <f>STDEV(L35:L37)</f>
        <v>4.1158906921083219E-2</v>
      </c>
      <c r="O39" s="7"/>
      <c r="P39" s="7"/>
      <c r="Q39" s="7"/>
      <c r="R39" s="7"/>
      <c r="S39" s="7"/>
      <c r="T39" s="7"/>
      <c r="U39" s="7"/>
      <c r="V39" s="7"/>
      <c r="W39" s="7"/>
    </row>
    <row r="40" spans="2:23" x14ac:dyDescent="0.25">
      <c r="O40" s="7"/>
      <c r="P40" s="7"/>
      <c r="Q40" s="7"/>
      <c r="R40" s="7"/>
      <c r="S40" s="7"/>
      <c r="T40" s="7"/>
      <c r="U40" s="7"/>
      <c r="V40" s="7"/>
      <c r="W40" s="7"/>
    </row>
    <row r="41" spans="2:23" x14ac:dyDescent="0.25">
      <c r="O41" s="7"/>
      <c r="P41" s="7"/>
      <c r="Q41" s="7"/>
      <c r="R41" s="7"/>
      <c r="S41" s="7"/>
      <c r="T41" s="7"/>
      <c r="U41" s="7"/>
      <c r="V41" s="7"/>
      <c r="W41" s="7"/>
    </row>
    <row r="42" spans="2:23" x14ac:dyDescent="0.25">
      <c r="B42" s="4"/>
      <c r="C42" s="4"/>
      <c r="D42" s="4"/>
      <c r="E42" s="4"/>
      <c r="F42" s="4"/>
      <c r="G42" s="4"/>
      <c r="H42" s="4"/>
      <c r="I42" s="4"/>
      <c r="O42" s="7"/>
      <c r="P42" s="7"/>
      <c r="Q42" s="7"/>
      <c r="R42" s="7"/>
      <c r="S42" s="7"/>
      <c r="T42" s="7"/>
      <c r="U42" s="7"/>
      <c r="V42" s="7"/>
      <c r="W42" s="7"/>
    </row>
    <row r="43" spans="2:23" x14ac:dyDescent="0.25">
      <c r="B43" s="4"/>
      <c r="C43" s="4"/>
      <c r="D43" s="4"/>
      <c r="E43" s="4"/>
      <c r="F43" s="4"/>
      <c r="G43" s="4"/>
      <c r="H43" s="4"/>
      <c r="I43" s="4"/>
      <c r="O43" s="7"/>
      <c r="P43" s="7"/>
      <c r="Q43" s="7"/>
      <c r="R43" s="7"/>
      <c r="S43" s="7"/>
      <c r="T43" s="7"/>
      <c r="U43" s="7"/>
      <c r="V43" s="7"/>
      <c r="W43" s="7"/>
    </row>
    <row r="44" spans="2:23" x14ac:dyDescent="0.25">
      <c r="B44" s="4"/>
      <c r="C44" s="4"/>
      <c r="D44" s="4"/>
      <c r="E44" s="4"/>
      <c r="F44" s="4"/>
      <c r="G44" s="4"/>
      <c r="H44" s="4"/>
      <c r="I44" s="4"/>
      <c r="O44" s="7"/>
      <c r="P44" s="7"/>
      <c r="Q44" s="7"/>
      <c r="R44" s="7"/>
      <c r="S44" s="7"/>
      <c r="T44" s="7"/>
      <c r="U44" s="7"/>
      <c r="V44" s="7"/>
      <c r="W44" s="7"/>
    </row>
    <row r="45" spans="2:23" x14ac:dyDescent="0.25">
      <c r="B45" s="10" t="s">
        <v>2</v>
      </c>
      <c r="C45" s="10" t="s">
        <v>29</v>
      </c>
      <c r="D45" s="4" t="s">
        <v>54</v>
      </c>
      <c r="E45" s="4"/>
      <c r="F45" s="4"/>
      <c r="G45" s="4"/>
      <c r="H45" s="4"/>
      <c r="I45" s="4"/>
      <c r="L45" s="4"/>
      <c r="M45" s="4"/>
      <c r="N45" s="4"/>
      <c r="O45" s="7"/>
      <c r="P45" s="7"/>
      <c r="Q45" s="7"/>
      <c r="R45" s="7"/>
      <c r="S45" s="7"/>
      <c r="T45" s="7"/>
      <c r="U45" s="7"/>
      <c r="V45" s="7"/>
      <c r="W45" s="7"/>
    </row>
    <row r="46" spans="2:23" x14ac:dyDescent="0.25">
      <c r="B46" s="4"/>
      <c r="C46" s="4"/>
      <c r="D46" s="4"/>
      <c r="E46" s="4"/>
      <c r="F46" s="4"/>
      <c r="G46" s="4"/>
      <c r="H46" s="4"/>
      <c r="I46" s="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2:23" x14ac:dyDescent="0.25">
      <c r="B47" s="13"/>
      <c r="C47" s="37" t="s">
        <v>3</v>
      </c>
      <c r="D47" s="37"/>
      <c r="E47" s="4"/>
      <c r="F47" s="14" t="s">
        <v>4</v>
      </c>
      <c r="G47" s="4"/>
      <c r="H47" s="4"/>
      <c r="I47" s="4"/>
      <c r="L47" s="7"/>
      <c r="M47" s="38"/>
      <c r="N47" s="38"/>
      <c r="O47" s="7"/>
      <c r="P47" s="7"/>
      <c r="Q47" s="16"/>
      <c r="R47" s="7"/>
      <c r="S47" s="7"/>
      <c r="T47" s="7"/>
      <c r="U47" s="7"/>
      <c r="V47" s="7"/>
      <c r="W47" s="7"/>
    </row>
    <row r="48" spans="2:23" x14ac:dyDescent="0.25">
      <c r="B48" s="11" t="s">
        <v>5</v>
      </c>
      <c r="C48" s="4">
        <v>1</v>
      </c>
      <c r="D48" s="4">
        <v>0.94</v>
      </c>
      <c r="E48" s="4">
        <v>1.05</v>
      </c>
      <c r="F48" s="4">
        <v>1</v>
      </c>
      <c r="G48" s="7">
        <v>0.95799999999999996</v>
      </c>
      <c r="H48" s="4">
        <v>1.06</v>
      </c>
      <c r="I48" s="12"/>
      <c r="J48" s="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2:23" x14ac:dyDescent="0.25">
      <c r="B49" s="11" t="s">
        <v>6</v>
      </c>
      <c r="C49" s="4">
        <v>5.2</v>
      </c>
      <c r="D49" s="4">
        <v>5.6</v>
      </c>
      <c r="E49" s="4">
        <v>5.65</v>
      </c>
      <c r="F49" s="4">
        <v>2.7</v>
      </c>
      <c r="G49" s="7">
        <v>1.95</v>
      </c>
      <c r="H49" s="4">
        <v>2.4</v>
      </c>
      <c r="I49" s="12"/>
      <c r="J49" s="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2:23" x14ac:dyDescent="0.25">
      <c r="B50" s="11" t="s">
        <v>7</v>
      </c>
      <c r="C50" s="4">
        <v>6.95</v>
      </c>
      <c r="D50" s="4">
        <v>5.3</v>
      </c>
      <c r="E50" s="4">
        <v>5.5</v>
      </c>
      <c r="F50" s="4">
        <v>1.1499999999999999</v>
      </c>
      <c r="G50" s="7">
        <v>1.05</v>
      </c>
      <c r="H50" s="4">
        <v>0.84</v>
      </c>
      <c r="I50" s="12"/>
      <c r="J50" s="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2:23" x14ac:dyDescent="0.25">
      <c r="B51" s="11" t="s">
        <v>8</v>
      </c>
      <c r="C51" s="4">
        <v>4.75</v>
      </c>
      <c r="D51" s="4">
        <v>4.1500000000000004</v>
      </c>
      <c r="E51" s="4">
        <v>4.0999999999999996</v>
      </c>
      <c r="F51" s="4">
        <v>0.55000000000000004</v>
      </c>
      <c r="G51" s="4">
        <v>0.6</v>
      </c>
      <c r="H51" s="4">
        <v>0.76</v>
      </c>
      <c r="I51" s="12"/>
      <c r="J51" s="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2:23" x14ac:dyDescent="0.25">
      <c r="B52" s="4"/>
      <c r="C52" s="4"/>
      <c r="D52" s="4"/>
      <c r="E52" s="4"/>
      <c r="F52" s="15"/>
      <c r="G52" s="15"/>
      <c r="H52" s="15"/>
      <c r="I52" s="15"/>
      <c r="J52" s="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2:23" x14ac:dyDescent="0.25">
      <c r="B53" s="4"/>
      <c r="C53" s="4"/>
      <c r="D53" s="4"/>
      <c r="E53" s="4"/>
      <c r="F53" s="4"/>
      <c r="G53" s="4"/>
      <c r="H53" s="4"/>
      <c r="I53" s="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2:23" x14ac:dyDescent="0.25"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2:23" x14ac:dyDescent="0.25">
      <c r="B55" s="10" t="s">
        <v>0</v>
      </c>
      <c r="C55" s="10" t="s">
        <v>1</v>
      </c>
      <c r="D55" s="4" t="s">
        <v>29</v>
      </c>
      <c r="E55" s="4" t="s">
        <v>54</v>
      </c>
    </row>
    <row r="56" spans="2:23" x14ac:dyDescent="0.25">
      <c r="B56" s="4"/>
      <c r="C56" s="4"/>
      <c r="D56" s="4"/>
      <c r="E56" s="4"/>
    </row>
    <row r="57" spans="2:23" x14ac:dyDescent="0.25">
      <c r="B57" s="11" t="s">
        <v>5</v>
      </c>
      <c r="C57" s="17">
        <v>1</v>
      </c>
      <c r="D57" s="18">
        <v>1.05</v>
      </c>
      <c r="E57" s="18">
        <v>0.95</v>
      </c>
    </row>
    <row r="58" spans="2:23" x14ac:dyDescent="0.25">
      <c r="B58" s="4" t="s">
        <v>9</v>
      </c>
      <c r="C58" s="17">
        <v>10.1</v>
      </c>
      <c r="D58" s="18">
        <v>18.100000000000001</v>
      </c>
      <c r="E58" s="18">
        <v>7</v>
      </c>
      <c r="G58" s="5"/>
    </row>
    <row r="59" spans="2:23" x14ac:dyDescent="0.25">
      <c r="B59" s="4" t="s">
        <v>10</v>
      </c>
      <c r="C59" s="17">
        <v>6.4</v>
      </c>
      <c r="D59" s="18">
        <v>7.9</v>
      </c>
      <c r="E59" s="18">
        <v>6.2</v>
      </c>
      <c r="G59" s="5"/>
    </row>
    <row r="60" spans="2:23" x14ac:dyDescent="0.25">
      <c r="B60" s="4" t="s">
        <v>11</v>
      </c>
      <c r="C60" s="17">
        <v>11.5</v>
      </c>
      <c r="D60" s="18">
        <v>14.1</v>
      </c>
      <c r="E60" s="18">
        <v>10.7</v>
      </c>
      <c r="G60" s="5"/>
    </row>
    <row r="61" spans="2:23" x14ac:dyDescent="0.25">
      <c r="G61" s="5"/>
    </row>
    <row r="62" spans="2:23" x14ac:dyDescent="0.25">
      <c r="G62" s="5"/>
    </row>
    <row r="65" spans="2:34" x14ac:dyDescent="0.25"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 spans="2:34" x14ac:dyDescent="0.25">
      <c r="B66" s="2" t="s">
        <v>31</v>
      </c>
      <c r="C66" s="2" t="s">
        <v>32</v>
      </c>
      <c r="D66" s="2" t="s">
        <v>29</v>
      </c>
      <c r="S66" s="1"/>
      <c r="T66" s="1"/>
      <c r="U66" s="1"/>
      <c r="V66" s="1"/>
      <c r="W66" s="1"/>
      <c r="X66" s="1"/>
      <c r="Y66" s="1"/>
      <c r="Z66" s="1"/>
      <c r="AA66" s="1"/>
    </row>
    <row r="67" spans="2:34" x14ac:dyDescent="0.25">
      <c r="C67" s="9" t="s">
        <v>5</v>
      </c>
      <c r="D67" s="9" t="s">
        <v>15</v>
      </c>
      <c r="E67" s="9" t="s">
        <v>16</v>
      </c>
      <c r="F67" s="9" t="s">
        <v>17</v>
      </c>
      <c r="G67" s="9" t="s">
        <v>18</v>
      </c>
      <c r="H67" s="9" t="s">
        <v>19</v>
      </c>
      <c r="I67" s="9" t="s">
        <v>20</v>
      </c>
      <c r="J67" s="9" t="s">
        <v>21</v>
      </c>
      <c r="K67" s="9" t="s">
        <v>22</v>
      </c>
      <c r="L67" s="9" t="s">
        <v>23</v>
      </c>
      <c r="M67" s="9" t="s">
        <v>24</v>
      </c>
      <c r="N67" s="9" t="s">
        <v>25</v>
      </c>
      <c r="O67" s="9" t="s">
        <v>26</v>
      </c>
      <c r="P67" s="9" t="s">
        <v>27</v>
      </c>
      <c r="Q67" s="9" t="s">
        <v>28</v>
      </c>
      <c r="S67" s="1"/>
      <c r="U67" s="1"/>
      <c r="W67" s="1"/>
      <c r="Y67" s="1"/>
      <c r="AA67" s="1"/>
      <c r="AB67" s="1"/>
      <c r="AC67" s="1"/>
      <c r="AD67" s="1"/>
      <c r="AE67" s="1"/>
      <c r="AF67" s="1"/>
      <c r="AG67" s="1"/>
      <c r="AH67" s="1"/>
    </row>
    <row r="68" spans="2:34" x14ac:dyDescent="0.25">
      <c r="C68">
        <v>1</v>
      </c>
      <c r="D68">
        <v>10.35</v>
      </c>
      <c r="E68">
        <v>19.2</v>
      </c>
      <c r="F68">
        <v>0.28999999999999998</v>
      </c>
      <c r="G68">
        <v>1.75</v>
      </c>
      <c r="H68">
        <v>0.45</v>
      </c>
      <c r="I68">
        <v>0.59</v>
      </c>
      <c r="J68">
        <v>0.37</v>
      </c>
      <c r="K68">
        <v>2.91</v>
      </c>
      <c r="L68">
        <v>0.86</v>
      </c>
      <c r="M68">
        <v>10.4</v>
      </c>
      <c r="N68">
        <v>3.35</v>
      </c>
      <c r="O68">
        <v>0.46</v>
      </c>
      <c r="P68">
        <v>0.55000000000000004</v>
      </c>
      <c r="Q68">
        <v>0.77</v>
      </c>
    </row>
    <row r="69" spans="2:34" x14ac:dyDescent="0.25">
      <c r="C69">
        <v>1</v>
      </c>
      <c r="D69">
        <v>9</v>
      </c>
      <c r="E69">
        <v>20.45</v>
      </c>
      <c r="F69">
        <v>0.5</v>
      </c>
      <c r="G69">
        <v>3.85</v>
      </c>
      <c r="H69">
        <v>0.96</v>
      </c>
      <c r="I69">
        <v>0.56999999999999995</v>
      </c>
      <c r="J69">
        <v>0.6</v>
      </c>
      <c r="K69">
        <v>2.35</v>
      </c>
      <c r="L69">
        <v>1.1000000000000001</v>
      </c>
      <c r="M69">
        <v>6.9</v>
      </c>
      <c r="N69">
        <v>2.8</v>
      </c>
      <c r="O69">
        <v>0.35</v>
      </c>
      <c r="P69">
        <v>0.68</v>
      </c>
      <c r="Q69">
        <v>0.59</v>
      </c>
    </row>
    <row r="70" spans="2:34" x14ac:dyDescent="0.25">
      <c r="C70">
        <v>1</v>
      </c>
      <c r="D70">
        <v>9.25</v>
      </c>
      <c r="E70">
        <v>17</v>
      </c>
      <c r="F70">
        <v>0.49</v>
      </c>
      <c r="G70">
        <v>3.1</v>
      </c>
      <c r="H70">
        <v>0.51</v>
      </c>
      <c r="I70">
        <v>0.55000000000000004</v>
      </c>
      <c r="J70">
        <v>0.8</v>
      </c>
      <c r="K70">
        <v>2.61</v>
      </c>
      <c r="L70">
        <v>0.8</v>
      </c>
      <c r="M70">
        <v>8.3000000000000007</v>
      </c>
      <c r="N70">
        <v>2.2000000000000002</v>
      </c>
      <c r="O70">
        <v>0.34</v>
      </c>
      <c r="P70">
        <v>0.64</v>
      </c>
      <c r="Q70">
        <v>0.56999999999999995</v>
      </c>
    </row>
    <row r="74" spans="2:34" x14ac:dyDescent="0.25">
      <c r="B74" s="2" t="s">
        <v>38</v>
      </c>
      <c r="C74" s="2" t="s">
        <v>39</v>
      </c>
      <c r="D74" s="2" t="s">
        <v>40</v>
      </c>
      <c r="E74" s="2"/>
    </row>
    <row r="76" spans="2:34" x14ac:dyDescent="0.25">
      <c r="C76" s="9" t="s">
        <v>5</v>
      </c>
      <c r="D76" s="9" t="s">
        <v>15</v>
      </c>
      <c r="E76" s="9" t="s">
        <v>16</v>
      </c>
      <c r="F76" s="9" t="s">
        <v>18</v>
      </c>
      <c r="G76" s="9" t="s">
        <v>33</v>
      </c>
      <c r="H76" s="9" t="s">
        <v>34</v>
      </c>
      <c r="I76" s="9" t="s">
        <v>17</v>
      </c>
      <c r="J76" s="9" t="s">
        <v>21</v>
      </c>
      <c r="K76" s="9" t="s">
        <v>26</v>
      </c>
      <c r="L76" s="9" t="s">
        <v>20</v>
      </c>
      <c r="M76" s="9" t="s">
        <v>35</v>
      </c>
      <c r="N76" s="9" t="s">
        <v>36</v>
      </c>
      <c r="O76" s="39" t="s">
        <v>37</v>
      </c>
      <c r="P76" s="39"/>
    </row>
    <row r="77" spans="2:34" x14ac:dyDescent="0.25">
      <c r="C77">
        <v>1</v>
      </c>
      <c r="D77">
        <v>7</v>
      </c>
      <c r="E77">
        <v>7.45</v>
      </c>
      <c r="F77">
        <v>6.4</v>
      </c>
      <c r="G77">
        <v>11.93</v>
      </c>
      <c r="H77">
        <v>1.1499999999999999</v>
      </c>
      <c r="I77">
        <v>1</v>
      </c>
      <c r="J77">
        <v>1.57</v>
      </c>
      <c r="K77">
        <v>1.2</v>
      </c>
      <c r="L77">
        <v>0.17</v>
      </c>
      <c r="M77">
        <v>0.21</v>
      </c>
      <c r="N77">
        <v>0.18</v>
      </c>
      <c r="O77">
        <v>0.21</v>
      </c>
      <c r="P77" s="1"/>
    </row>
    <row r="78" spans="2:34" x14ac:dyDescent="0.25">
      <c r="C78">
        <v>0.82</v>
      </c>
      <c r="D78">
        <v>4.8</v>
      </c>
      <c r="E78">
        <v>6.95</v>
      </c>
      <c r="F78">
        <v>6.3</v>
      </c>
      <c r="G78">
        <v>6.55</v>
      </c>
      <c r="H78">
        <v>1.67</v>
      </c>
      <c r="I78">
        <v>1.1000000000000001</v>
      </c>
      <c r="J78">
        <v>1.64</v>
      </c>
      <c r="K78">
        <v>2</v>
      </c>
      <c r="L78">
        <v>0.18</v>
      </c>
      <c r="M78">
        <v>0.19</v>
      </c>
      <c r="N78">
        <v>0.17</v>
      </c>
      <c r="O78">
        <v>0.22</v>
      </c>
      <c r="P78" s="1"/>
    </row>
    <row r="79" spans="2:34" x14ac:dyDescent="0.25">
      <c r="C79">
        <v>1.2</v>
      </c>
      <c r="D79">
        <v>6.5</v>
      </c>
      <c r="E79">
        <v>7.2</v>
      </c>
      <c r="F79">
        <v>4.7</v>
      </c>
      <c r="G79">
        <v>11</v>
      </c>
      <c r="H79">
        <v>1.39</v>
      </c>
      <c r="I79">
        <v>1.26</v>
      </c>
      <c r="J79">
        <v>1.5</v>
      </c>
      <c r="K79">
        <v>3.55</v>
      </c>
      <c r="L79">
        <v>0.18</v>
      </c>
      <c r="M79">
        <v>0.21</v>
      </c>
      <c r="N79">
        <v>0.185</v>
      </c>
      <c r="O79">
        <v>0.19</v>
      </c>
    </row>
  </sheetData>
  <mergeCells count="16">
    <mergeCell ref="V65:W65"/>
    <mergeCell ref="X65:Y65"/>
    <mergeCell ref="Z65:AA65"/>
    <mergeCell ref="O76:P76"/>
    <mergeCell ref="L65:M65"/>
    <mergeCell ref="N65:O65"/>
    <mergeCell ref="P65:Q65"/>
    <mergeCell ref="R65:S65"/>
    <mergeCell ref="T65:U65"/>
    <mergeCell ref="C47:D47"/>
    <mergeCell ref="M47:N47"/>
    <mergeCell ref="B65:C65"/>
    <mergeCell ref="D65:E65"/>
    <mergeCell ref="F65:G65"/>
    <mergeCell ref="H65:I65"/>
    <mergeCell ref="J65:K6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EC15-94AD-4FDC-B855-68A841413C4B}">
  <dimension ref="A3:H40"/>
  <sheetViews>
    <sheetView topLeftCell="A25" workbookViewId="0">
      <selection activeCell="F6" sqref="F6"/>
    </sheetView>
  </sheetViews>
  <sheetFormatPr defaultRowHeight="15" x14ac:dyDescent="0.25"/>
  <sheetData>
    <row r="3" spans="1:8" x14ac:dyDescent="0.25">
      <c r="A3" s="2" t="s">
        <v>151</v>
      </c>
      <c r="D3" t="s">
        <v>183</v>
      </c>
    </row>
    <row r="5" spans="1:8" x14ac:dyDescent="0.25">
      <c r="A5" s="2" t="s">
        <v>93</v>
      </c>
      <c r="B5" s="2" t="s">
        <v>152</v>
      </c>
      <c r="D5" t="s">
        <v>153</v>
      </c>
    </row>
    <row r="10" spans="1:8" x14ac:dyDescent="0.25">
      <c r="A10" s="2" t="s">
        <v>78</v>
      </c>
      <c r="B10" t="s">
        <v>77</v>
      </c>
      <c r="C10" s="22" t="s">
        <v>79</v>
      </c>
      <c r="D10" s="22" t="s">
        <v>80</v>
      </c>
      <c r="E10" s="22" t="s">
        <v>81</v>
      </c>
      <c r="F10" s="22" t="s">
        <v>82</v>
      </c>
      <c r="G10" s="22" t="s">
        <v>83</v>
      </c>
      <c r="H10" s="22" t="s">
        <v>84</v>
      </c>
    </row>
    <row r="11" spans="1:8" x14ac:dyDescent="0.25">
      <c r="C11" s="21">
        <v>0.94</v>
      </c>
      <c r="D11" s="21">
        <v>12.12</v>
      </c>
      <c r="E11" s="21">
        <v>0.49</v>
      </c>
      <c r="F11" s="21">
        <v>0.56999999999999995</v>
      </c>
      <c r="G11" s="21">
        <v>7.6</v>
      </c>
      <c r="H11" s="21">
        <v>3.32</v>
      </c>
    </row>
    <row r="12" spans="1:8" x14ac:dyDescent="0.25">
      <c r="C12" s="21">
        <v>1.05</v>
      </c>
      <c r="D12" s="21">
        <v>19.86</v>
      </c>
      <c r="E12" s="21">
        <v>0.53</v>
      </c>
      <c r="F12" s="21">
        <v>0.43</v>
      </c>
      <c r="G12" s="21">
        <v>8.8699999999999992</v>
      </c>
      <c r="H12" s="21">
        <v>3.46</v>
      </c>
    </row>
    <row r="13" spans="1:8" x14ac:dyDescent="0.25">
      <c r="C13" s="21">
        <v>1.06</v>
      </c>
      <c r="D13" s="21">
        <v>15.38</v>
      </c>
      <c r="E13" s="21">
        <v>0.45</v>
      </c>
      <c r="F13" s="21">
        <v>0.38</v>
      </c>
      <c r="G13" s="21">
        <v>7.06</v>
      </c>
      <c r="H13" s="21">
        <v>2.34</v>
      </c>
    </row>
    <row r="14" spans="1:8" x14ac:dyDescent="0.25">
      <c r="C14" s="21">
        <v>0.95</v>
      </c>
      <c r="D14" s="21">
        <v>12.38</v>
      </c>
      <c r="E14" s="21">
        <v>0.25</v>
      </c>
      <c r="F14" s="21">
        <v>0.21</v>
      </c>
      <c r="G14" s="21">
        <v>3.5</v>
      </c>
      <c r="H14" s="21">
        <v>2.5499999999999998</v>
      </c>
    </row>
    <row r="15" spans="1:8" x14ac:dyDescent="0.25">
      <c r="C15" s="21">
        <v>0.84</v>
      </c>
      <c r="D15" s="21">
        <v>13.05</v>
      </c>
      <c r="E15" s="21">
        <v>0.27</v>
      </c>
      <c r="F15" s="21">
        <v>0.23</v>
      </c>
      <c r="G15" s="21">
        <v>5.72</v>
      </c>
      <c r="H15" s="21">
        <v>2.34</v>
      </c>
    </row>
    <row r="18" spans="2:6" x14ac:dyDescent="0.25">
      <c r="B18" t="s">
        <v>87</v>
      </c>
      <c r="C18" s="22" t="s">
        <v>79</v>
      </c>
      <c r="D18" s="22" t="s">
        <v>80</v>
      </c>
      <c r="E18" s="22" t="s">
        <v>85</v>
      </c>
      <c r="F18" s="22" t="s">
        <v>86</v>
      </c>
    </row>
    <row r="19" spans="2:6" x14ac:dyDescent="0.25">
      <c r="B19" t="s">
        <v>90</v>
      </c>
      <c r="C19" s="21">
        <v>1.01</v>
      </c>
      <c r="D19" s="21">
        <v>3.09</v>
      </c>
      <c r="E19" s="21">
        <v>0.75</v>
      </c>
      <c r="F19" s="21">
        <v>1.1499999999999999</v>
      </c>
    </row>
    <row r="20" spans="2:6" x14ac:dyDescent="0.25">
      <c r="C20" s="21">
        <v>0.94</v>
      </c>
      <c r="D20" s="21">
        <v>3.54</v>
      </c>
      <c r="E20" s="21">
        <v>0.81</v>
      </c>
      <c r="F20" s="21">
        <v>1.65</v>
      </c>
    </row>
    <row r="21" spans="2:6" x14ac:dyDescent="0.25">
      <c r="C21" s="21">
        <v>1.1000000000000001</v>
      </c>
      <c r="D21" s="21">
        <v>7.77</v>
      </c>
      <c r="E21" s="21">
        <v>0.95</v>
      </c>
      <c r="F21" s="21">
        <v>1.3</v>
      </c>
    </row>
    <row r="22" spans="2:6" x14ac:dyDescent="0.25">
      <c r="C22" s="21">
        <v>0.96</v>
      </c>
      <c r="D22" s="21">
        <v>5.37</v>
      </c>
      <c r="E22" s="21">
        <v>0.79</v>
      </c>
      <c r="F22" s="21">
        <v>1.26</v>
      </c>
    </row>
    <row r="23" spans="2:6" x14ac:dyDescent="0.25">
      <c r="C23" s="21">
        <v>0.99</v>
      </c>
      <c r="D23" s="21">
        <v>8.1300000000000008</v>
      </c>
      <c r="E23" s="21">
        <v>0.56999999999999995</v>
      </c>
      <c r="F23" s="21">
        <v>0.52</v>
      </c>
    </row>
    <row r="26" spans="2:6" x14ac:dyDescent="0.25">
      <c r="B26" t="s">
        <v>88</v>
      </c>
      <c r="C26" s="22" t="s">
        <v>79</v>
      </c>
      <c r="D26" s="22" t="s">
        <v>80</v>
      </c>
      <c r="E26" s="22" t="s">
        <v>85</v>
      </c>
      <c r="F26" s="22" t="s">
        <v>86</v>
      </c>
    </row>
    <row r="27" spans="2:6" x14ac:dyDescent="0.25">
      <c r="B27" t="s">
        <v>91</v>
      </c>
      <c r="C27" s="21">
        <v>0.99</v>
      </c>
      <c r="D27" s="21">
        <v>7.36</v>
      </c>
      <c r="E27" s="21">
        <v>0.33</v>
      </c>
      <c r="F27" s="21">
        <v>0.42</v>
      </c>
    </row>
    <row r="28" spans="2:6" x14ac:dyDescent="0.25">
      <c r="C28" s="21">
        <v>0.92</v>
      </c>
      <c r="D28" s="21">
        <v>7.75</v>
      </c>
      <c r="E28" s="21">
        <v>0.2</v>
      </c>
      <c r="F28" s="21">
        <v>0.46</v>
      </c>
    </row>
    <row r="29" spans="2:6" x14ac:dyDescent="0.25">
      <c r="C29" s="21">
        <v>1.02</v>
      </c>
      <c r="D29" s="21">
        <v>6.71</v>
      </c>
      <c r="E29" s="21">
        <v>0.19</v>
      </c>
      <c r="F29" s="21">
        <v>0.18</v>
      </c>
    </row>
    <row r="30" spans="2:6" x14ac:dyDescent="0.25">
      <c r="C30" s="21">
        <v>1.06</v>
      </c>
      <c r="D30" s="21">
        <v>6.74</v>
      </c>
      <c r="E30" s="21">
        <v>0.27</v>
      </c>
      <c r="F30" s="21">
        <v>0.3</v>
      </c>
    </row>
    <row r="31" spans="2:6" x14ac:dyDescent="0.25">
      <c r="C31" s="21">
        <v>1.01</v>
      </c>
      <c r="D31" s="21">
        <v>5.24</v>
      </c>
      <c r="E31" s="21">
        <v>0.23</v>
      </c>
      <c r="F31" s="21">
        <v>0.2</v>
      </c>
    </row>
    <row r="35" spans="2:6" x14ac:dyDescent="0.25">
      <c r="B35" t="s">
        <v>89</v>
      </c>
      <c r="C35" s="22" t="s">
        <v>79</v>
      </c>
      <c r="D35" s="22" t="s">
        <v>80</v>
      </c>
      <c r="E35" s="22" t="s">
        <v>85</v>
      </c>
      <c r="F35" s="22" t="s">
        <v>86</v>
      </c>
    </row>
    <row r="36" spans="2:6" x14ac:dyDescent="0.25">
      <c r="B36" t="s">
        <v>92</v>
      </c>
      <c r="C36" s="21">
        <v>1.1499999999999999</v>
      </c>
      <c r="D36" s="21">
        <v>0.23200000000000001</v>
      </c>
      <c r="E36" s="21">
        <v>0.59</v>
      </c>
      <c r="F36" s="21">
        <v>0.57499999999999996</v>
      </c>
    </row>
    <row r="37" spans="2:6" x14ac:dyDescent="0.25">
      <c r="C37" s="21">
        <v>1.03</v>
      </c>
      <c r="D37" s="21">
        <v>0.214</v>
      </c>
      <c r="E37" s="21">
        <v>0.54700000000000004</v>
      </c>
      <c r="F37" s="21">
        <v>0.629</v>
      </c>
    </row>
    <row r="38" spans="2:6" x14ac:dyDescent="0.25">
      <c r="C38" s="21">
        <v>0.97399999999999998</v>
      </c>
      <c r="D38" s="21">
        <v>0.32</v>
      </c>
      <c r="E38" s="21">
        <v>0.72299999999999998</v>
      </c>
      <c r="F38" s="21">
        <v>0.67200000000000004</v>
      </c>
    </row>
    <row r="39" spans="2:6" x14ac:dyDescent="0.25">
      <c r="C39" s="21">
        <v>1</v>
      </c>
      <c r="D39" s="21">
        <v>0.18</v>
      </c>
      <c r="E39" s="21">
        <v>0.54400000000000004</v>
      </c>
      <c r="F39" s="21">
        <v>0.56200000000000006</v>
      </c>
    </row>
    <row r="40" spans="2:6" x14ac:dyDescent="0.25">
      <c r="C40" s="21">
        <v>1.04</v>
      </c>
      <c r="D40" s="21">
        <v>0.32600000000000001</v>
      </c>
      <c r="E40" s="21">
        <v>0.70299999999999996</v>
      </c>
      <c r="F40" s="21">
        <v>0.437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6D19-F53A-4748-BFAF-6AC7D92032C7}">
  <dimension ref="A3:AI93"/>
  <sheetViews>
    <sheetView workbookViewId="0">
      <selection activeCell="C87" sqref="C87"/>
    </sheetView>
  </sheetViews>
  <sheetFormatPr defaultRowHeight="15" x14ac:dyDescent="0.25"/>
  <sheetData>
    <row r="3" spans="1:35" x14ac:dyDescent="0.25">
      <c r="A3" s="2" t="s">
        <v>154</v>
      </c>
      <c r="B3" s="20"/>
      <c r="C3" s="2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T3" s="2" t="s">
        <v>99</v>
      </c>
      <c r="V3" t="s">
        <v>94</v>
      </c>
    </row>
    <row r="4" spans="1:35" x14ac:dyDescent="0.25">
      <c r="B4" s="20"/>
      <c r="C4" s="39" t="s">
        <v>13</v>
      </c>
      <c r="D4" s="39"/>
      <c r="E4" s="39"/>
      <c r="F4" s="39"/>
      <c r="G4" s="39"/>
      <c r="H4" s="39"/>
      <c r="I4" s="39" t="s">
        <v>155</v>
      </c>
      <c r="J4" s="39"/>
      <c r="K4" s="39"/>
      <c r="L4" s="39"/>
      <c r="M4" s="39"/>
      <c r="N4" s="1"/>
    </row>
    <row r="5" spans="1:35" x14ac:dyDescent="0.25">
      <c r="B5" s="1">
        <v>0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5.2908670000000004</v>
      </c>
      <c r="J5" s="1">
        <v>2.5044179999999998</v>
      </c>
      <c r="K5" s="1">
        <v>1.7269639999999999</v>
      </c>
      <c r="L5" s="1">
        <v>6.11</v>
      </c>
      <c r="M5" s="1"/>
      <c r="N5" s="1"/>
      <c r="V5" s="22" t="s">
        <v>95</v>
      </c>
      <c r="W5" s="40" t="s">
        <v>13</v>
      </c>
      <c r="X5" s="40"/>
      <c r="Y5" s="40"/>
      <c r="Z5" s="40"/>
      <c r="AA5" s="40"/>
      <c r="AB5" s="40" t="s">
        <v>96</v>
      </c>
      <c r="AC5" s="40"/>
      <c r="AD5" s="40"/>
      <c r="AE5" s="40"/>
      <c r="AF5" s="40"/>
      <c r="AG5" s="40" t="s">
        <v>97</v>
      </c>
      <c r="AH5" s="40"/>
      <c r="AI5" s="40"/>
    </row>
    <row r="6" spans="1:35" x14ac:dyDescent="0.25">
      <c r="B6" s="1">
        <v>1</v>
      </c>
      <c r="C6" s="1">
        <v>0.83615208500000004</v>
      </c>
      <c r="D6" s="1">
        <v>0.80101599999999995</v>
      </c>
      <c r="E6" s="1">
        <v>0.96828700000000001</v>
      </c>
      <c r="F6" s="1">
        <v>1.1720317499999999</v>
      </c>
      <c r="G6" s="1"/>
      <c r="H6" s="1">
        <v>0.74461299999999997</v>
      </c>
      <c r="I6" s="1">
        <v>3.2154799999999999</v>
      </c>
      <c r="J6" s="1">
        <v>5.5414709999999996</v>
      </c>
      <c r="K6" s="1">
        <v>1.3534330000000001</v>
      </c>
      <c r="L6" s="1"/>
      <c r="M6" s="1"/>
      <c r="N6" s="1"/>
      <c r="V6" s="21">
        <v>0</v>
      </c>
      <c r="W6" s="21">
        <v>1</v>
      </c>
      <c r="X6" s="21">
        <v>1</v>
      </c>
      <c r="Y6" s="21"/>
      <c r="Z6" s="21"/>
      <c r="AA6" s="21"/>
      <c r="AB6" s="21">
        <v>5.201652352</v>
      </c>
      <c r="AC6" s="21">
        <v>12.5462513</v>
      </c>
      <c r="AD6" s="21"/>
      <c r="AE6" s="21"/>
      <c r="AF6" s="21"/>
      <c r="AG6" s="21">
        <v>2.5498751252999998</v>
      </c>
      <c r="AH6" s="21">
        <v>3.9987128599999999</v>
      </c>
      <c r="AI6" s="21"/>
    </row>
    <row r="7" spans="1:35" x14ac:dyDescent="0.25">
      <c r="B7" s="1">
        <v>5</v>
      </c>
      <c r="C7" s="1">
        <v>0.692678189</v>
      </c>
      <c r="D7" s="1">
        <v>0.66411799999999999</v>
      </c>
      <c r="E7" s="1">
        <v>0.67791299999999999</v>
      </c>
      <c r="F7" s="1"/>
      <c r="G7" s="1"/>
      <c r="H7" s="1"/>
      <c r="I7" s="1">
        <v>1.7483040000000001</v>
      </c>
      <c r="J7" s="1">
        <v>1.1618820000000001</v>
      </c>
      <c r="K7" s="1">
        <v>1.354414</v>
      </c>
      <c r="L7" s="1"/>
      <c r="M7" s="1"/>
      <c r="N7" s="1"/>
      <c r="V7" s="21">
        <v>1</v>
      </c>
      <c r="W7" s="21">
        <v>1.1521237</v>
      </c>
      <c r="X7" s="21">
        <v>1.03521642</v>
      </c>
      <c r="Y7" s="21"/>
      <c r="Z7" s="21"/>
      <c r="AA7" s="21"/>
      <c r="AB7" s="21">
        <v>4.8762514299999999</v>
      </c>
      <c r="AC7" s="21">
        <v>10.4508754123</v>
      </c>
      <c r="AD7" s="21"/>
      <c r="AE7" s="21"/>
      <c r="AF7" s="21"/>
      <c r="AG7" s="21">
        <v>1.1452365712000001</v>
      </c>
      <c r="AH7" s="21">
        <v>0.89971162999999998</v>
      </c>
      <c r="AI7" s="21"/>
    </row>
    <row r="8" spans="1:35" x14ac:dyDescent="0.25">
      <c r="B8" s="1">
        <v>10</v>
      </c>
      <c r="C8" s="1">
        <v>0.36421568799999998</v>
      </c>
      <c r="D8" s="1">
        <v>0.65114499999999997</v>
      </c>
      <c r="E8" s="1">
        <v>0.70472400000000002</v>
      </c>
      <c r="F8" s="1">
        <v>0.82808588000000005</v>
      </c>
      <c r="G8" s="1">
        <v>0.79717700000000002</v>
      </c>
      <c r="H8" s="1">
        <v>0.58081700000000003</v>
      </c>
      <c r="I8" s="1">
        <v>1.6088960000000001</v>
      </c>
      <c r="J8" s="1">
        <v>0.77775799999999995</v>
      </c>
      <c r="K8" s="1">
        <v>0.87501399999999996</v>
      </c>
      <c r="L8" s="1">
        <v>1.2235499999999999</v>
      </c>
      <c r="M8" s="1"/>
      <c r="N8" s="1"/>
      <c r="V8" s="21">
        <v>5</v>
      </c>
      <c r="W8" s="21">
        <v>0.66042131699999995</v>
      </c>
      <c r="X8" s="21">
        <v>0.71331120000000003</v>
      </c>
      <c r="Y8" s="21"/>
      <c r="Z8" s="21"/>
      <c r="AA8" s="21"/>
      <c r="AB8" s="21">
        <v>3.52462513</v>
      </c>
      <c r="AC8" s="21">
        <v>7.4521279900000001</v>
      </c>
      <c r="AD8" s="21"/>
      <c r="AE8" s="21"/>
      <c r="AF8" s="21"/>
      <c r="AG8" s="21">
        <v>1.8596452100580001</v>
      </c>
      <c r="AH8" s="21">
        <v>0.9048621</v>
      </c>
      <c r="AI8" s="21"/>
    </row>
    <row r="9" spans="1:35" x14ac:dyDescent="0.25">
      <c r="B9" s="1">
        <v>20</v>
      </c>
      <c r="C9" s="1"/>
      <c r="D9" s="1"/>
      <c r="E9" s="1">
        <v>0.64657299999999995</v>
      </c>
      <c r="F9" s="1">
        <v>0.69050795300000001</v>
      </c>
      <c r="G9" s="1">
        <v>0.83975500000000003</v>
      </c>
      <c r="H9" s="1">
        <v>0.43903300000000001</v>
      </c>
      <c r="I9" s="1"/>
      <c r="J9" s="1"/>
      <c r="K9" s="1">
        <v>0.58970299999999998</v>
      </c>
      <c r="L9" s="1">
        <v>1.0156890000000001</v>
      </c>
      <c r="M9" s="1"/>
      <c r="V9" s="21">
        <v>10</v>
      </c>
      <c r="W9" s="21">
        <v>0.32152424000000002</v>
      </c>
      <c r="X9" s="21">
        <v>0.456087452</v>
      </c>
      <c r="Y9" s="21"/>
      <c r="Z9" s="21"/>
      <c r="AA9" s="21"/>
      <c r="AB9" s="21">
        <v>2.1402655320999999</v>
      </c>
      <c r="AC9" s="21">
        <v>3.4210554100000001</v>
      </c>
      <c r="AD9" s="21"/>
      <c r="AE9" s="21"/>
      <c r="AF9" s="21"/>
      <c r="AG9" s="21">
        <v>0.34998770000000001</v>
      </c>
      <c r="AH9" s="21">
        <v>0.45821423</v>
      </c>
      <c r="AI9" s="21"/>
    </row>
    <row r="11" spans="1:35" x14ac:dyDescent="0.25">
      <c r="B11" s="23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35" x14ac:dyDescent="0.25">
      <c r="B12" s="26"/>
      <c r="C12" s="39" t="s">
        <v>13</v>
      </c>
      <c r="D12" s="39"/>
      <c r="E12" s="39"/>
      <c r="F12" s="39"/>
      <c r="G12" s="39"/>
      <c r="H12" s="39"/>
      <c r="I12" s="39" t="s">
        <v>155</v>
      </c>
      <c r="J12" s="39"/>
      <c r="K12" s="39"/>
      <c r="L12" s="39"/>
      <c r="M12" s="39"/>
      <c r="N12" s="39"/>
      <c r="O12" s="21"/>
      <c r="P12" s="21"/>
      <c r="Q12" s="21"/>
      <c r="V12" t="s">
        <v>98</v>
      </c>
    </row>
    <row r="13" spans="1:35" x14ac:dyDescent="0.25">
      <c r="B13" s="1">
        <v>0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2.2749700000000002</v>
      </c>
      <c r="J13" s="1">
        <v>1.7789798999999999</v>
      </c>
      <c r="K13" s="1">
        <v>1.783563</v>
      </c>
      <c r="L13" s="1">
        <v>3.28</v>
      </c>
      <c r="M13" s="1"/>
      <c r="N13" s="1"/>
      <c r="O13" s="21"/>
      <c r="P13" s="21"/>
      <c r="Q13" s="21"/>
      <c r="V13" s="22" t="s">
        <v>95</v>
      </c>
      <c r="W13" s="40" t="s">
        <v>13</v>
      </c>
      <c r="X13" s="40"/>
      <c r="Y13" s="40"/>
      <c r="Z13" s="40"/>
      <c r="AA13" s="40"/>
      <c r="AB13" s="40" t="s">
        <v>96</v>
      </c>
      <c r="AC13" s="40"/>
      <c r="AD13" s="40"/>
      <c r="AE13" s="40"/>
      <c r="AF13" s="40"/>
      <c r="AG13" s="40" t="s">
        <v>97</v>
      </c>
      <c r="AH13" s="40"/>
    </row>
    <row r="14" spans="1:35" x14ac:dyDescent="0.25">
      <c r="B14" s="1">
        <v>1</v>
      </c>
      <c r="C14" s="1">
        <v>2.9277190000000002</v>
      </c>
      <c r="D14" s="1">
        <v>2.8156278000000001</v>
      </c>
      <c r="E14" s="1">
        <v>2.016772</v>
      </c>
      <c r="F14" s="1">
        <v>3.0439419999999999</v>
      </c>
      <c r="G14" s="1"/>
      <c r="H14" s="1">
        <v>1.0649280000000001</v>
      </c>
      <c r="I14" s="1"/>
      <c r="J14" s="1">
        <v>5.3</v>
      </c>
      <c r="K14" s="1">
        <v>2.0016020000000001</v>
      </c>
      <c r="L14" s="1">
        <v>2.5455136409999999</v>
      </c>
      <c r="M14" s="1"/>
      <c r="N14" s="1"/>
      <c r="O14" s="21"/>
      <c r="P14" s="21"/>
      <c r="Q14" s="21"/>
      <c r="V14" s="21">
        <v>0</v>
      </c>
      <c r="W14" s="21">
        <v>1</v>
      </c>
      <c r="X14" s="21">
        <v>1</v>
      </c>
      <c r="Y14" s="21"/>
      <c r="Z14" s="21"/>
      <c r="AA14" s="21"/>
      <c r="AB14" s="21">
        <v>11.600126810000001</v>
      </c>
      <c r="AC14" s="21">
        <v>5.7854123</v>
      </c>
      <c r="AD14" s="21"/>
      <c r="AE14" s="21"/>
      <c r="AF14" s="21"/>
      <c r="AG14" s="21">
        <v>11.124581236580999</v>
      </c>
      <c r="AH14" s="21">
        <v>12.123654200000001</v>
      </c>
    </row>
    <row r="15" spans="1:35" x14ac:dyDescent="0.25">
      <c r="B15" s="1">
        <v>5</v>
      </c>
      <c r="C15" s="1">
        <v>3.9530889999999999</v>
      </c>
      <c r="D15" s="1">
        <v>2.5411883999999998</v>
      </c>
      <c r="E15" s="1">
        <v>3.2156720000000001</v>
      </c>
      <c r="F15" s="1"/>
      <c r="G15" s="1"/>
      <c r="H15" s="1"/>
      <c r="I15" s="1">
        <v>2.1823739999999998</v>
      </c>
      <c r="J15" s="1">
        <v>1.8170337999999999</v>
      </c>
      <c r="K15" s="1"/>
      <c r="L15" s="1"/>
      <c r="M15" s="1"/>
      <c r="N15" s="1"/>
      <c r="O15" s="21"/>
      <c r="P15" s="21"/>
      <c r="Q15" s="21"/>
      <c r="V15" s="21">
        <v>1</v>
      </c>
      <c r="W15" s="21">
        <v>9.7832987399999993</v>
      </c>
      <c r="X15" s="21">
        <v>10.0129012</v>
      </c>
      <c r="Y15" s="21"/>
      <c r="Z15" s="21"/>
      <c r="AA15" s="21"/>
      <c r="AB15" s="21">
        <v>16.001865972099999</v>
      </c>
      <c r="AC15" s="21">
        <v>18.4587562</v>
      </c>
      <c r="AD15" s="21"/>
      <c r="AE15" s="21"/>
      <c r="AF15" s="21"/>
      <c r="AG15" s="21">
        <v>18.785692415</v>
      </c>
      <c r="AH15" s="21">
        <v>11.19821136</v>
      </c>
    </row>
    <row r="16" spans="1:35" x14ac:dyDescent="0.25">
      <c r="B16" s="1">
        <v>10</v>
      </c>
      <c r="C16" s="1">
        <v>2.0365530000000001</v>
      </c>
      <c r="D16" s="1">
        <v>2.0695695999999999</v>
      </c>
      <c r="E16" s="1">
        <v>1.4745710000000001</v>
      </c>
      <c r="F16" s="1">
        <v>2.6708769999999999</v>
      </c>
      <c r="G16" s="1">
        <v>1.2391209999999999</v>
      </c>
      <c r="H16" s="1">
        <v>0.76306799999999997</v>
      </c>
      <c r="I16" s="1">
        <v>2.2872400000000002</v>
      </c>
      <c r="J16" s="1">
        <v>1.0660989000000001</v>
      </c>
      <c r="K16" s="1">
        <v>1.519371</v>
      </c>
      <c r="L16" s="1">
        <v>3.4668811329999998</v>
      </c>
      <c r="M16" s="1"/>
      <c r="N16" s="1"/>
      <c r="O16" s="21"/>
      <c r="P16" s="21"/>
      <c r="Q16" s="21"/>
      <c r="V16" s="21">
        <v>5</v>
      </c>
      <c r="W16" s="21">
        <v>17.215806319999999</v>
      </c>
      <c r="X16" s="21">
        <v>12.1240512199</v>
      </c>
      <c r="Y16" s="21"/>
      <c r="Z16" s="21"/>
      <c r="AA16" s="21"/>
      <c r="AB16" s="21">
        <v>9.7801298540000001</v>
      </c>
      <c r="AC16" s="21">
        <v>14.584263</v>
      </c>
      <c r="AD16" s="21"/>
      <c r="AE16" s="21"/>
      <c r="AF16" s="21"/>
      <c r="AG16" s="21">
        <v>4.9850621973200004</v>
      </c>
      <c r="AH16" s="21">
        <v>8.1589654199999995</v>
      </c>
    </row>
    <row r="17" spans="1:34" x14ac:dyDescent="0.25">
      <c r="B17" s="1">
        <v>20</v>
      </c>
      <c r="C17" s="1"/>
      <c r="D17" s="1"/>
      <c r="E17" s="1">
        <v>1.3952830000000001</v>
      </c>
      <c r="F17" s="1">
        <v>1.4686999999999999</v>
      </c>
      <c r="G17" s="1">
        <v>2.20777</v>
      </c>
      <c r="H17" s="1">
        <v>1.545696</v>
      </c>
      <c r="I17" s="1">
        <v>1.459762</v>
      </c>
      <c r="J17" s="1"/>
      <c r="K17" s="1">
        <v>0.92692699999999995</v>
      </c>
      <c r="L17" s="1">
        <v>2.429645855</v>
      </c>
      <c r="M17" s="1"/>
      <c r="N17" s="1"/>
      <c r="V17" s="21">
        <v>10</v>
      </c>
      <c r="W17" s="21">
        <v>11.452408952000001</v>
      </c>
      <c r="X17" s="21">
        <v>2.5214249999999998</v>
      </c>
      <c r="Y17" s="21"/>
      <c r="Z17" s="21"/>
      <c r="AA17" s="21"/>
      <c r="AB17" s="21">
        <v>2.6742893599999999</v>
      </c>
      <c r="AC17" s="21">
        <v>5.1337563199999998</v>
      </c>
      <c r="AD17" s="21"/>
      <c r="AE17" s="21"/>
      <c r="AF17" s="21"/>
      <c r="AG17" s="21">
        <v>1.856324519</v>
      </c>
      <c r="AH17" s="21">
        <v>2.0890127999999999</v>
      </c>
    </row>
    <row r="21" spans="1:34" x14ac:dyDescent="0.25">
      <c r="A21" s="2" t="s">
        <v>65</v>
      </c>
    </row>
    <row r="22" spans="1:34" x14ac:dyDescent="0.2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34" x14ac:dyDescent="0.25">
      <c r="C23" s="27"/>
      <c r="D23" s="27"/>
      <c r="E23" s="27"/>
      <c r="F23" s="27" t="s">
        <v>66</v>
      </c>
      <c r="G23" s="27" t="s">
        <v>67</v>
      </c>
      <c r="H23" s="27" t="s">
        <v>68</v>
      </c>
      <c r="I23" s="27"/>
      <c r="J23" s="27"/>
      <c r="K23" s="27"/>
      <c r="L23" s="27"/>
      <c r="M23" s="27"/>
      <c r="N23" s="27"/>
      <c r="O23" s="27" t="s">
        <v>66</v>
      </c>
      <c r="P23" s="27" t="s">
        <v>67</v>
      </c>
      <c r="Q23" s="27" t="s">
        <v>68</v>
      </c>
      <c r="R23" s="27"/>
      <c r="S23" s="27"/>
      <c r="T23" s="27"/>
    </row>
    <row r="24" spans="1:34" x14ac:dyDescent="0.25">
      <c r="C24" s="27"/>
      <c r="D24" s="27"/>
      <c r="E24" s="27"/>
      <c r="F24" s="27" t="s">
        <v>69</v>
      </c>
      <c r="G24" s="27" t="s">
        <v>70</v>
      </c>
      <c r="H24" s="27" t="s">
        <v>71</v>
      </c>
      <c r="I24" s="27"/>
      <c r="J24" s="27"/>
      <c r="K24" s="27"/>
      <c r="L24" s="27"/>
      <c r="M24" s="27"/>
      <c r="N24" s="27"/>
      <c r="O24" s="27" t="s">
        <v>69</v>
      </c>
      <c r="P24" s="27" t="s">
        <v>70</v>
      </c>
      <c r="Q24" s="27" t="s">
        <v>71</v>
      </c>
      <c r="R24" s="27"/>
      <c r="S24" s="27"/>
      <c r="T24" s="27"/>
    </row>
    <row r="25" spans="1:34" x14ac:dyDescent="0.25">
      <c r="C25" s="27" t="s">
        <v>72</v>
      </c>
      <c r="D25" s="27"/>
      <c r="E25" s="27"/>
      <c r="F25" s="27" t="s">
        <v>73</v>
      </c>
      <c r="G25" s="27"/>
      <c r="H25" s="27"/>
      <c r="I25" s="27"/>
      <c r="J25" s="27"/>
      <c r="K25" s="27"/>
      <c r="L25" s="27" t="s">
        <v>76</v>
      </c>
      <c r="M25" s="27"/>
      <c r="N25" s="27"/>
      <c r="O25" s="27" t="s">
        <v>73</v>
      </c>
      <c r="P25" s="27"/>
      <c r="Q25" s="27"/>
      <c r="R25" s="27"/>
      <c r="S25" s="27"/>
      <c r="T25" s="27"/>
    </row>
    <row r="26" spans="1:34" x14ac:dyDescent="0.25">
      <c r="C26" s="27"/>
      <c r="D26" s="27" t="s">
        <v>74</v>
      </c>
      <c r="E26" s="27"/>
      <c r="F26" s="27" t="s">
        <v>75</v>
      </c>
      <c r="G26" s="27" t="s">
        <v>75</v>
      </c>
      <c r="H26" s="27"/>
      <c r="I26" s="27" t="s">
        <v>50</v>
      </c>
      <c r="J26" s="27" t="s">
        <v>57</v>
      </c>
      <c r="K26" s="27"/>
      <c r="L26" s="27"/>
      <c r="M26" s="27" t="s">
        <v>74</v>
      </c>
      <c r="N26" s="27"/>
      <c r="O26" s="27" t="s">
        <v>75</v>
      </c>
      <c r="P26" s="27" t="s">
        <v>75</v>
      </c>
      <c r="Q26" s="27"/>
      <c r="R26" s="27" t="s">
        <v>50</v>
      </c>
      <c r="S26" s="27" t="s">
        <v>57</v>
      </c>
      <c r="T26" s="27"/>
    </row>
    <row r="27" spans="1:34" x14ac:dyDescent="0.25">
      <c r="C27" s="27"/>
      <c r="D27" s="27">
        <v>0</v>
      </c>
      <c r="E27" s="27"/>
      <c r="F27" s="27">
        <v>1</v>
      </c>
      <c r="G27" s="27">
        <v>1</v>
      </c>
      <c r="H27" s="28">
        <v>1</v>
      </c>
      <c r="I27" s="28">
        <f t="shared" ref="I27:I33" si="0">AVERAGE(F27:H27)</f>
        <v>1</v>
      </c>
      <c r="J27" s="28">
        <f t="shared" ref="J27:J33" si="1">STDEVP(F27:H27)</f>
        <v>0</v>
      </c>
      <c r="K27" s="27"/>
      <c r="L27" s="27"/>
      <c r="M27" s="27">
        <v>0</v>
      </c>
      <c r="N27" s="27"/>
      <c r="O27" s="27">
        <v>1</v>
      </c>
      <c r="P27" s="27">
        <v>1</v>
      </c>
      <c r="Q27" s="27">
        <v>1</v>
      </c>
      <c r="R27" s="28">
        <f t="shared" ref="R27:R33" si="2">AVERAGE(O27:Q27)</f>
        <v>1</v>
      </c>
      <c r="S27" s="28">
        <f t="shared" ref="S27:S33" si="3">STDEVP(O27:Q27)</f>
        <v>0</v>
      </c>
      <c r="T27" s="27"/>
    </row>
    <row r="28" spans="1:34" x14ac:dyDescent="0.25">
      <c r="C28" s="27"/>
      <c r="D28" s="27">
        <v>8</v>
      </c>
      <c r="E28" s="27"/>
      <c r="F28" s="28">
        <v>0.81376407410593943</v>
      </c>
      <c r="G28" s="28">
        <v>0.75982785505253181</v>
      </c>
      <c r="H28" s="28">
        <v>1.0501662057839101</v>
      </c>
      <c r="I28" s="28">
        <f t="shared" si="0"/>
        <v>0.87458604498079373</v>
      </c>
      <c r="J28" s="28">
        <f t="shared" si="1"/>
        <v>0.12609143132975772</v>
      </c>
      <c r="K28" s="27"/>
      <c r="L28" s="27"/>
      <c r="M28" s="27">
        <v>8</v>
      </c>
      <c r="N28" s="27"/>
      <c r="O28" s="28">
        <v>0.85753920562829289</v>
      </c>
      <c r="P28" s="28">
        <v>2.4910292178191176</v>
      </c>
      <c r="Q28" s="28">
        <v>2.2806205362894256</v>
      </c>
      <c r="R28" s="28">
        <f t="shared" si="2"/>
        <v>1.8763963199122788</v>
      </c>
      <c r="S28" s="28">
        <f t="shared" si="3"/>
        <v>0.72554362047184218</v>
      </c>
      <c r="T28" s="27"/>
    </row>
    <row r="29" spans="1:34" x14ac:dyDescent="0.25">
      <c r="C29" s="27"/>
      <c r="D29" s="27">
        <v>12</v>
      </c>
      <c r="E29" s="27"/>
      <c r="F29" s="28">
        <v>0.75007256592322147</v>
      </c>
      <c r="G29" s="28">
        <v>0.7738546828205316</v>
      </c>
      <c r="H29" s="28">
        <v>0.65821345643088436</v>
      </c>
      <c r="I29" s="28">
        <f t="shared" si="0"/>
        <v>0.72738023505821248</v>
      </c>
      <c r="J29" s="28">
        <f t="shared" si="1"/>
        <v>4.9862676223742686E-2</v>
      </c>
      <c r="K29" s="27"/>
      <c r="L29" s="27"/>
      <c r="M29" s="27">
        <v>12</v>
      </c>
      <c r="N29" s="27"/>
      <c r="O29" s="28">
        <v>1.7092699683490042</v>
      </c>
      <c r="P29" s="28">
        <v>3.9065128172032009</v>
      </c>
      <c r="Q29" s="28">
        <v>3.3326802162713287</v>
      </c>
      <c r="R29" s="28">
        <f t="shared" si="2"/>
        <v>2.9828210006078444</v>
      </c>
      <c r="S29" s="28">
        <f t="shared" si="3"/>
        <v>0.93050887056446241</v>
      </c>
      <c r="T29" s="27"/>
    </row>
    <row r="30" spans="1:34" x14ac:dyDescent="0.25">
      <c r="C30" s="27"/>
      <c r="D30" s="27">
        <v>24</v>
      </c>
      <c r="E30" s="27"/>
      <c r="F30" s="28">
        <v>0.68483069648980632</v>
      </c>
      <c r="G30" s="28">
        <v>0.92777547188401166</v>
      </c>
      <c r="H30" s="28">
        <v>0.83826574643138752</v>
      </c>
      <c r="I30" s="28">
        <f t="shared" si="0"/>
        <v>0.81695730493506857</v>
      </c>
      <c r="J30" s="28">
        <f t="shared" si="1"/>
        <v>0.10031974957466969</v>
      </c>
      <c r="K30" s="27"/>
      <c r="L30" s="27"/>
      <c r="M30" s="27">
        <v>24</v>
      </c>
      <c r="N30" s="27"/>
      <c r="O30" s="28">
        <v>2.311531388579926</v>
      </c>
      <c r="P30" s="28">
        <v>4.5566904712365242</v>
      </c>
      <c r="Q30" s="28">
        <v>8.5755163478323393</v>
      </c>
      <c r="R30" s="28">
        <f t="shared" si="2"/>
        <v>5.1479127358829295</v>
      </c>
      <c r="S30" s="28">
        <f t="shared" si="3"/>
        <v>2.5912075328046487</v>
      </c>
      <c r="T30" s="27"/>
    </row>
    <row r="31" spans="1:34" x14ac:dyDescent="0.25">
      <c r="C31" s="27"/>
      <c r="D31" s="27">
        <v>48</v>
      </c>
      <c r="E31" s="27"/>
      <c r="F31" s="28">
        <v>1.0113611699812584</v>
      </c>
      <c r="G31" s="28">
        <v>0.9234508233954315</v>
      </c>
      <c r="H31" s="28">
        <v>1.0665889056281621</v>
      </c>
      <c r="I31" s="28">
        <f t="shared" si="0"/>
        <v>1.0004669663349508</v>
      </c>
      <c r="J31" s="28">
        <f t="shared" si="1"/>
        <v>5.8941442133309485E-2</v>
      </c>
      <c r="K31" s="27"/>
      <c r="L31" s="27"/>
      <c r="M31" s="27">
        <v>48</v>
      </c>
      <c r="N31" s="27"/>
      <c r="O31" s="28">
        <v>6.10497484852407</v>
      </c>
      <c r="P31" s="28">
        <v>4.5204248147134258</v>
      </c>
      <c r="Q31" s="28">
        <v>13.436460185272436</v>
      </c>
      <c r="R31" s="28">
        <f t="shared" si="2"/>
        <v>8.0206199495033115</v>
      </c>
      <c r="S31" s="28">
        <f t="shared" si="3"/>
        <v>3.8838291926863575</v>
      </c>
      <c r="T31" s="27"/>
    </row>
    <row r="32" spans="1:34" x14ac:dyDescent="0.25">
      <c r="C32" s="27"/>
      <c r="D32" s="27">
        <v>72</v>
      </c>
      <c r="E32" s="27"/>
      <c r="F32" s="28">
        <v>0.58300745128707432</v>
      </c>
      <c r="G32" s="28">
        <v>1.0869208504762178</v>
      </c>
      <c r="H32" s="28">
        <v>0.65000077175270687</v>
      </c>
      <c r="I32" s="28">
        <f t="shared" si="0"/>
        <v>0.77330969117199977</v>
      </c>
      <c r="J32" s="28">
        <f t="shared" si="1"/>
        <v>0.22343678550745136</v>
      </c>
      <c r="K32" s="27"/>
      <c r="L32" s="27"/>
      <c r="M32" s="27">
        <v>72</v>
      </c>
      <c r="N32" s="27"/>
      <c r="O32" s="28">
        <v>4.4520166853030361</v>
      </c>
      <c r="P32" s="28">
        <v>8.3003990352929922</v>
      </c>
      <c r="Q32" s="28">
        <v>11.865498355222631</v>
      </c>
      <c r="R32" s="28">
        <f t="shared" si="2"/>
        <v>8.2059713586062202</v>
      </c>
      <c r="S32" s="28">
        <f t="shared" si="3"/>
        <v>3.0272776612166248</v>
      </c>
      <c r="T32" s="27"/>
    </row>
    <row r="33" spans="1:23" x14ac:dyDescent="0.25">
      <c r="C33" s="27"/>
      <c r="D33" s="29">
        <f>24*5</f>
        <v>120</v>
      </c>
      <c r="E33" s="27"/>
      <c r="F33" s="27"/>
      <c r="G33" s="28">
        <v>0.83953010260211236</v>
      </c>
      <c r="H33" s="28">
        <v>0.62304471321210919</v>
      </c>
      <c r="I33" s="28">
        <f t="shared" si="0"/>
        <v>0.73128740790711078</v>
      </c>
      <c r="J33" s="28">
        <f t="shared" si="1"/>
        <v>0.10824269469500171</v>
      </c>
      <c r="K33" s="27"/>
      <c r="L33" s="27"/>
      <c r="M33" s="29">
        <v>120</v>
      </c>
      <c r="N33" s="27"/>
      <c r="O33" s="27"/>
      <c r="P33" s="28">
        <v>7.0832871136296287</v>
      </c>
      <c r="Q33" s="28">
        <v>6.237930611945508</v>
      </c>
      <c r="R33" s="28">
        <f t="shared" si="2"/>
        <v>6.6606088627875684</v>
      </c>
      <c r="S33" s="28">
        <f t="shared" si="3"/>
        <v>0.42267825084206034</v>
      </c>
      <c r="T33" s="27"/>
    </row>
    <row r="34" spans="1:23" x14ac:dyDescent="0.25">
      <c r="C34" s="27"/>
      <c r="D34" s="27"/>
      <c r="E34" s="27"/>
      <c r="F34" s="27"/>
      <c r="G34" s="27"/>
      <c r="H34" s="28"/>
      <c r="I34" s="28"/>
      <c r="J34" s="28"/>
      <c r="K34" s="27"/>
      <c r="L34" s="27"/>
      <c r="M34" s="27"/>
      <c r="N34" s="27"/>
      <c r="O34" s="27"/>
      <c r="P34" s="27"/>
      <c r="Q34" s="28"/>
      <c r="R34" s="28"/>
      <c r="S34" s="28"/>
      <c r="T34" s="27"/>
    </row>
    <row r="35" spans="1:23" x14ac:dyDescent="0.2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3" x14ac:dyDescent="0.2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3" x14ac:dyDescent="0.25">
      <c r="A37" s="2" t="s">
        <v>100</v>
      </c>
      <c r="C37" t="s">
        <v>105</v>
      </c>
    </row>
    <row r="38" spans="1:23" x14ac:dyDescent="0.25">
      <c r="C38" s="22"/>
      <c r="D38" s="40" t="s">
        <v>79</v>
      </c>
      <c r="E38" s="40"/>
      <c r="F38" s="40"/>
      <c r="G38" s="40"/>
      <c r="H38" s="40" t="s">
        <v>101</v>
      </c>
      <c r="I38" s="40"/>
      <c r="J38" s="40"/>
      <c r="K38" s="40"/>
      <c r="L38" s="40" t="s">
        <v>12</v>
      </c>
      <c r="M38" s="40"/>
      <c r="N38" s="40"/>
      <c r="O38" s="40"/>
      <c r="P38" s="40" t="s">
        <v>13</v>
      </c>
      <c r="Q38" s="40"/>
      <c r="R38" s="40"/>
      <c r="S38" s="40"/>
      <c r="T38" s="40" t="s">
        <v>102</v>
      </c>
      <c r="U38" s="40"/>
      <c r="V38" s="40"/>
      <c r="W38" s="40"/>
    </row>
    <row r="39" spans="1:23" x14ac:dyDescent="0.25">
      <c r="C39" s="24" t="s">
        <v>103</v>
      </c>
      <c r="D39" s="21">
        <v>0.455569</v>
      </c>
      <c r="E39" s="21">
        <v>0.89669200000000004</v>
      </c>
      <c r="F39" s="21">
        <v>1.64774</v>
      </c>
      <c r="G39" s="21">
        <v>0.95004100000000002</v>
      </c>
      <c r="H39" s="21">
        <v>6.5075710000000004</v>
      </c>
      <c r="I39" s="21">
        <v>6.4923349999999997</v>
      </c>
      <c r="J39" s="21">
        <v>4.0848380000000004</v>
      </c>
      <c r="K39" s="21">
        <v>13.065239999999999</v>
      </c>
      <c r="L39" s="21">
        <v>3.5705990000000001</v>
      </c>
      <c r="M39" s="21">
        <v>5.152666</v>
      </c>
      <c r="N39" s="21">
        <v>1.19808</v>
      </c>
      <c r="O39" s="21">
        <v>3.45682</v>
      </c>
      <c r="P39" s="21"/>
      <c r="Q39" s="21">
        <v>2.5266130000000002</v>
      </c>
      <c r="R39" s="21">
        <v>2.1238839999999999</v>
      </c>
      <c r="S39" s="21">
        <v>1.134979</v>
      </c>
      <c r="T39" s="21">
        <v>15.13749</v>
      </c>
      <c r="U39" s="21">
        <v>21.1204</v>
      </c>
      <c r="V39" s="21">
        <v>7.3331920000000004</v>
      </c>
      <c r="W39" s="21">
        <v>13.3527</v>
      </c>
    </row>
    <row r="40" spans="1:23" x14ac:dyDescent="0.25">
      <c r="C40" s="24" t="s">
        <v>104</v>
      </c>
      <c r="D40" s="21">
        <v>0.57452000000000003</v>
      </c>
      <c r="E40" s="21">
        <v>0.75526400000000005</v>
      </c>
      <c r="F40" s="21">
        <v>1.4577720000000001</v>
      </c>
      <c r="G40" s="21">
        <v>1.2124440000000001</v>
      </c>
      <c r="H40" s="21">
        <v>2.6567249999999998</v>
      </c>
      <c r="I40" s="21">
        <v>2.4636710000000002</v>
      </c>
      <c r="J40" s="21"/>
      <c r="K40" s="21">
        <v>1.839278</v>
      </c>
      <c r="L40" s="21">
        <v>6.3557839999999999</v>
      </c>
      <c r="M40" s="21">
        <v>6.5210610000000004</v>
      </c>
      <c r="N40" s="21">
        <v>7.777018</v>
      </c>
      <c r="O40" s="21">
        <v>9.4569120000000009</v>
      </c>
      <c r="P40" s="21"/>
      <c r="Q40" s="21">
        <v>5.955311</v>
      </c>
      <c r="R40" s="21">
        <v>3.7216809999999998</v>
      </c>
      <c r="S40" s="21">
        <v>12.214309999999999</v>
      </c>
      <c r="T40" s="21">
        <v>37.460889999999999</v>
      </c>
      <c r="U40" s="21">
        <v>22.81889</v>
      </c>
      <c r="V40" s="21">
        <v>29.253260000000001</v>
      </c>
      <c r="W40" s="21">
        <v>22.04074</v>
      </c>
    </row>
    <row r="41" spans="1:23" x14ac:dyDescent="0.25">
      <c r="C41" s="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 x14ac:dyDescent="0.25">
      <c r="C42" s="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1:23" x14ac:dyDescent="0.25">
      <c r="A43" s="2" t="s">
        <v>190</v>
      </c>
    </row>
    <row r="44" spans="1:23" x14ac:dyDescent="0.25">
      <c r="C44" t="s">
        <v>184</v>
      </c>
    </row>
    <row r="45" spans="1:23" x14ac:dyDescent="0.25">
      <c r="C45" s="30"/>
      <c r="D45" s="39" t="s">
        <v>13</v>
      </c>
      <c r="E45" s="39"/>
      <c r="F45" s="39"/>
      <c r="G45" s="39"/>
      <c r="H45" s="39"/>
      <c r="I45" s="39"/>
      <c r="J45" s="39"/>
    </row>
    <row r="46" spans="1:23" x14ac:dyDescent="0.25">
      <c r="C46" s="1">
        <v>0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/>
      <c r="J46" s="1"/>
    </row>
    <row r="47" spans="1:23" x14ac:dyDescent="0.25">
      <c r="C47" s="1">
        <v>1</v>
      </c>
      <c r="D47" s="1">
        <v>0.67629899999999998</v>
      </c>
      <c r="E47" s="1">
        <v>0.74402800000000002</v>
      </c>
      <c r="F47" s="1">
        <v>0.65896145780000004</v>
      </c>
      <c r="G47" s="1"/>
      <c r="I47" s="1"/>
      <c r="J47" s="1"/>
    </row>
    <row r="48" spans="1:23" x14ac:dyDescent="0.25">
      <c r="C48" s="1">
        <v>5</v>
      </c>
      <c r="D48" s="1">
        <v>1.1807909999999999</v>
      </c>
      <c r="E48" s="1">
        <v>1.181069385</v>
      </c>
      <c r="F48" s="1">
        <v>1.0256917539399999</v>
      </c>
      <c r="I48" s="1"/>
      <c r="J48" s="1"/>
    </row>
    <row r="49" spans="3:12" x14ac:dyDescent="0.25">
      <c r="C49" s="1">
        <v>10</v>
      </c>
      <c r="D49" s="1">
        <v>1.043212</v>
      </c>
      <c r="E49" s="1">
        <v>1.2720880000000001</v>
      </c>
      <c r="F49" s="1">
        <v>0.88798699999999997</v>
      </c>
      <c r="G49" s="1">
        <v>1.1112841440000001</v>
      </c>
      <c r="H49" s="1">
        <v>1.1254975469999999</v>
      </c>
      <c r="I49" s="1"/>
      <c r="J49" s="1"/>
    </row>
    <row r="50" spans="3:12" x14ac:dyDescent="0.25">
      <c r="C50" s="1">
        <v>20</v>
      </c>
      <c r="D50" s="1">
        <v>1.6461060000000001</v>
      </c>
      <c r="E50" s="1"/>
      <c r="F50" s="1">
        <v>1.047531</v>
      </c>
      <c r="G50" s="1"/>
      <c r="H50" s="1"/>
      <c r="I50" s="1"/>
      <c r="J50" s="1"/>
    </row>
    <row r="51" spans="3:12" x14ac:dyDescent="0.25">
      <c r="C51" t="s">
        <v>185</v>
      </c>
    </row>
    <row r="52" spans="3:12" x14ac:dyDescent="0.25">
      <c r="C52" s="30"/>
      <c r="D52" s="39" t="s">
        <v>13</v>
      </c>
      <c r="E52" s="39"/>
      <c r="F52" s="39"/>
      <c r="G52" s="39"/>
      <c r="H52" s="39"/>
    </row>
    <row r="53" spans="3:12" x14ac:dyDescent="0.25">
      <c r="C53" s="1">
        <v>0</v>
      </c>
      <c r="D53" s="1">
        <v>1</v>
      </c>
      <c r="E53" s="1">
        <v>1</v>
      </c>
      <c r="F53" s="1">
        <v>1</v>
      </c>
      <c r="G53" s="1">
        <v>1</v>
      </c>
      <c r="H53" s="1"/>
    </row>
    <row r="54" spans="3:12" x14ac:dyDescent="0.25">
      <c r="C54" s="1">
        <v>1</v>
      </c>
      <c r="D54" s="1">
        <v>0.79424300000000003</v>
      </c>
      <c r="E54" s="1">
        <v>0.89956199999999997</v>
      </c>
      <c r="F54" s="1">
        <v>0.72184300000000001</v>
      </c>
      <c r="G54" s="1"/>
      <c r="H54" s="1"/>
    </row>
    <row r="55" spans="3:12" x14ac:dyDescent="0.25">
      <c r="C55" s="1">
        <v>5</v>
      </c>
      <c r="D55" s="1">
        <v>0.66524499999999998</v>
      </c>
      <c r="E55" s="1">
        <v>0.67765500000000001</v>
      </c>
      <c r="F55" s="1">
        <v>0.75676200000000005</v>
      </c>
      <c r="H55" s="1"/>
    </row>
    <row r="56" spans="3:12" x14ac:dyDescent="0.25">
      <c r="C56" s="1">
        <v>10</v>
      </c>
      <c r="D56" s="1">
        <v>0.55948799999999999</v>
      </c>
      <c r="E56" s="1">
        <v>0.80218400000000001</v>
      </c>
      <c r="F56" s="1">
        <v>0.65973800000000005</v>
      </c>
      <c r="G56" s="1">
        <v>0.80218400000000001</v>
      </c>
      <c r="H56" s="1"/>
    </row>
    <row r="57" spans="3:12" x14ac:dyDescent="0.25">
      <c r="C57" s="1">
        <v>20</v>
      </c>
      <c r="D57" s="1">
        <v>0.72985500000000003</v>
      </c>
      <c r="F57" s="1">
        <v>0.75525500000000001</v>
      </c>
      <c r="H57" s="1"/>
    </row>
    <row r="59" spans="3:12" x14ac:dyDescent="0.25">
      <c r="C59" t="s">
        <v>186</v>
      </c>
    </row>
    <row r="60" spans="3:12" x14ac:dyDescent="0.25">
      <c r="C60" s="30"/>
      <c r="D60" s="39" t="s">
        <v>13</v>
      </c>
      <c r="E60" s="39"/>
      <c r="F60" s="39"/>
      <c r="G60" s="39"/>
      <c r="H60" s="39"/>
      <c r="I60" s="39"/>
      <c r="J60" s="39"/>
      <c r="K60" s="39"/>
      <c r="L60" s="39"/>
    </row>
    <row r="61" spans="3:12" x14ac:dyDescent="0.25">
      <c r="C61" s="1">
        <v>0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/>
      <c r="K61" s="1"/>
      <c r="L61" s="1"/>
    </row>
    <row r="62" spans="3:12" x14ac:dyDescent="0.25">
      <c r="C62" s="1">
        <v>1</v>
      </c>
      <c r="D62" s="1">
        <v>0.64392465799999998</v>
      </c>
      <c r="E62" s="1">
        <v>0.76352900000000001</v>
      </c>
      <c r="F62" s="1">
        <v>0.77479299999999995</v>
      </c>
      <c r="G62" s="1">
        <v>1.065034</v>
      </c>
      <c r="H62" s="1">
        <v>0.74489300000000003</v>
      </c>
      <c r="I62" s="1">
        <v>1.0365660000000001</v>
      </c>
      <c r="J62" s="1"/>
      <c r="K62" s="1"/>
      <c r="L62" s="1"/>
    </row>
    <row r="63" spans="3:12" x14ac:dyDescent="0.25">
      <c r="C63" s="1">
        <v>5</v>
      </c>
      <c r="D63" s="1">
        <v>0.54044800000000004</v>
      </c>
      <c r="E63" s="1">
        <v>1.00447</v>
      </c>
      <c r="F63" s="1">
        <v>0.70527830000000002</v>
      </c>
      <c r="H63" s="1"/>
      <c r="J63" s="1"/>
      <c r="K63" s="1"/>
      <c r="L63" s="1"/>
    </row>
    <row r="64" spans="3:12" x14ac:dyDescent="0.25">
      <c r="C64" s="1">
        <v>10</v>
      </c>
      <c r="D64" s="1">
        <v>0.65180857199999997</v>
      </c>
      <c r="E64" s="1">
        <v>0.83695900000000001</v>
      </c>
      <c r="F64" s="1">
        <v>1.1662509999999999</v>
      </c>
      <c r="G64" s="1">
        <v>1.2244409999999999</v>
      </c>
      <c r="H64" s="1">
        <v>0.91789100000000001</v>
      </c>
      <c r="I64" s="1">
        <v>0.94205399999999995</v>
      </c>
      <c r="J64" s="1"/>
      <c r="K64" s="1"/>
      <c r="L64" s="1"/>
    </row>
    <row r="65" spans="3:12" x14ac:dyDescent="0.25">
      <c r="C65" s="1">
        <v>20</v>
      </c>
      <c r="D65" s="1">
        <v>1.0715304859999999</v>
      </c>
      <c r="E65" s="1">
        <v>1.399545</v>
      </c>
      <c r="F65" s="1">
        <v>1.1431039999999999</v>
      </c>
      <c r="G65" s="1"/>
      <c r="I65" s="1"/>
      <c r="J65" s="1"/>
      <c r="K65" s="1"/>
      <c r="L65" s="1"/>
    </row>
    <row r="68" spans="3:12" x14ac:dyDescent="0.25">
      <c r="C68" t="s">
        <v>187</v>
      </c>
    </row>
    <row r="69" spans="3:12" x14ac:dyDescent="0.25">
      <c r="C69" s="30"/>
      <c r="D69" s="39" t="s">
        <v>13</v>
      </c>
      <c r="E69" s="39"/>
      <c r="F69" s="39"/>
      <c r="G69" s="39"/>
      <c r="H69" s="39"/>
    </row>
    <row r="70" spans="3:12" x14ac:dyDescent="0.25">
      <c r="C70" s="1">
        <v>0</v>
      </c>
      <c r="D70" s="1">
        <v>1</v>
      </c>
      <c r="E70" s="1">
        <v>1</v>
      </c>
      <c r="F70" s="1">
        <v>1</v>
      </c>
      <c r="G70" s="1">
        <v>1</v>
      </c>
      <c r="H70" s="1"/>
    </row>
    <row r="71" spans="3:12" x14ac:dyDescent="0.25">
      <c r="C71" s="1">
        <v>1</v>
      </c>
      <c r="D71" s="1">
        <v>1.0049159999999999</v>
      </c>
      <c r="E71" s="1">
        <v>0.83390399999999998</v>
      </c>
      <c r="F71" s="1">
        <v>1.0049159999999999</v>
      </c>
      <c r="G71" s="1"/>
      <c r="H71" s="1"/>
    </row>
    <row r="72" spans="3:12" x14ac:dyDescent="0.25">
      <c r="C72" s="1">
        <v>5</v>
      </c>
      <c r="D72" s="1">
        <v>1.2676879999999999</v>
      </c>
      <c r="E72" s="1">
        <v>1.367688</v>
      </c>
      <c r="F72" s="1">
        <v>1.1831039999999999</v>
      </c>
      <c r="H72" s="1"/>
    </row>
    <row r="73" spans="3:12" x14ac:dyDescent="0.25">
      <c r="C73" s="1">
        <v>10</v>
      </c>
      <c r="D73" s="1">
        <v>1.2226570000000001</v>
      </c>
      <c r="E73" s="1">
        <v>1.0415190000000001</v>
      </c>
      <c r="F73" s="1">
        <v>1.2247699999999999</v>
      </c>
      <c r="G73" s="1">
        <v>1.1722189999999999</v>
      </c>
      <c r="H73" s="1"/>
    </row>
    <row r="74" spans="3:12" x14ac:dyDescent="0.25">
      <c r="C74" s="1">
        <v>20</v>
      </c>
      <c r="D74" s="1">
        <v>1.14638</v>
      </c>
      <c r="E74" s="1"/>
      <c r="F74" s="1">
        <v>1.2726379999999999</v>
      </c>
      <c r="H74" s="1"/>
    </row>
    <row r="77" spans="3:12" x14ac:dyDescent="0.25">
      <c r="C77" t="s">
        <v>188</v>
      </c>
    </row>
    <row r="78" spans="3:12" x14ac:dyDescent="0.25">
      <c r="C78" s="30"/>
      <c r="D78" s="39" t="s">
        <v>13</v>
      </c>
      <c r="E78" s="39"/>
      <c r="F78" s="39"/>
      <c r="G78" s="39"/>
      <c r="H78" s="39"/>
    </row>
    <row r="79" spans="3:12" x14ac:dyDescent="0.25">
      <c r="C79" s="1">
        <v>0</v>
      </c>
      <c r="D79" s="1">
        <v>1</v>
      </c>
      <c r="E79" s="1">
        <v>1</v>
      </c>
      <c r="F79" s="1">
        <v>1</v>
      </c>
      <c r="G79" s="1">
        <v>1</v>
      </c>
      <c r="H79" s="1"/>
    </row>
    <row r="80" spans="3:12" x14ac:dyDescent="0.25">
      <c r="C80" s="1">
        <v>1</v>
      </c>
      <c r="D80" s="1">
        <v>1.160946</v>
      </c>
      <c r="E80" s="1">
        <v>1.261879</v>
      </c>
      <c r="F80" s="1">
        <v>0.90405999999999997</v>
      </c>
      <c r="G80" s="1">
        <v>0.85722200000000004</v>
      </c>
      <c r="H80" s="1"/>
    </row>
    <row r="81" spans="3:8" x14ac:dyDescent="0.25">
      <c r="C81" s="1">
        <v>5</v>
      </c>
      <c r="D81" s="1">
        <v>1.3773580000000001</v>
      </c>
      <c r="E81" s="1">
        <v>1.2700849999999999</v>
      </c>
      <c r="F81" s="1">
        <v>1.0837220000000001</v>
      </c>
      <c r="G81" s="1"/>
      <c r="H81" s="1"/>
    </row>
    <row r="82" spans="3:8" x14ac:dyDescent="0.25">
      <c r="C82" s="1">
        <v>10</v>
      </c>
      <c r="D82" s="1">
        <v>1.480648</v>
      </c>
      <c r="F82" s="1">
        <v>1.1825239999999999</v>
      </c>
      <c r="H82" s="1"/>
    </row>
    <row r="83" spans="3:8" x14ac:dyDescent="0.25">
      <c r="C83" s="1">
        <v>20</v>
      </c>
      <c r="D83" s="1">
        <v>1.4424330000000001</v>
      </c>
      <c r="E83" s="1">
        <v>1.215546</v>
      </c>
      <c r="F83" s="1">
        <v>1.5187919999999999</v>
      </c>
      <c r="H83" s="1"/>
    </row>
    <row r="86" spans="3:8" x14ac:dyDescent="0.25">
      <c r="C86" t="s">
        <v>189</v>
      </c>
    </row>
    <row r="87" spans="3:8" x14ac:dyDescent="0.25">
      <c r="C87" s="30"/>
      <c r="D87" s="39" t="s">
        <v>13</v>
      </c>
      <c r="E87" s="39"/>
      <c r="F87" s="39"/>
      <c r="G87" s="39"/>
      <c r="H87" s="39"/>
    </row>
    <row r="88" spans="3:8" x14ac:dyDescent="0.25">
      <c r="C88" s="1">
        <v>0</v>
      </c>
      <c r="D88" s="1">
        <v>1</v>
      </c>
      <c r="E88" s="1">
        <v>1</v>
      </c>
      <c r="F88" s="1">
        <v>1</v>
      </c>
      <c r="G88" s="1">
        <v>1</v>
      </c>
      <c r="H88" s="1"/>
    </row>
    <row r="89" spans="3:8" x14ac:dyDescent="0.25">
      <c r="C89" s="1">
        <v>1</v>
      </c>
      <c r="D89" s="1">
        <v>0.574569</v>
      </c>
      <c r="E89" s="1">
        <v>0.67128100000000002</v>
      </c>
      <c r="F89" s="1">
        <v>0.89717599999999997</v>
      </c>
      <c r="G89" s="1">
        <v>0.74448899999999996</v>
      </c>
      <c r="H89" s="1"/>
    </row>
    <row r="90" spans="3:8" x14ac:dyDescent="0.25">
      <c r="C90" s="1">
        <v>5</v>
      </c>
      <c r="D90" s="1">
        <v>0.55881000000000003</v>
      </c>
      <c r="E90" s="1">
        <v>0.47586099999999998</v>
      </c>
      <c r="F90" s="1">
        <v>0.417547</v>
      </c>
      <c r="H90" s="1"/>
    </row>
    <row r="91" spans="3:8" x14ac:dyDescent="0.25">
      <c r="C91" s="1">
        <v>10</v>
      </c>
      <c r="D91" s="1">
        <v>0.42747099999999999</v>
      </c>
      <c r="E91" s="1">
        <v>0.31546200000000002</v>
      </c>
      <c r="F91" s="1">
        <v>0.50216300000000003</v>
      </c>
      <c r="G91" s="1">
        <v>0.439253</v>
      </c>
      <c r="H91" s="1"/>
    </row>
    <row r="92" spans="3:8" x14ac:dyDescent="0.25">
      <c r="C92" s="1">
        <v>20</v>
      </c>
      <c r="D92" s="1"/>
      <c r="E92" s="1">
        <v>0.35981000000000002</v>
      </c>
      <c r="F92" s="1">
        <v>0.78564000000000001</v>
      </c>
      <c r="G92" s="1"/>
      <c r="H92" s="1"/>
    </row>
    <row r="93" spans="3:8" x14ac:dyDescent="0.25">
      <c r="C93" s="1"/>
      <c r="D93" s="1"/>
      <c r="E93" s="1"/>
      <c r="F93" s="1"/>
      <c r="G93" s="1"/>
      <c r="H93" s="1"/>
    </row>
  </sheetData>
  <mergeCells count="26">
    <mergeCell ref="C12:H12"/>
    <mergeCell ref="I12:N12"/>
    <mergeCell ref="D38:G38"/>
    <mergeCell ref="H38:K38"/>
    <mergeCell ref="L38:O38"/>
    <mergeCell ref="P38:S38"/>
    <mergeCell ref="T38:W38"/>
    <mergeCell ref="W5:AA5"/>
    <mergeCell ref="AB5:AF5"/>
    <mergeCell ref="AG5:AI5"/>
    <mergeCell ref="W13:AA13"/>
    <mergeCell ref="AB13:AF13"/>
    <mergeCell ref="AG13:AH13"/>
    <mergeCell ref="C11:H11"/>
    <mergeCell ref="I11:N11"/>
    <mergeCell ref="O11:Q11"/>
    <mergeCell ref="I3:N3"/>
    <mergeCell ref="D3:H3"/>
    <mergeCell ref="C4:H4"/>
    <mergeCell ref="I4:M4"/>
    <mergeCell ref="D78:H78"/>
    <mergeCell ref="D87:H87"/>
    <mergeCell ref="D45:J45"/>
    <mergeCell ref="D52:H52"/>
    <mergeCell ref="D60:L60"/>
    <mergeCell ref="D69:H6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0E2F-C591-451B-889D-6572F214A05F}">
  <dimension ref="A2:BB81"/>
  <sheetViews>
    <sheetView topLeftCell="A103" workbookViewId="0">
      <selection activeCell="L21" sqref="L21"/>
    </sheetView>
  </sheetViews>
  <sheetFormatPr defaultRowHeight="15" x14ac:dyDescent="0.25"/>
  <sheetData>
    <row r="2" spans="1:14" x14ac:dyDescent="0.25">
      <c r="A2" s="2"/>
    </row>
    <row r="3" spans="1:14" x14ac:dyDescent="0.25">
      <c r="A3" s="2" t="s">
        <v>156</v>
      </c>
      <c r="B3" t="s">
        <v>106</v>
      </c>
      <c r="E3" t="s">
        <v>108</v>
      </c>
      <c r="G3" s="2" t="s">
        <v>157</v>
      </c>
      <c r="H3" t="s">
        <v>109</v>
      </c>
    </row>
    <row r="5" spans="1:14" x14ac:dyDescent="0.25">
      <c r="B5" s="22" t="s">
        <v>107</v>
      </c>
      <c r="C5" s="22" t="s">
        <v>13</v>
      </c>
    </row>
    <row r="6" spans="1:14" x14ac:dyDescent="0.25">
      <c r="B6" s="21">
        <v>42.9</v>
      </c>
      <c r="C6" s="21">
        <v>36.4</v>
      </c>
      <c r="E6" s="22" t="s">
        <v>107</v>
      </c>
      <c r="F6" s="22" t="s">
        <v>13</v>
      </c>
      <c r="H6" t="s">
        <v>107</v>
      </c>
      <c r="I6" t="s">
        <v>107</v>
      </c>
      <c r="J6" t="s">
        <v>107</v>
      </c>
      <c r="K6" t="s">
        <v>107</v>
      </c>
      <c r="L6" t="s">
        <v>107</v>
      </c>
      <c r="M6" t="s">
        <v>107</v>
      </c>
      <c r="N6" t="s">
        <v>107</v>
      </c>
    </row>
    <row r="7" spans="1:14" x14ac:dyDescent="0.25">
      <c r="B7" s="21">
        <v>41.3</v>
      </c>
      <c r="C7" s="21">
        <v>40.9</v>
      </c>
      <c r="E7" s="21">
        <v>1.98</v>
      </c>
      <c r="F7" s="21">
        <v>2.25</v>
      </c>
      <c r="H7">
        <v>2.2000000000000002</v>
      </c>
      <c r="I7">
        <v>1.6</v>
      </c>
      <c r="J7">
        <v>2.2000000000000002</v>
      </c>
      <c r="K7">
        <v>2.8</v>
      </c>
      <c r="L7">
        <v>2.2000000000000002</v>
      </c>
      <c r="M7">
        <v>3</v>
      </c>
    </row>
    <row r="8" spans="1:14" x14ac:dyDescent="0.25">
      <c r="B8" s="21">
        <v>44.8</v>
      </c>
      <c r="C8" s="21">
        <v>39.200000000000003</v>
      </c>
      <c r="E8" s="21">
        <v>2.2000000000000002</v>
      </c>
      <c r="F8" s="21">
        <v>3.12</v>
      </c>
    </row>
    <row r="9" spans="1:14" x14ac:dyDescent="0.25">
      <c r="B9" s="21">
        <v>40</v>
      </c>
      <c r="C9" s="21">
        <v>37</v>
      </c>
      <c r="E9" s="21">
        <v>3.05</v>
      </c>
      <c r="F9" s="21">
        <v>2.48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4" x14ac:dyDescent="0.25">
      <c r="B10" s="21">
        <v>40.4</v>
      </c>
      <c r="C10" s="21">
        <v>38.5</v>
      </c>
      <c r="E10" s="21">
        <v>2</v>
      </c>
      <c r="F10" s="21">
        <v>1.56</v>
      </c>
      <c r="H10">
        <v>2.8</v>
      </c>
      <c r="I10">
        <v>2.6</v>
      </c>
      <c r="J10">
        <v>2.7</v>
      </c>
      <c r="K10">
        <v>2.1</v>
      </c>
      <c r="L10">
        <v>3.3</v>
      </c>
      <c r="M10">
        <v>3.3</v>
      </c>
    </row>
    <row r="11" spans="1:14" x14ac:dyDescent="0.25">
      <c r="B11" s="21">
        <v>39.5</v>
      </c>
      <c r="C11" s="21">
        <v>36.299999999999997</v>
      </c>
      <c r="E11" s="21">
        <v>1.98</v>
      </c>
      <c r="F11" s="21">
        <v>2.77</v>
      </c>
    </row>
    <row r="12" spans="1:14" x14ac:dyDescent="0.25">
      <c r="B12" s="21">
        <v>38</v>
      </c>
      <c r="C12" s="21">
        <v>38.1</v>
      </c>
      <c r="E12" s="21">
        <v>1.32</v>
      </c>
      <c r="F12" s="21">
        <v>2.3199999999999998</v>
      </c>
    </row>
    <row r="13" spans="1:14" x14ac:dyDescent="0.25">
      <c r="B13" s="21"/>
      <c r="C13" s="21">
        <v>36.799999999999997</v>
      </c>
      <c r="E13" s="21">
        <v>1.7</v>
      </c>
      <c r="F13" s="21">
        <v>1.65</v>
      </c>
    </row>
    <row r="14" spans="1:14" x14ac:dyDescent="0.25">
      <c r="B14" s="21">
        <v>37.799999999999997</v>
      </c>
      <c r="C14" s="21">
        <v>38.799999999999997</v>
      </c>
      <c r="E14" s="21">
        <v>1.35</v>
      </c>
      <c r="F14" s="21">
        <v>2.2799999999999998</v>
      </c>
      <c r="H14" t="s">
        <v>182</v>
      </c>
    </row>
    <row r="15" spans="1:14" x14ac:dyDescent="0.25">
      <c r="B15" s="21"/>
      <c r="C15" s="21"/>
      <c r="E15" s="21"/>
      <c r="F15" s="21">
        <v>2.58</v>
      </c>
    </row>
    <row r="16" spans="1:14" x14ac:dyDescent="0.25">
      <c r="B16" s="21">
        <v>38.1</v>
      </c>
      <c r="C16" s="21">
        <v>38</v>
      </c>
      <c r="E16" s="21"/>
      <c r="F16" s="21"/>
    </row>
    <row r="17" spans="2:6" x14ac:dyDescent="0.25">
      <c r="B17" s="21">
        <v>35.799999999999997</v>
      </c>
      <c r="C17" s="21">
        <v>34.299999999999997</v>
      </c>
      <c r="E17" s="21">
        <v>1.61</v>
      </c>
      <c r="F17" s="21">
        <v>2.48</v>
      </c>
    </row>
    <row r="18" spans="2:6" x14ac:dyDescent="0.25">
      <c r="B18" s="21">
        <v>36.4</v>
      </c>
      <c r="C18" s="21">
        <v>36.4</v>
      </c>
      <c r="E18" s="21">
        <v>1.55</v>
      </c>
      <c r="F18" s="21">
        <v>2.14</v>
      </c>
    </row>
    <row r="19" spans="2:6" x14ac:dyDescent="0.25">
      <c r="B19" s="21">
        <v>36.9</v>
      </c>
      <c r="C19" s="21">
        <v>31</v>
      </c>
      <c r="E19" s="21">
        <v>1.23</v>
      </c>
      <c r="F19" s="21">
        <v>2.06</v>
      </c>
    </row>
    <row r="20" spans="2:6" x14ac:dyDescent="0.25">
      <c r="B20" s="21"/>
      <c r="C20" s="21"/>
      <c r="E20" s="21">
        <v>1.76</v>
      </c>
      <c r="F20" s="21">
        <v>1.7</v>
      </c>
    </row>
    <row r="21" spans="2:6" x14ac:dyDescent="0.25">
      <c r="B21" s="21">
        <v>41.5</v>
      </c>
      <c r="C21" s="21">
        <v>45.2</v>
      </c>
      <c r="E21" s="21">
        <v>2.27</v>
      </c>
      <c r="F21" s="21">
        <v>3.5</v>
      </c>
    </row>
    <row r="22" spans="2:6" x14ac:dyDescent="0.25">
      <c r="B22" s="21">
        <v>38.5</v>
      </c>
      <c r="C22" s="21">
        <v>42</v>
      </c>
      <c r="E22" s="21">
        <v>1.75</v>
      </c>
      <c r="F22" s="21">
        <v>3.3</v>
      </c>
    </row>
    <row r="23" spans="2:6" x14ac:dyDescent="0.25">
      <c r="B23" s="21">
        <v>39.5</v>
      </c>
      <c r="C23" s="21">
        <v>35.4</v>
      </c>
      <c r="E23" s="21">
        <v>3.21</v>
      </c>
      <c r="F23" s="21"/>
    </row>
    <row r="24" spans="2:6" x14ac:dyDescent="0.25">
      <c r="B24" s="21">
        <v>42.5</v>
      </c>
      <c r="C24" s="21">
        <v>38.9</v>
      </c>
      <c r="E24" s="21">
        <v>2.12</v>
      </c>
      <c r="F24" s="21">
        <v>1.85</v>
      </c>
    </row>
    <row r="25" spans="2:6" x14ac:dyDescent="0.25">
      <c r="B25" s="21"/>
      <c r="C25" s="21">
        <v>39.5</v>
      </c>
      <c r="E25" s="25"/>
      <c r="F25" s="21">
        <v>3.4</v>
      </c>
    </row>
    <row r="26" spans="2:6" x14ac:dyDescent="0.25">
      <c r="E26" s="25"/>
      <c r="F26" s="21">
        <v>3.1</v>
      </c>
    </row>
    <row r="27" spans="2:6" x14ac:dyDescent="0.25">
      <c r="B27" s="21">
        <v>40</v>
      </c>
      <c r="C27" s="21">
        <v>42.8</v>
      </c>
      <c r="E27" s="21"/>
      <c r="F27" s="21"/>
    </row>
    <row r="28" spans="2:6" x14ac:dyDescent="0.25">
      <c r="B28" s="21">
        <v>35.700000000000003</v>
      </c>
      <c r="C28" s="21">
        <v>39.299999999999997</v>
      </c>
      <c r="E28" s="21"/>
      <c r="F28" s="21">
        <v>4.26</v>
      </c>
    </row>
    <row r="29" spans="2:6" x14ac:dyDescent="0.25">
      <c r="B29" s="21">
        <v>42.1</v>
      </c>
      <c r="C29" s="21">
        <v>39.9</v>
      </c>
      <c r="E29" s="25"/>
      <c r="F29" s="21">
        <v>3.42</v>
      </c>
    </row>
    <row r="30" spans="2:6" x14ac:dyDescent="0.25">
      <c r="B30" s="21">
        <v>38.6</v>
      </c>
      <c r="C30" s="21">
        <v>40</v>
      </c>
      <c r="E30" s="21"/>
      <c r="F30" s="21">
        <v>3.33</v>
      </c>
    </row>
    <row r="31" spans="2:6" x14ac:dyDescent="0.25">
      <c r="B31" s="21">
        <v>45.6</v>
      </c>
      <c r="C31" s="21"/>
      <c r="F31" s="21">
        <v>3.06</v>
      </c>
    </row>
    <row r="32" spans="2:6" x14ac:dyDescent="0.25">
      <c r="B32" s="21"/>
      <c r="C32" s="21">
        <v>37</v>
      </c>
      <c r="F32" s="21"/>
    </row>
    <row r="33" spans="1:54" x14ac:dyDescent="0.25">
      <c r="B33" s="21"/>
      <c r="C33" s="21">
        <v>42.6</v>
      </c>
      <c r="F33" s="21">
        <v>2.35</v>
      </c>
    </row>
    <row r="34" spans="1:54" x14ac:dyDescent="0.25">
      <c r="F34" s="21">
        <v>3.38</v>
      </c>
    </row>
    <row r="35" spans="1:54" x14ac:dyDescent="0.25">
      <c r="E35" s="25"/>
    </row>
    <row r="36" spans="1:54" x14ac:dyDescent="0.25">
      <c r="A36" s="2" t="s">
        <v>158</v>
      </c>
      <c r="B36" s="2" t="s">
        <v>125</v>
      </c>
      <c r="E36" s="21"/>
      <c r="M36" s="2" t="s">
        <v>126</v>
      </c>
      <c r="X36" s="2" t="s">
        <v>127</v>
      </c>
      <c r="AI36" s="2" t="s">
        <v>128</v>
      </c>
      <c r="AT36" t="s">
        <v>129</v>
      </c>
    </row>
    <row r="37" spans="1:54" x14ac:dyDescent="0.25">
      <c r="B37" s="22" t="s">
        <v>122</v>
      </c>
      <c r="C37" s="22"/>
      <c r="D37" s="22" t="s">
        <v>107</v>
      </c>
      <c r="E37" s="22" t="s">
        <v>123</v>
      </c>
      <c r="F37" s="22"/>
      <c r="G37" s="22" t="s">
        <v>122</v>
      </c>
      <c r="H37" s="22" t="s">
        <v>124</v>
      </c>
      <c r="I37" s="22" t="s">
        <v>107</v>
      </c>
      <c r="J37" s="22" t="s">
        <v>123</v>
      </c>
      <c r="M37" s="22" t="s">
        <v>122</v>
      </c>
      <c r="N37" s="22"/>
      <c r="O37" s="22" t="s">
        <v>107</v>
      </c>
      <c r="P37" s="22" t="s">
        <v>123</v>
      </c>
      <c r="Q37" s="22"/>
      <c r="R37" s="22" t="s">
        <v>122</v>
      </c>
      <c r="S37" s="22" t="s">
        <v>124</v>
      </c>
      <c r="T37" s="22" t="s">
        <v>107</v>
      </c>
      <c r="U37" s="22" t="s">
        <v>123</v>
      </c>
      <c r="X37" s="22" t="s">
        <v>122</v>
      </c>
      <c r="Y37" s="22"/>
      <c r="Z37" s="22" t="s">
        <v>107</v>
      </c>
      <c r="AA37" s="22" t="s">
        <v>123</v>
      </c>
      <c r="AB37" s="22"/>
      <c r="AC37" s="22" t="s">
        <v>122</v>
      </c>
      <c r="AD37" s="22" t="s">
        <v>124</v>
      </c>
      <c r="AE37" s="22" t="s">
        <v>107</v>
      </c>
      <c r="AF37" s="22" t="s">
        <v>123</v>
      </c>
      <c r="AI37" s="22" t="s">
        <v>122</v>
      </c>
      <c r="AJ37" s="22"/>
      <c r="AK37" s="22" t="s">
        <v>107</v>
      </c>
      <c r="AL37" s="22" t="s">
        <v>123</v>
      </c>
      <c r="AM37" s="22"/>
      <c r="AN37" s="22" t="s">
        <v>122</v>
      </c>
      <c r="AO37" s="22" t="s">
        <v>124</v>
      </c>
      <c r="AP37" s="22" t="s">
        <v>107</v>
      </c>
      <c r="AQ37" s="22" t="s">
        <v>123</v>
      </c>
      <c r="AT37" s="22" t="s">
        <v>122</v>
      </c>
      <c r="AU37" s="22"/>
      <c r="AV37" s="22" t="s">
        <v>107</v>
      </c>
      <c r="AW37" s="22" t="s">
        <v>123</v>
      </c>
      <c r="AX37" s="22"/>
      <c r="AY37" s="22" t="s">
        <v>122</v>
      </c>
      <c r="AZ37" s="22" t="s">
        <v>124</v>
      </c>
      <c r="BA37" s="22" t="s">
        <v>107</v>
      </c>
      <c r="BB37" s="22" t="s">
        <v>123</v>
      </c>
    </row>
    <row r="38" spans="1:54" x14ac:dyDescent="0.25">
      <c r="B38" s="21">
        <v>2.57</v>
      </c>
      <c r="C38" s="21"/>
      <c r="D38" s="21">
        <v>3.81</v>
      </c>
      <c r="E38" s="21">
        <v>4.25</v>
      </c>
      <c r="F38" s="21"/>
      <c r="G38" s="21">
        <v>1.71</v>
      </c>
      <c r="H38" s="21">
        <v>1.85</v>
      </c>
      <c r="I38" s="21">
        <v>2.95</v>
      </c>
      <c r="J38" s="21">
        <v>2.2000000000000002</v>
      </c>
      <c r="M38" s="21">
        <v>0.39</v>
      </c>
      <c r="N38" s="21"/>
      <c r="O38" s="21">
        <v>0.8</v>
      </c>
      <c r="P38" s="21">
        <v>0.69</v>
      </c>
      <c r="Q38" s="21"/>
      <c r="R38" s="21">
        <v>0.45</v>
      </c>
      <c r="S38" s="21">
        <v>0.45</v>
      </c>
      <c r="T38" s="21">
        <v>0.73</v>
      </c>
      <c r="U38" s="21">
        <v>0.42</v>
      </c>
      <c r="X38" s="21">
        <v>1.6930000000000001</v>
      </c>
      <c r="Y38" s="21"/>
      <c r="Z38" s="21">
        <v>2.5950000000000002</v>
      </c>
      <c r="AA38" s="21">
        <v>3.3069999999999999</v>
      </c>
      <c r="AB38" s="21"/>
      <c r="AC38" s="21">
        <v>1.109</v>
      </c>
      <c r="AD38" s="21">
        <v>1.2050000000000001</v>
      </c>
      <c r="AE38" s="21">
        <v>1.99</v>
      </c>
      <c r="AF38" s="21">
        <v>1.5940000000000001</v>
      </c>
      <c r="AI38" s="21">
        <v>1.6930000000000001</v>
      </c>
      <c r="AJ38" s="21"/>
      <c r="AK38" s="21">
        <v>2.5950000000000002</v>
      </c>
      <c r="AL38" s="21">
        <v>3.3069999999999999</v>
      </c>
      <c r="AM38" s="21"/>
      <c r="AN38" s="21">
        <v>1.109</v>
      </c>
      <c r="AO38" s="21">
        <v>1.2050000000000001</v>
      </c>
      <c r="AP38" s="21">
        <v>1.99</v>
      </c>
      <c r="AQ38" s="21">
        <v>1.5940000000000001</v>
      </c>
      <c r="AT38" s="21">
        <v>12.61</v>
      </c>
      <c r="AU38" s="21"/>
      <c r="AV38" s="21">
        <v>13.34</v>
      </c>
      <c r="AW38" s="21">
        <v>10.58</v>
      </c>
      <c r="AX38" s="21"/>
      <c r="AY38" s="21">
        <v>14.93</v>
      </c>
      <c r="AZ38" s="21">
        <v>12.37</v>
      </c>
      <c r="BA38" s="21">
        <v>14.55</v>
      </c>
      <c r="BB38" s="21">
        <v>13.04</v>
      </c>
    </row>
    <row r="39" spans="1:54" x14ac:dyDescent="0.25">
      <c r="B39" s="21">
        <v>2.69</v>
      </c>
      <c r="C39" s="21"/>
      <c r="D39" s="21">
        <v>5.13</v>
      </c>
      <c r="E39" s="21">
        <v>4.28</v>
      </c>
      <c r="F39" s="21"/>
      <c r="G39" s="21">
        <v>2.3199999999999998</v>
      </c>
      <c r="H39" s="21">
        <v>1.75</v>
      </c>
      <c r="I39" s="21">
        <v>3</v>
      </c>
      <c r="J39" s="21">
        <v>2.57</v>
      </c>
      <c r="M39" s="21">
        <v>0.38</v>
      </c>
      <c r="N39" s="21"/>
      <c r="O39" s="21">
        <v>0.88</v>
      </c>
      <c r="P39" s="21">
        <v>0.66</v>
      </c>
      <c r="Q39" s="21"/>
      <c r="R39" s="21">
        <v>0.48</v>
      </c>
      <c r="S39" s="21">
        <v>0.42</v>
      </c>
      <c r="T39" s="21">
        <v>0.61</v>
      </c>
      <c r="U39" s="21">
        <v>0.53</v>
      </c>
      <c r="X39" s="21">
        <v>1.8129999999999999</v>
      </c>
      <c r="Y39" s="21"/>
      <c r="Z39" s="21">
        <v>3.8450000000000002</v>
      </c>
      <c r="AA39" s="21">
        <v>3.2909999999999999</v>
      </c>
      <c r="AB39" s="21"/>
      <c r="AC39" s="21">
        <v>1.663</v>
      </c>
      <c r="AD39" s="21">
        <v>1.1679999999999999</v>
      </c>
      <c r="AE39" s="21">
        <v>2.1779999999999999</v>
      </c>
      <c r="AF39" s="21">
        <v>1.8680000000000001</v>
      </c>
      <c r="AI39" s="21">
        <v>1.8129999999999999</v>
      </c>
      <c r="AJ39" s="21"/>
      <c r="AK39" s="21">
        <v>3.8450000000000002</v>
      </c>
      <c r="AL39" s="21">
        <v>3.2909999999999999</v>
      </c>
      <c r="AM39" s="21"/>
      <c r="AN39" s="21">
        <v>1.663</v>
      </c>
      <c r="AO39" s="21">
        <v>1.1679999999999999</v>
      </c>
      <c r="AP39" s="21">
        <v>2.1779999999999999</v>
      </c>
      <c r="AQ39" s="21">
        <v>1.8680000000000001</v>
      </c>
      <c r="AT39" s="21">
        <v>13.6</v>
      </c>
      <c r="AU39" s="21"/>
      <c r="AV39" s="21">
        <v>13.67</v>
      </c>
      <c r="AW39" s="21">
        <v>14.95</v>
      </c>
      <c r="AX39" s="21"/>
      <c r="AY39" s="21">
        <v>11.94</v>
      </c>
      <c r="AZ39" s="21">
        <v>16.62</v>
      </c>
      <c r="BA39" s="21">
        <v>13.06</v>
      </c>
      <c r="BB39" s="21">
        <v>15.04</v>
      </c>
    </row>
    <row r="40" spans="1:54" x14ac:dyDescent="0.25">
      <c r="B40" s="21">
        <v>2.5</v>
      </c>
      <c r="C40" s="21"/>
      <c r="D40" s="21">
        <v>5.42</v>
      </c>
      <c r="E40" s="21">
        <v>2.95</v>
      </c>
      <c r="F40" s="21"/>
      <c r="G40" s="21">
        <v>2.0099999999999998</v>
      </c>
      <c r="H40" s="21"/>
      <c r="I40" s="21">
        <v>2.58</v>
      </c>
      <c r="J40" s="21">
        <v>2.4</v>
      </c>
      <c r="M40" s="21">
        <v>0.54</v>
      </c>
      <c r="N40" s="21"/>
      <c r="O40" s="21">
        <v>0.99</v>
      </c>
      <c r="P40" s="21">
        <v>0.46</v>
      </c>
      <c r="Q40" s="21"/>
      <c r="R40" s="21">
        <v>0.36</v>
      </c>
      <c r="S40" s="21"/>
      <c r="T40" s="21">
        <v>0.56999999999999995</v>
      </c>
      <c r="U40" s="21">
        <v>0.52</v>
      </c>
      <c r="X40" s="21">
        <v>1.4850000000000001</v>
      </c>
      <c r="Y40" s="21"/>
      <c r="Z40" s="21">
        <v>3.871</v>
      </c>
      <c r="AA40" s="21">
        <v>2.1429999999999998</v>
      </c>
      <c r="AB40" s="21"/>
      <c r="AC40" s="21">
        <v>1.4179999999999999</v>
      </c>
      <c r="AD40" s="21"/>
      <c r="AE40" s="21">
        <v>1.802</v>
      </c>
      <c r="AF40" s="21">
        <v>1.714</v>
      </c>
      <c r="AI40" s="21">
        <v>1.4850000000000001</v>
      </c>
      <c r="AJ40" s="21"/>
      <c r="AK40" s="21">
        <v>3.871</v>
      </c>
      <c r="AL40" s="21">
        <v>2.1429999999999998</v>
      </c>
      <c r="AM40" s="21"/>
      <c r="AN40" s="21">
        <v>1.4179999999999999</v>
      </c>
      <c r="AO40" s="21"/>
      <c r="AP40" s="21">
        <v>1.802</v>
      </c>
      <c r="AQ40" s="21">
        <v>1.714</v>
      </c>
      <c r="AT40" s="21">
        <v>8.83</v>
      </c>
      <c r="AU40" s="21"/>
      <c r="AV40" s="21">
        <v>15.94</v>
      </c>
      <c r="AW40" s="21">
        <v>11.18</v>
      </c>
      <c r="AX40" s="21"/>
      <c r="AY40" s="21">
        <v>9.61</v>
      </c>
      <c r="AZ40" s="21"/>
      <c r="BA40" s="21">
        <v>13.98</v>
      </c>
      <c r="BB40" s="21">
        <v>11.85</v>
      </c>
    </row>
    <row r="41" spans="1:54" x14ac:dyDescent="0.25">
      <c r="B41" s="21">
        <v>2.2999999999999998</v>
      </c>
      <c r="C41" s="21"/>
      <c r="D41" s="21">
        <v>4.99</v>
      </c>
      <c r="E41" s="21">
        <v>3.55</v>
      </c>
      <c r="F41" s="21"/>
      <c r="G41" s="21">
        <v>2.41</v>
      </c>
      <c r="H41" s="21"/>
      <c r="I41" s="21">
        <v>3.37</v>
      </c>
      <c r="J41" s="21">
        <v>1.94</v>
      </c>
      <c r="M41" s="21">
        <v>0.49</v>
      </c>
      <c r="N41" s="21"/>
      <c r="O41" s="21">
        <v>0.87</v>
      </c>
      <c r="P41" s="21">
        <v>0.49</v>
      </c>
      <c r="Q41" s="21"/>
      <c r="R41" s="21">
        <v>0.41</v>
      </c>
      <c r="S41" s="21"/>
      <c r="T41" s="21">
        <v>0.75</v>
      </c>
      <c r="U41" s="21">
        <v>0.44</v>
      </c>
      <c r="X41" s="21">
        <v>1.4470000000000001</v>
      </c>
      <c r="Y41" s="21"/>
      <c r="Z41" s="21">
        <v>3.4180000000000001</v>
      </c>
      <c r="AA41" s="21">
        <v>2.7469999999999999</v>
      </c>
      <c r="AB41" s="21"/>
      <c r="AC41" s="21">
        <v>1.5409999999999999</v>
      </c>
      <c r="AD41" s="21"/>
      <c r="AE41" s="21">
        <v>2.3570000000000002</v>
      </c>
      <c r="AF41" s="21">
        <v>1.4670000000000001</v>
      </c>
      <c r="AI41" s="21">
        <v>1.4470000000000001</v>
      </c>
      <c r="AJ41" s="21"/>
      <c r="AK41" s="21">
        <v>3.4180000000000001</v>
      </c>
      <c r="AL41" s="21">
        <v>2.7469999999999999</v>
      </c>
      <c r="AM41" s="21"/>
      <c r="AN41" s="21">
        <v>1.5409999999999999</v>
      </c>
      <c r="AO41" s="21"/>
      <c r="AP41" s="21">
        <v>2.3570000000000002</v>
      </c>
      <c r="AQ41" s="21">
        <v>1.4670000000000001</v>
      </c>
      <c r="AT41" s="21">
        <v>8.0500000000000007</v>
      </c>
      <c r="AU41" s="21"/>
      <c r="AV41" s="21">
        <v>12.91</v>
      </c>
      <c r="AW41" s="21">
        <v>14.52</v>
      </c>
      <c r="AX41" s="21"/>
      <c r="AY41" s="21">
        <v>14.24</v>
      </c>
      <c r="AZ41" s="21"/>
      <c r="BA41" s="21">
        <v>13.51</v>
      </c>
      <c r="BB41" s="21">
        <v>16.54</v>
      </c>
    </row>
    <row r="42" spans="1:54" x14ac:dyDescent="0.25">
      <c r="B42" s="21">
        <v>2.56</v>
      </c>
      <c r="C42" s="21"/>
      <c r="D42" s="21">
        <v>5.53</v>
      </c>
      <c r="E42" s="21">
        <v>4.28</v>
      </c>
      <c r="F42" s="21"/>
      <c r="G42" s="21">
        <v>1.26</v>
      </c>
      <c r="H42" s="21"/>
      <c r="I42" s="21">
        <v>2.34</v>
      </c>
      <c r="J42" s="21">
        <v>2.36</v>
      </c>
      <c r="M42" s="21">
        <v>0.62</v>
      </c>
      <c r="N42" s="21"/>
      <c r="O42" s="21">
        <v>0.95</v>
      </c>
      <c r="P42" s="21">
        <v>0.67</v>
      </c>
      <c r="Q42" s="21"/>
      <c r="R42" s="21">
        <v>0.26</v>
      </c>
      <c r="S42" s="21"/>
      <c r="T42" s="21">
        <v>0.44</v>
      </c>
      <c r="U42" s="21">
        <v>0.47</v>
      </c>
      <c r="X42" s="21">
        <v>1.619</v>
      </c>
      <c r="Y42" s="21"/>
      <c r="Z42" s="21">
        <v>4.0289999999999999</v>
      </c>
      <c r="AA42" s="21">
        <v>3.4049999999999998</v>
      </c>
      <c r="AB42" s="21"/>
      <c r="AC42" s="21">
        <v>0.91700000000000004</v>
      </c>
      <c r="AD42" s="21"/>
      <c r="AE42" s="21">
        <v>1.702</v>
      </c>
      <c r="AF42" s="21">
        <v>1.762</v>
      </c>
      <c r="AI42" s="21">
        <v>1.619</v>
      </c>
      <c r="AJ42" s="21"/>
      <c r="AK42" s="21">
        <v>4.0289999999999999</v>
      </c>
      <c r="AL42" s="21">
        <v>3.4049999999999998</v>
      </c>
      <c r="AM42" s="21"/>
      <c r="AN42" s="21">
        <v>0.91700000000000004</v>
      </c>
      <c r="AO42" s="21"/>
      <c r="AP42" s="21">
        <v>1.702</v>
      </c>
      <c r="AQ42" s="21">
        <v>1.762</v>
      </c>
      <c r="AT42" s="21">
        <v>9.52</v>
      </c>
      <c r="AU42" s="21"/>
      <c r="AV42" s="21">
        <v>12.39</v>
      </c>
      <c r="AW42" s="21">
        <v>13.99</v>
      </c>
      <c r="AX42" s="21"/>
      <c r="AY42" s="21">
        <v>8.08</v>
      </c>
      <c r="AZ42" s="21"/>
      <c r="BA42" s="21">
        <v>13.99</v>
      </c>
      <c r="BB42" s="21">
        <v>13.7</v>
      </c>
    </row>
    <row r="43" spans="1:54" x14ac:dyDescent="0.25">
      <c r="B43" s="21">
        <v>1.52</v>
      </c>
      <c r="C43" s="21"/>
      <c r="D43" s="21">
        <v>6.44</v>
      </c>
      <c r="E43" s="21">
        <v>3.29</v>
      </c>
      <c r="F43" s="21"/>
      <c r="G43" s="21">
        <v>1.99</v>
      </c>
      <c r="H43" s="21"/>
      <c r="I43" s="21">
        <v>4.75</v>
      </c>
      <c r="J43" s="21">
        <v>2.38</v>
      </c>
      <c r="M43" s="21">
        <v>0.45</v>
      </c>
      <c r="N43" s="21"/>
      <c r="O43" s="21">
        <v>1.38</v>
      </c>
      <c r="P43" s="21">
        <v>0.52</v>
      </c>
      <c r="Q43" s="21"/>
      <c r="R43" s="21">
        <v>0.35</v>
      </c>
      <c r="S43" s="21"/>
      <c r="T43" s="21">
        <v>0.99</v>
      </c>
      <c r="U43" s="21">
        <v>0.49</v>
      </c>
      <c r="X43" s="21">
        <v>0.82399999999999995</v>
      </c>
      <c r="Y43" s="21"/>
      <c r="Z43" s="21">
        <v>4.415</v>
      </c>
      <c r="AA43" s="21">
        <v>3.464</v>
      </c>
      <c r="AB43" s="21"/>
      <c r="AC43" s="21">
        <v>1.482</v>
      </c>
      <c r="AD43" s="21"/>
      <c r="AE43" s="21">
        <v>1.7250000000000001</v>
      </c>
      <c r="AF43" s="21">
        <v>1.7909999999999999</v>
      </c>
      <c r="AI43" s="21">
        <v>0.82399999999999995</v>
      </c>
      <c r="AJ43" s="21"/>
      <c r="AK43" s="21">
        <v>4.415</v>
      </c>
      <c r="AL43" s="21">
        <v>3.464</v>
      </c>
      <c r="AM43" s="21"/>
      <c r="AN43" s="21">
        <v>1.482</v>
      </c>
      <c r="AO43" s="21"/>
      <c r="AP43" s="21">
        <v>1.7250000000000001</v>
      </c>
      <c r="AQ43" s="21">
        <v>1.7909999999999999</v>
      </c>
      <c r="AT43" s="21">
        <v>6.3</v>
      </c>
      <c r="AU43" s="21"/>
      <c r="AV43" s="21">
        <v>14.05</v>
      </c>
      <c r="AW43" s="21">
        <v>12.86</v>
      </c>
      <c r="AX43" s="21"/>
      <c r="AY43" s="21">
        <v>9.73</v>
      </c>
      <c r="AZ43" s="21"/>
      <c r="BA43" s="21">
        <v>15.26</v>
      </c>
      <c r="BB43" s="21">
        <v>13.44</v>
      </c>
    </row>
    <row r="44" spans="1:54" x14ac:dyDescent="0.25">
      <c r="B44" s="21">
        <v>2.33</v>
      </c>
      <c r="C44" s="21"/>
      <c r="D44" s="21">
        <v>6.05</v>
      </c>
      <c r="E44" s="21">
        <v>4.43</v>
      </c>
      <c r="F44" s="21"/>
      <c r="G44" s="21">
        <v>2.17</v>
      </c>
      <c r="H44" s="21"/>
      <c r="I44" s="21">
        <v>2.2599999999999998</v>
      </c>
      <c r="J44" s="21">
        <v>2.65</v>
      </c>
      <c r="M44" s="21">
        <v>0.55000000000000004</v>
      </c>
      <c r="N44" s="21"/>
      <c r="O44" s="21">
        <v>1.31</v>
      </c>
      <c r="P44" s="21">
        <v>0.82</v>
      </c>
      <c r="Q44" s="21"/>
      <c r="R44" s="21">
        <v>0.39</v>
      </c>
      <c r="S44" s="21"/>
      <c r="T44" s="21">
        <v>0.44</v>
      </c>
      <c r="U44" s="21">
        <v>0.51</v>
      </c>
      <c r="X44" s="21">
        <v>1.506</v>
      </c>
      <c r="Y44" s="21"/>
      <c r="Z44" s="21">
        <v>4.3109999999999999</v>
      </c>
      <c r="AA44" s="21">
        <v>3.1269999999999998</v>
      </c>
      <c r="AB44" s="21"/>
      <c r="AC44" s="21">
        <v>1.35</v>
      </c>
      <c r="AD44" s="21"/>
      <c r="AE44" s="21">
        <v>2.016</v>
      </c>
      <c r="AF44" s="21">
        <v>2.1150000000000002</v>
      </c>
      <c r="AI44" s="21">
        <v>1.506</v>
      </c>
      <c r="AJ44" s="21"/>
      <c r="AK44" s="21">
        <v>4.3109999999999999</v>
      </c>
      <c r="AL44" s="21">
        <v>3.1269999999999998</v>
      </c>
      <c r="AM44" s="21"/>
      <c r="AN44" s="21">
        <v>1.35</v>
      </c>
      <c r="AO44" s="21"/>
      <c r="AP44" s="21">
        <v>2.016</v>
      </c>
      <c r="AQ44" s="21">
        <v>2.1150000000000002</v>
      </c>
      <c r="AT44" s="21">
        <v>8.4</v>
      </c>
      <c r="AU44" s="21"/>
      <c r="AV44" s="21">
        <v>14.43</v>
      </c>
      <c r="AW44" s="21">
        <v>13.45</v>
      </c>
      <c r="AX44" s="21"/>
      <c r="AY44" s="21">
        <v>11.81</v>
      </c>
      <c r="AZ44" s="21"/>
      <c r="BA44" s="21">
        <v>8.3699999999999992</v>
      </c>
      <c r="BB44" s="21">
        <v>15.16</v>
      </c>
    </row>
    <row r="45" spans="1:54" x14ac:dyDescent="0.25">
      <c r="B45" s="21">
        <v>1.43</v>
      </c>
      <c r="C45" s="21"/>
      <c r="D45" s="21">
        <v>4.8600000000000003</v>
      </c>
      <c r="E45" s="21">
        <v>4.16</v>
      </c>
      <c r="F45" s="21"/>
      <c r="H45" s="21"/>
      <c r="I45" s="21">
        <v>2.56</v>
      </c>
      <c r="J45" s="21">
        <v>2.5499999999999998</v>
      </c>
      <c r="M45" s="21">
        <v>0.48</v>
      </c>
      <c r="N45" s="21"/>
      <c r="O45" s="21">
        <v>1.48</v>
      </c>
      <c r="P45" s="21">
        <v>0.7</v>
      </c>
      <c r="Q45" s="21"/>
      <c r="S45" s="21"/>
      <c r="T45" s="21">
        <v>0.52</v>
      </c>
      <c r="U45" s="21">
        <v>0.38</v>
      </c>
      <c r="X45" s="21">
        <v>0.74299999999999999</v>
      </c>
      <c r="Y45" s="21"/>
      <c r="Z45" s="21">
        <v>3.3050000000000002</v>
      </c>
      <c r="AA45" s="21">
        <v>2.59</v>
      </c>
      <c r="AB45" s="21"/>
      <c r="AD45" s="21"/>
      <c r="AE45" s="21">
        <v>2.0819999999999999</v>
      </c>
      <c r="AF45" s="21">
        <v>2.0579999999999998</v>
      </c>
      <c r="AI45" s="21">
        <v>0.74299999999999999</v>
      </c>
      <c r="AJ45" s="21"/>
      <c r="AK45" s="21">
        <v>3.3050000000000002</v>
      </c>
      <c r="AL45" s="21">
        <v>2.59</v>
      </c>
      <c r="AM45" s="21"/>
      <c r="AO45" s="21"/>
      <c r="AP45" s="21">
        <v>2.0819999999999999</v>
      </c>
      <c r="AQ45" s="21">
        <v>2.0579999999999998</v>
      </c>
      <c r="AT45" s="21">
        <v>7.23</v>
      </c>
      <c r="AU45" s="21"/>
      <c r="AV45" s="21">
        <v>13.29</v>
      </c>
      <c r="AW45" s="21">
        <v>16.77</v>
      </c>
      <c r="AX45" s="21"/>
      <c r="AZ45" s="21"/>
      <c r="BA45" s="21">
        <v>7.64</v>
      </c>
      <c r="BB45" s="21">
        <v>10.59</v>
      </c>
    </row>
    <row r="46" spans="1:54" x14ac:dyDescent="0.25">
      <c r="B46" s="21">
        <v>1.43</v>
      </c>
      <c r="C46" s="21"/>
      <c r="D46" s="21">
        <v>6.29</v>
      </c>
      <c r="E46" s="21">
        <v>4.71</v>
      </c>
      <c r="F46" s="21"/>
      <c r="G46" s="21"/>
      <c r="H46" s="21"/>
      <c r="I46" s="21">
        <v>2.72</v>
      </c>
      <c r="J46" s="21">
        <v>1.55</v>
      </c>
      <c r="M46" s="21">
        <v>0.41</v>
      </c>
      <c r="N46" s="21"/>
      <c r="O46" s="21">
        <v>1.6</v>
      </c>
      <c r="P46" s="21">
        <v>1.08</v>
      </c>
      <c r="Q46" s="21"/>
      <c r="R46" s="21"/>
      <c r="S46" s="21"/>
      <c r="T46" s="21">
        <v>0.5</v>
      </c>
      <c r="U46" s="21">
        <v>0.31</v>
      </c>
      <c r="X46" s="21">
        <v>0.79300000000000004</v>
      </c>
      <c r="Y46" s="21"/>
      <c r="Z46" s="21">
        <v>4.2729999999999997</v>
      </c>
      <c r="AA46" s="21">
        <v>3.3820000000000001</v>
      </c>
      <c r="AB46" s="21"/>
      <c r="AC46" s="21"/>
      <c r="AD46" s="21"/>
      <c r="AE46" s="21">
        <v>1.8240000000000001</v>
      </c>
      <c r="AF46" s="21">
        <v>1.171</v>
      </c>
      <c r="AI46" s="21">
        <v>0.79300000000000004</v>
      </c>
      <c r="AJ46" s="21"/>
      <c r="AK46" s="21">
        <v>4.2729999999999997</v>
      </c>
      <c r="AL46" s="21">
        <v>3.3820000000000001</v>
      </c>
      <c r="AM46" s="21"/>
      <c r="AN46" s="21"/>
      <c r="AO46" s="21"/>
      <c r="AP46" s="21">
        <v>1.8240000000000001</v>
      </c>
      <c r="AQ46" s="21">
        <v>1.171</v>
      </c>
      <c r="AT46" s="21">
        <v>8.67</v>
      </c>
      <c r="AU46" s="21"/>
      <c r="AV46" s="21">
        <v>18.48</v>
      </c>
      <c r="AW46" s="21">
        <v>19.28</v>
      </c>
      <c r="AX46" s="21"/>
      <c r="AY46" s="21"/>
      <c r="AZ46" s="21"/>
      <c r="BA46" s="21">
        <v>8.27</v>
      </c>
      <c r="BB46" s="21">
        <v>7.37</v>
      </c>
    </row>
    <row r="47" spans="1:54" x14ac:dyDescent="0.25">
      <c r="B47" s="21">
        <v>2.68</v>
      </c>
      <c r="C47" s="21"/>
      <c r="D47" s="21">
        <v>6.84</v>
      </c>
      <c r="E47" s="21">
        <v>4.0199999999999996</v>
      </c>
      <c r="F47" s="21"/>
      <c r="G47" s="21"/>
      <c r="H47" s="21"/>
      <c r="I47" s="21">
        <v>2.31</v>
      </c>
      <c r="J47" s="21">
        <v>2.4</v>
      </c>
      <c r="M47" s="21">
        <v>0.47</v>
      </c>
      <c r="N47" s="21"/>
      <c r="O47" s="21">
        <v>1.1399999999999999</v>
      </c>
      <c r="P47" s="21">
        <v>0.75</v>
      </c>
      <c r="Q47" s="21"/>
      <c r="R47" s="21"/>
      <c r="S47" s="21"/>
      <c r="T47" s="21">
        <v>0.42</v>
      </c>
      <c r="U47" s="21">
        <v>0.37</v>
      </c>
      <c r="X47" s="21">
        <v>1.9710000000000001</v>
      </c>
      <c r="Y47" s="21"/>
      <c r="Z47" s="21">
        <v>4.0419999999999998</v>
      </c>
      <c r="AA47" s="21">
        <v>3.3479999999999999</v>
      </c>
      <c r="AB47" s="21"/>
      <c r="AC47" s="21"/>
      <c r="AD47" s="21"/>
      <c r="AE47" s="21">
        <v>2.1680000000000001</v>
      </c>
      <c r="AF47" s="21">
        <v>1.915</v>
      </c>
      <c r="AI47" s="21">
        <v>1.9710000000000001</v>
      </c>
      <c r="AJ47" s="21"/>
      <c r="AK47" s="21">
        <v>4.0419999999999998</v>
      </c>
      <c r="AL47" s="21">
        <v>3.3479999999999999</v>
      </c>
      <c r="AM47" s="21"/>
      <c r="AN47" s="21"/>
      <c r="AO47" s="21"/>
      <c r="AP47" s="21">
        <v>2.1680000000000001</v>
      </c>
      <c r="AQ47" s="21">
        <v>1.915</v>
      </c>
      <c r="AT47" s="21">
        <v>13.77</v>
      </c>
      <c r="AU47" s="21"/>
      <c r="AV47" s="21">
        <v>14.27</v>
      </c>
      <c r="AW47" s="21">
        <v>18.71</v>
      </c>
      <c r="AX47" s="21"/>
      <c r="AY47" s="21"/>
      <c r="AZ47" s="21"/>
      <c r="BA47" s="21">
        <v>7.79</v>
      </c>
      <c r="BB47" s="21">
        <v>9.86</v>
      </c>
    </row>
    <row r="48" spans="1:54" x14ac:dyDescent="0.25">
      <c r="B48" s="21">
        <v>2.2999999999999998</v>
      </c>
      <c r="C48" s="21"/>
      <c r="D48" s="21">
        <v>5.14</v>
      </c>
      <c r="E48" s="21">
        <v>3.77</v>
      </c>
      <c r="F48" s="21"/>
      <c r="G48" s="21"/>
      <c r="H48" s="21"/>
      <c r="I48" s="21">
        <v>2.84</v>
      </c>
      <c r="J48" s="21">
        <v>2.31</v>
      </c>
      <c r="M48" s="21">
        <v>0.4</v>
      </c>
      <c r="N48" s="21"/>
      <c r="O48" s="21">
        <v>1.24</v>
      </c>
      <c r="P48" s="21">
        <v>0.67</v>
      </c>
      <c r="Q48" s="21"/>
      <c r="R48" s="21"/>
      <c r="S48" s="21"/>
      <c r="T48" s="21">
        <v>0.51</v>
      </c>
      <c r="U48" s="21">
        <v>0.42</v>
      </c>
      <c r="X48" s="21">
        <v>1.7529999999999999</v>
      </c>
      <c r="Y48" s="21"/>
      <c r="Z48" s="21">
        <v>3.34</v>
      </c>
      <c r="AA48" s="21">
        <v>3.7490000000000001</v>
      </c>
      <c r="AB48" s="21"/>
      <c r="AC48" s="21"/>
      <c r="AD48" s="21"/>
      <c r="AE48" s="21">
        <v>2.0409999999999999</v>
      </c>
      <c r="AF48" s="21">
        <v>1.744</v>
      </c>
      <c r="AI48" s="21">
        <v>1.7529999999999999</v>
      </c>
      <c r="AJ48" s="21"/>
      <c r="AK48" s="21">
        <v>3.34</v>
      </c>
      <c r="AL48" s="21">
        <v>3.7490000000000001</v>
      </c>
      <c r="AM48" s="21"/>
      <c r="AN48" s="21"/>
      <c r="AO48" s="21"/>
      <c r="AP48" s="21">
        <v>2.0409999999999999</v>
      </c>
      <c r="AQ48" s="21">
        <v>1.744</v>
      </c>
      <c r="AT48" s="21">
        <v>12.81</v>
      </c>
      <c r="AU48" s="21"/>
      <c r="AV48" s="21">
        <v>21.13</v>
      </c>
      <c r="AW48" s="21">
        <v>17.05</v>
      </c>
      <c r="AX48" s="21"/>
      <c r="AY48" s="21"/>
      <c r="AZ48" s="21"/>
      <c r="BA48" s="21">
        <v>7.87</v>
      </c>
      <c r="BB48" s="21">
        <v>8.81</v>
      </c>
    </row>
    <row r="49" spans="1:54" x14ac:dyDescent="0.25">
      <c r="B49" s="21"/>
      <c r="C49" s="21"/>
      <c r="D49" s="21">
        <v>5.27</v>
      </c>
      <c r="E49" s="21">
        <v>3.86</v>
      </c>
      <c r="F49" s="21"/>
      <c r="G49" s="21"/>
      <c r="H49" s="21"/>
      <c r="I49" s="21">
        <v>2.62</v>
      </c>
      <c r="J49" s="21">
        <v>2.4900000000000002</v>
      </c>
      <c r="M49" s="21"/>
      <c r="N49" s="21"/>
      <c r="O49" s="21">
        <v>1.02</v>
      </c>
      <c r="P49" s="21">
        <v>0.63</v>
      </c>
      <c r="Q49" s="21"/>
      <c r="R49" s="21"/>
      <c r="S49" s="21"/>
      <c r="T49" s="21">
        <v>0.49</v>
      </c>
      <c r="U49" s="21">
        <v>0.42</v>
      </c>
      <c r="X49" s="21"/>
      <c r="Y49" s="21"/>
      <c r="Z49" s="21">
        <v>4.1059999999999999</v>
      </c>
      <c r="AA49" s="21">
        <v>3.32</v>
      </c>
      <c r="AB49" s="21"/>
      <c r="AC49" s="21"/>
      <c r="AD49" s="21"/>
      <c r="AE49" s="21">
        <v>2.3050000000000002</v>
      </c>
      <c r="AF49" s="21">
        <v>1.956</v>
      </c>
      <c r="AI49" s="21"/>
      <c r="AJ49" s="21"/>
      <c r="AK49" s="21">
        <v>4.1059999999999999</v>
      </c>
      <c r="AL49" s="21">
        <v>3.32</v>
      </c>
      <c r="AM49" s="21"/>
      <c r="AN49" s="21"/>
      <c r="AO49" s="21"/>
      <c r="AP49" s="21">
        <v>2.3050000000000002</v>
      </c>
      <c r="AQ49" s="21">
        <v>1.956</v>
      </c>
      <c r="AT49" s="21"/>
      <c r="AU49" s="21"/>
      <c r="AV49" s="21">
        <v>14.81</v>
      </c>
      <c r="AW49" s="21">
        <v>15.9</v>
      </c>
      <c r="AX49" s="21"/>
      <c r="AY49" s="21"/>
      <c r="AZ49" s="21"/>
      <c r="BA49" s="21">
        <v>8.86</v>
      </c>
      <c r="BB49" s="21">
        <v>9</v>
      </c>
    </row>
    <row r="50" spans="1:54" x14ac:dyDescent="0.25">
      <c r="C50" s="21"/>
      <c r="D50" s="21">
        <v>5.2</v>
      </c>
      <c r="E50" s="21">
        <v>4.66</v>
      </c>
      <c r="F50" s="21"/>
      <c r="G50" s="21"/>
      <c r="H50" s="21"/>
      <c r="I50" s="21">
        <v>3.09</v>
      </c>
      <c r="J50" s="21">
        <v>2.39</v>
      </c>
      <c r="N50" s="21"/>
      <c r="O50" s="21">
        <v>1.0900000000000001</v>
      </c>
      <c r="P50" s="21">
        <v>0.85</v>
      </c>
      <c r="Q50" s="21"/>
      <c r="R50" s="21"/>
      <c r="S50" s="21"/>
      <c r="T50" s="21">
        <v>0.69</v>
      </c>
      <c r="U50" s="21">
        <v>0.4</v>
      </c>
      <c r="Y50" s="21"/>
      <c r="Z50" s="21">
        <v>4.1219999999999999</v>
      </c>
      <c r="AA50" s="21">
        <v>3.2509999999999999</v>
      </c>
      <c r="AB50" s="21"/>
      <c r="AC50" s="21"/>
      <c r="AD50" s="21"/>
      <c r="AE50" s="21">
        <v>2.319</v>
      </c>
      <c r="AF50" s="21">
        <v>1.9490000000000001</v>
      </c>
      <c r="AJ50" s="21"/>
      <c r="AK50" s="21">
        <v>4.1219999999999999</v>
      </c>
      <c r="AL50" s="21">
        <v>3.2509999999999999</v>
      </c>
      <c r="AM50" s="21"/>
      <c r="AN50" s="21"/>
      <c r="AO50" s="21"/>
      <c r="AP50" s="21">
        <v>2.319</v>
      </c>
      <c r="AQ50" s="21">
        <v>1.9490000000000001</v>
      </c>
      <c r="AU50" s="21"/>
      <c r="AV50" s="21">
        <v>16.32</v>
      </c>
      <c r="AW50" s="21">
        <v>14.58</v>
      </c>
      <c r="AX50" s="21"/>
      <c r="AY50" s="21"/>
      <c r="AZ50" s="21"/>
      <c r="BA50" s="21">
        <v>7.31</v>
      </c>
      <c r="BB50" s="21">
        <v>9.14</v>
      </c>
    </row>
    <row r="51" spans="1:54" x14ac:dyDescent="0.25">
      <c r="C51" s="21"/>
      <c r="D51" s="21">
        <v>5.77</v>
      </c>
      <c r="E51" s="21">
        <v>3.96</v>
      </c>
      <c r="F51" s="21"/>
      <c r="G51" s="21"/>
      <c r="H51" s="21"/>
      <c r="I51" s="21">
        <v>3.14</v>
      </c>
      <c r="J51" s="21">
        <v>2.79</v>
      </c>
      <c r="N51" s="21"/>
      <c r="O51" s="21">
        <v>0.8</v>
      </c>
      <c r="P51" s="21">
        <v>1.01</v>
      </c>
      <c r="Q51" s="21"/>
      <c r="R51" s="21"/>
      <c r="S51" s="21"/>
      <c r="T51" s="21">
        <v>0.7</v>
      </c>
      <c r="U51" s="21">
        <v>0.47</v>
      </c>
      <c r="Y51" s="21"/>
      <c r="Z51" s="21">
        <v>4.1260000000000003</v>
      </c>
      <c r="AA51" s="21">
        <v>2.944</v>
      </c>
      <c r="AB51" s="21"/>
      <c r="AC51" s="21"/>
      <c r="AD51" s="21"/>
      <c r="AE51" s="21">
        <v>2.3879999999999999</v>
      </c>
      <c r="AF51" s="21">
        <v>2.2010000000000001</v>
      </c>
      <c r="AJ51" s="21"/>
      <c r="AK51" s="21">
        <v>4.1260000000000003</v>
      </c>
      <c r="AL51" s="21">
        <v>2.944</v>
      </c>
      <c r="AM51" s="21"/>
      <c r="AN51" s="21"/>
      <c r="AO51" s="21"/>
      <c r="AP51" s="21">
        <v>2.3879999999999999</v>
      </c>
      <c r="AQ51" s="21">
        <v>2.2010000000000001</v>
      </c>
      <c r="AU51" s="21"/>
      <c r="AV51" s="21">
        <v>16.7</v>
      </c>
      <c r="AW51" s="21">
        <v>9.64</v>
      </c>
      <c r="AX51" s="21"/>
      <c r="AY51" s="21"/>
      <c r="AZ51" s="21"/>
      <c r="BA51" s="21">
        <v>7.42</v>
      </c>
      <c r="BB51" s="21">
        <v>9.64</v>
      </c>
    </row>
    <row r="52" spans="1:54" x14ac:dyDescent="0.25">
      <c r="C52" s="21"/>
      <c r="D52" s="21">
        <v>4.13</v>
      </c>
      <c r="E52" s="21">
        <v>4.68</v>
      </c>
      <c r="F52" s="21"/>
      <c r="G52" s="21"/>
      <c r="H52" s="21"/>
      <c r="I52" s="21">
        <v>3.15</v>
      </c>
      <c r="J52" s="21">
        <v>2.86</v>
      </c>
      <c r="N52" s="21"/>
      <c r="O52" s="21">
        <v>1.31</v>
      </c>
      <c r="P52" s="21">
        <v>0.81</v>
      </c>
      <c r="Q52" s="21"/>
      <c r="R52" s="21"/>
      <c r="S52" s="21"/>
      <c r="T52" s="21">
        <v>0.7</v>
      </c>
      <c r="U52" s="21">
        <v>0.54</v>
      </c>
      <c r="Y52" s="21"/>
      <c r="Z52" s="21">
        <v>2.847</v>
      </c>
      <c r="AA52" s="21">
        <v>3.1970000000000001</v>
      </c>
      <c r="AB52" s="21"/>
      <c r="AC52" s="21"/>
      <c r="AD52" s="21"/>
      <c r="AF52" s="21">
        <v>2.1819999999999999</v>
      </c>
      <c r="AJ52" s="21"/>
      <c r="AK52" s="21">
        <v>2.847</v>
      </c>
      <c r="AL52" s="21">
        <v>3.1970000000000001</v>
      </c>
      <c r="AM52" s="21"/>
      <c r="AN52" s="21"/>
      <c r="AO52" s="21"/>
      <c r="AQ52" s="21">
        <v>2.1819999999999999</v>
      </c>
      <c r="AU52" s="21"/>
      <c r="AV52" s="21">
        <v>14.76</v>
      </c>
      <c r="AW52" s="21">
        <v>14.8</v>
      </c>
      <c r="AX52" s="21"/>
      <c r="AY52" s="21"/>
      <c r="AZ52" s="21"/>
      <c r="BA52" s="21">
        <v>8.1199999999999992</v>
      </c>
      <c r="BB52" s="21">
        <v>7.81</v>
      </c>
    </row>
    <row r="53" spans="1:54" x14ac:dyDescent="0.25">
      <c r="C53" s="21"/>
      <c r="D53" s="21">
        <v>6.63</v>
      </c>
      <c r="E53" s="21">
        <v>3.68</v>
      </c>
      <c r="F53" s="21"/>
      <c r="G53" s="21"/>
      <c r="H53" s="21"/>
      <c r="J53" s="21">
        <v>2.57</v>
      </c>
      <c r="N53" s="21"/>
      <c r="O53" s="21">
        <v>1.0900000000000001</v>
      </c>
      <c r="P53" s="21">
        <v>0.7</v>
      </c>
      <c r="Q53" s="21"/>
      <c r="R53" s="21"/>
      <c r="S53" s="21"/>
      <c r="U53" s="21">
        <v>0.5</v>
      </c>
      <c r="Y53" s="21"/>
      <c r="Z53" s="21">
        <v>3.891</v>
      </c>
      <c r="AA53" s="21">
        <v>2.4319999999999999</v>
      </c>
      <c r="AB53" s="21"/>
      <c r="AC53" s="21"/>
      <c r="AD53" s="21"/>
      <c r="AF53" s="21">
        <v>2.0169999999999999</v>
      </c>
      <c r="AJ53" s="21"/>
      <c r="AK53" s="21">
        <v>3.891</v>
      </c>
      <c r="AL53" s="21">
        <v>2.4319999999999999</v>
      </c>
      <c r="AM53" s="21"/>
      <c r="AN53" s="21"/>
      <c r="AO53" s="21"/>
      <c r="AQ53" s="21">
        <v>2.0169999999999999</v>
      </c>
      <c r="AU53" s="21"/>
      <c r="AV53" s="21">
        <v>16.39</v>
      </c>
      <c r="AW53" s="21">
        <v>12.42</v>
      </c>
      <c r="AX53" s="21"/>
      <c r="AY53" s="21"/>
      <c r="AZ53" s="21"/>
      <c r="BB53" s="21">
        <v>9.3000000000000007</v>
      </c>
    </row>
    <row r="54" spans="1:54" x14ac:dyDescent="0.25">
      <c r="B54" s="21"/>
      <c r="C54" s="21"/>
      <c r="D54" s="21">
        <v>5.82</v>
      </c>
      <c r="F54" s="21"/>
      <c r="G54" s="21"/>
      <c r="H54" s="21"/>
      <c r="J54" s="21">
        <v>2.83</v>
      </c>
      <c r="N54" s="21"/>
      <c r="Q54" s="21"/>
      <c r="R54" s="21"/>
      <c r="S54" s="21"/>
      <c r="U54" s="21">
        <v>0.56000000000000005</v>
      </c>
      <c r="Y54" s="21"/>
      <c r="AA54" s="21">
        <v>3.4569999999999999</v>
      </c>
      <c r="AB54" s="21"/>
      <c r="AC54" s="21"/>
      <c r="AD54" s="21"/>
      <c r="AF54" s="21">
        <v>2.2309999999999999</v>
      </c>
      <c r="AJ54" s="21"/>
      <c r="AL54" s="21">
        <v>3.4569999999999999</v>
      </c>
      <c r="AM54" s="21"/>
      <c r="AN54" s="21"/>
      <c r="AO54" s="21"/>
      <c r="AQ54" s="21">
        <v>2.2309999999999999</v>
      </c>
      <c r="AU54" s="21"/>
      <c r="AX54" s="21"/>
      <c r="AY54" s="21"/>
      <c r="AZ54" s="21"/>
      <c r="BB54" s="21">
        <v>7.89</v>
      </c>
    </row>
    <row r="55" spans="1:54" x14ac:dyDescent="0.25">
      <c r="B55" s="21"/>
      <c r="C55" s="21"/>
      <c r="F55" s="21"/>
      <c r="G55" s="21"/>
      <c r="H55" s="21"/>
      <c r="N55" s="21"/>
      <c r="Q55" s="21"/>
      <c r="R55" s="21"/>
      <c r="S55" s="21"/>
      <c r="Y55" s="21"/>
      <c r="AA55" s="21">
        <v>2.7519999999999998</v>
      </c>
      <c r="AB55" s="21"/>
      <c r="AC55" s="21"/>
      <c r="AD55" s="21"/>
      <c r="AJ55" s="21"/>
      <c r="AL55" s="21">
        <v>2.7519999999999998</v>
      </c>
      <c r="AM55" s="21"/>
      <c r="AN55" s="21"/>
      <c r="AO55" s="21"/>
      <c r="AU55" s="21"/>
      <c r="AX55" s="21"/>
      <c r="AY55" s="21"/>
      <c r="AZ55" s="21"/>
      <c r="BB55" s="21">
        <v>7.89</v>
      </c>
    </row>
    <row r="56" spans="1:54" x14ac:dyDescent="0.25">
      <c r="B56" s="21"/>
      <c r="C56" s="21"/>
      <c r="F56" s="21"/>
      <c r="G56" s="21"/>
      <c r="H56" s="21"/>
      <c r="N56" s="21"/>
      <c r="Q56" s="21"/>
      <c r="R56" s="21"/>
      <c r="S56" s="21"/>
      <c r="Y56" s="21"/>
      <c r="AB56" s="21"/>
      <c r="AC56" s="21"/>
      <c r="AD56" s="21"/>
      <c r="AE56" s="21"/>
      <c r="AJ56" s="21"/>
      <c r="AM56" s="21"/>
      <c r="AN56" s="21"/>
      <c r="AO56" s="21"/>
      <c r="AP56" s="21"/>
      <c r="AU56" s="21"/>
      <c r="AX56" s="21"/>
      <c r="AY56" s="21"/>
      <c r="AZ56" s="21"/>
    </row>
    <row r="57" spans="1:54" x14ac:dyDescent="0.25">
      <c r="A57" s="2" t="s">
        <v>161</v>
      </c>
      <c r="B57" s="21"/>
      <c r="C57" s="21"/>
      <c r="F57" s="21"/>
      <c r="G57" s="21"/>
      <c r="H57" s="21"/>
      <c r="N57" s="21"/>
      <c r="Q57" s="21"/>
      <c r="R57" s="21"/>
      <c r="S57" s="21"/>
      <c r="T57" s="21"/>
      <c r="Y57" s="21"/>
      <c r="AB57" s="21"/>
      <c r="AC57" s="21"/>
      <c r="AD57" s="21"/>
      <c r="AJ57" s="21"/>
      <c r="AM57" s="21"/>
      <c r="AN57" s="21"/>
      <c r="AO57" s="21"/>
      <c r="AU57" s="21"/>
      <c r="AX57" s="21"/>
      <c r="AY57" s="21"/>
      <c r="AZ57" s="21"/>
      <c r="BA57" s="21"/>
    </row>
    <row r="58" spans="1:54" x14ac:dyDescent="0.25">
      <c r="B58" s="21" t="s">
        <v>106</v>
      </c>
      <c r="C58" s="21"/>
      <c r="F58" s="21"/>
      <c r="G58" s="21"/>
      <c r="H58" s="21" t="s">
        <v>108</v>
      </c>
      <c r="I58" s="21"/>
      <c r="M58" s="21"/>
      <c r="N58" s="21" t="s">
        <v>160</v>
      </c>
      <c r="Q58" s="21"/>
      <c r="R58" s="21"/>
      <c r="S58" s="21"/>
      <c r="T58" s="21"/>
      <c r="U58" s="21"/>
      <c r="Y58" s="21"/>
      <c r="AB58" s="21"/>
      <c r="AC58" s="21"/>
      <c r="AD58" s="21"/>
      <c r="AJ58" s="21"/>
      <c r="AM58" s="21"/>
      <c r="AN58" s="21"/>
      <c r="AO58" s="21"/>
      <c r="AU58" s="21"/>
      <c r="AX58" s="21"/>
      <c r="AY58" s="21"/>
      <c r="AZ58" s="21"/>
      <c r="BA58" s="21"/>
      <c r="BB58" s="21"/>
    </row>
    <row r="59" spans="1:54" x14ac:dyDescent="0.25">
      <c r="B59" s="20" t="s">
        <v>159</v>
      </c>
      <c r="C59" s="20" t="s">
        <v>123</v>
      </c>
      <c r="D59" s="20" t="s">
        <v>107</v>
      </c>
      <c r="E59" s="20" t="s">
        <v>13</v>
      </c>
      <c r="F59" s="21"/>
      <c r="G59" s="21"/>
      <c r="H59" s="23" t="s">
        <v>107</v>
      </c>
      <c r="I59" s="23" t="s">
        <v>13</v>
      </c>
      <c r="J59" s="23" t="s">
        <v>107</v>
      </c>
      <c r="K59" s="23" t="s">
        <v>13</v>
      </c>
      <c r="M59" s="21"/>
      <c r="N59" s="23" t="s">
        <v>107</v>
      </c>
      <c r="O59" s="23" t="s">
        <v>13</v>
      </c>
      <c r="P59" s="23" t="s">
        <v>107</v>
      </c>
      <c r="Q59" s="23" t="s">
        <v>13</v>
      </c>
      <c r="R59" s="21"/>
      <c r="S59" s="21"/>
      <c r="T59" s="21"/>
      <c r="U59" s="21"/>
      <c r="Y59" s="21"/>
      <c r="AB59" s="21"/>
      <c r="AC59" s="21"/>
      <c r="AD59" s="21"/>
      <c r="AE59" s="21"/>
      <c r="AF59" s="21"/>
      <c r="AJ59" s="21"/>
      <c r="AM59" s="21"/>
      <c r="AN59" s="21"/>
      <c r="AO59" s="21"/>
      <c r="AP59" s="21"/>
      <c r="AQ59" s="21"/>
      <c r="AT59" s="21"/>
      <c r="AU59" s="21"/>
      <c r="AX59" s="21"/>
      <c r="AY59" s="21"/>
      <c r="AZ59" s="21"/>
      <c r="BA59" s="21"/>
      <c r="BB59" s="21"/>
    </row>
    <row r="60" spans="1:54" x14ac:dyDescent="0.25">
      <c r="B60" s="1">
        <v>23.1</v>
      </c>
      <c r="C60" s="1">
        <v>26.3</v>
      </c>
      <c r="D60" s="1">
        <v>30.9</v>
      </c>
      <c r="E60" s="1">
        <v>30</v>
      </c>
      <c r="F60" s="21"/>
      <c r="G60" s="21"/>
      <c r="H60" s="21">
        <v>1.26</v>
      </c>
      <c r="I60" s="21">
        <v>1.78</v>
      </c>
      <c r="J60" s="21">
        <v>2.02</v>
      </c>
      <c r="K60" s="21">
        <v>1.63</v>
      </c>
      <c r="M60" s="21"/>
      <c r="N60" s="21">
        <v>5.45</v>
      </c>
      <c r="O60" s="21">
        <v>6.77</v>
      </c>
      <c r="P60" s="21">
        <v>6.54</v>
      </c>
      <c r="Q60" s="21">
        <v>5.43</v>
      </c>
      <c r="R60" s="21"/>
      <c r="S60" s="21"/>
      <c r="T60" s="21"/>
      <c r="U60" s="21"/>
      <c r="X60" s="21"/>
      <c r="Y60" s="21"/>
      <c r="AB60" s="21"/>
      <c r="AC60" s="21"/>
      <c r="AD60" s="21"/>
      <c r="AE60" s="21"/>
      <c r="AF60" s="21"/>
      <c r="AI60" s="21"/>
      <c r="AJ60" s="21"/>
      <c r="AM60" s="21"/>
      <c r="AN60" s="21"/>
      <c r="AO60" s="21"/>
      <c r="AP60" s="21"/>
      <c r="AQ60" s="21"/>
      <c r="AT60" s="21"/>
      <c r="AU60" s="21"/>
      <c r="AX60" s="21"/>
      <c r="AY60" s="21"/>
      <c r="AZ60" s="21"/>
      <c r="BA60" s="21"/>
      <c r="BB60" s="21"/>
    </row>
    <row r="61" spans="1:54" x14ac:dyDescent="0.25">
      <c r="B61" s="1">
        <v>25.5</v>
      </c>
      <c r="C61" s="1">
        <v>24.9</v>
      </c>
      <c r="D61" s="1">
        <v>30.2</v>
      </c>
      <c r="E61" s="1">
        <v>29.4</v>
      </c>
      <c r="F61" s="21"/>
      <c r="G61" s="21"/>
      <c r="H61" s="21">
        <v>0.52</v>
      </c>
      <c r="I61" s="21">
        <v>1.62</v>
      </c>
      <c r="J61" s="21">
        <v>1.88</v>
      </c>
      <c r="K61" s="21">
        <v>1.97</v>
      </c>
      <c r="M61" s="21"/>
      <c r="N61" s="21">
        <v>2.04</v>
      </c>
      <c r="O61" s="21">
        <v>6.51</v>
      </c>
      <c r="P61" s="21">
        <v>6.23</v>
      </c>
      <c r="Q61" s="21">
        <v>6.7</v>
      </c>
      <c r="R61" s="21"/>
      <c r="S61" s="21"/>
      <c r="T61" s="21"/>
      <c r="U61" s="21"/>
      <c r="X61" s="21"/>
      <c r="Y61" s="21"/>
      <c r="AB61" s="21"/>
      <c r="AC61" s="21"/>
      <c r="AD61" s="21"/>
      <c r="AE61" s="21"/>
      <c r="AF61" s="21"/>
      <c r="AI61" s="21"/>
      <c r="AJ61" s="21"/>
      <c r="AM61" s="21"/>
      <c r="AN61" s="21"/>
      <c r="AO61" s="21"/>
      <c r="AP61" s="21"/>
      <c r="AQ61" s="21"/>
      <c r="AT61" s="21"/>
      <c r="AU61" s="21"/>
      <c r="AX61" s="21"/>
      <c r="AY61" s="21"/>
      <c r="AZ61" s="21"/>
      <c r="BA61" s="21"/>
      <c r="BB61" s="21"/>
    </row>
    <row r="62" spans="1:54" x14ac:dyDescent="0.25">
      <c r="B62" s="1">
        <v>23.3</v>
      </c>
      <c r="C62" s="1">
        <v>24.8</v>
      </c>
      <c r="D62" s="1">
        <v>29.1</v>
      </c>
      <c r="E62" s="1">
        <v>30.6</v>
      </c>
      <c r="F62" s="21"/>
      <c r="G62" s="21"/>
      <c r="H62" s="21">
        <v>1.41</v>
      </c>
      <c r="I62" s="21">
        <v>1.65</v>
      </c>
      <c r="J62" s="21">
        <v>1.72</v>
      </c>
      <c r="K62" s="21">
        <v>2.0299999999999998</v>
      </c>
      <c r="M62" s="21"/>
      <c r="N62" s="21">
        <v>6.05</v>
      </c>
      <c r="O62" s="21">
        <v>6.65</v>
      </c>
      <c r="P62" s="21">
        <v>5.91</v>
      </c>
      <c r="Q62" s="21">
        <v>6.63</v>
      </c>
      <c r="R62" s="21"/>
      <c r="S62" s="21"/>
      <c r="T62" s="21"/>
      <c r="U62" s="21"/>
      <c r="X62" s="21"/>
      <c r="Y62" s="21"/>
      <c r="AB62" s="21"/>
      <c r="AC62" s="21"/>
      <c r="AD62" s="21"/>
      <c r="AE62" s="21"/>
      <c r="AF62" s="21"/>
      <c r="AI62" s="21"/>
      <c r="AJ62" s="21"/>
      <c r="AM62" s="21"/>
      <c r="AN62" s="21"/>
      <c r="AO62" s="21"/>
      <c r="AP62" s="21"/>
      <c r="AQ62" s="21"/>
      <c r="AT62" s="21"/>
      <c r="AU62" s="21"/>
      <c r="AX62" s="21"/>
      <c r="AY62" s="21"/>
      <c r="AZ62" s="21"/>
      <c r="BA62" s="21"/>
      <c r="BB62" s="21"/>
    </row>
    <row r="63" spans="1:54" x14ac:dyDescent="0.25">
      <c r="B63" s="1">
        <v>21.4</v>
      </c>
      <c r="C63" s="1">
        <v>24.3</v>
      </c>
      <c r="D63" s="1">
        <v>33</v>
      </c>
      <c r="E63" s="1">
        <v>30.9</v>
      </c>
      <c r="F63" s="21"/>
      <c r="G63" s="21"/>
      <c r="H63" s="21">
        <v>1.1299999999999999</v>
      </c>
      <c r="I63" s="21">
        <v>1.52</v>
      </c>
      <c r="J63" s="21">
        <v>2.0299999999999998</v>
      </c>
      <c r="K63" s="21">
        <v>1.53</v>
      </c>
      <c r="M63" s="21"/>
      <c r="N63" s="21">
        <v>5.28</v>
      </c>
      <c r="O63" s="21">
        <v>6.2551439999999996</v>
      </c>
      <c r="P63" s="21">
        <v>6.15</v>
      </c>
      <c r="Q63" s="21">
        <v>4.95</v>
      </c>
      <c r="R63" s="21"/>
      <c r="S63" s="21"/>
      <c r="T63" s="21"/>
      <c r="U63" s="21"/>
      <c r="X63" s="21"/>
      <c r="Y63" s="21"/>
      <c r="AB63" s="21"/>
      <c r="AC63" s="21"/>
      <c r="AD63" s="21"/>
      <c r="AE63" s="21"/>
      <c r="AF63" s="21"/>
      <c r="AI63" s="21"/>
      <c r="AJ63" s="21"/>
      <c r="AM63" s="21"/>
      <c r="AN63" s="21"/>
      <c r="AO63" s="21"/>
      <c r="AP63" s="21"/>
      <c r="AQ63" s="21"/>
      <c r="AT63" s="21"/>
      <c r="AU63" s="21"/>
      <c r="AX63" s="21"/>
      <c r="AY63" s="21"/>
      <c r="AZ63" s="21"/>
      <c r="BA63" s="21"/>
      <c r="BB63" s="21"/>
    </row>
    <row r="64" spans="1:54" x14ac:dyDescent="0.25">
      <c r="B64" s="1">
        <v>22.7</v>
      </c>
      <c r="C64" s="1">
        <v>24</v>
      </c>
      <c r="D64" s="1">
        <v>27.9</v>
      </c>
      <c r="E64" s="1">
        <v>33.4</v>
      </c>
      <c r="F64" s="21"/>
      <c r="G64" s="21"/>
      <c r="H64" s="21">
        <v>1.25</v>
      </c>
      <c r="I64" s="21">
        <v>1.64</v>
      </c>
      <c r="J64" s="21">
        <v>1.7</v>
      </c>
      <c r="K64" s="21">
        <v>2.5099999999999998</v>
      </c>
      <c r="M64" s="21"/>
      <c r="N64" s="21">
        <v>5.51</v>
      </c>
      <c r="O64" s="21">
        <v>6.8333329999999997</v>
      </c>
      <c r="P64" s="21">
        <v>6.09</v>
      </c>
      <c r="Q64" s="21">
        <v>7.51</v>
      </c>
      <c r="R64" s="21"/>
      <c r="S64" s="21"/>
      <c r="T64" s="21"/>
      <c r="U64" s="21"/>
      <c r="X64" s="21"/>
      <c r="Y64" s="21"/>
      <c r="AB64" s="21"/>
      <c r="AC64" s="21"/>
      <c r="AD64" s="21"/>
      <c r="AE64" s="21"/>
      <c r="AF64" s="21"/>
      <c r="AI64" s="21"/>
      <c r="AJ64" s="21"/>
      <c r="AM64" s="21"/>
      <c r="AN64" s="21"/>
      <c r="AO64" s="21"/>
      <c r="AP64" s="21"/>
      <c r="AQ64" s="21"/>
      <c r="AT64" s="21"/>
      <c r="AU64" s="21"/>
      <c r="AX64" s="21"/>
      <c r="AY64" s="21"/>
      <c r="AZ64" s="21"/>
      <c r="BA64" s="21"/>
      <c r="BB64" s="21"/>
    </row>
    <row r="65" spans="1:54" x14ac:dyDescent="0.25">
      <c r="B65" s="1">
        <v>27.1</v>
      </c>
      <c r="C65" s="1">
        <v>23.2</v>
      </c>
      <c r="D65" s="1">
        <v>26</v>
      </c>
      <c r="E65" s="1">
        <v>29.7</v>
      </c>
      <c r="F65" s="21"/>
      <c r="G65" s="21"/>
      <c r="H65" s="21">
        <v>1.5</v>
      </c>
      <c r="I65" s="21">
        <v>1.48</v>
      </c>
      <c r="J65" s="21">
        <v>1.62</v>
      </c>
      <c r="K65" s="21">
        <v>2.11</v>
      </c>
      <c r="M65" s="21"/>
      <c r="N65" s="21">
        <v>5.5350549999999998</v>
      </c>
      <c r="O65" s="21">
        <v>6.3793100000000003</v>
      </c>
      <c r="P65" s="21">
        <v>6.23</v>
      </c>
      <c r="Q65" s="21">
        <v>7.1</v>
      </c>
      <c r="R65" s="21"/>
      <c r="S65" s="21"/>
      <c r="T65" s="21"/>
      <c r="U65" s="21"/>
      <c r="X65" s="21"/>
      <c r="Y65" s="21"/>
      <c r="AB65" s="21"/>
      <c r="AC65" s="21"/>
      <c r="AD65" s="21"/>
      <c r="AE65" s="21"/>
      <c r="AF65" s="21"/>
      <c r="AI65" s="21"/>
      <c r="AJ65" s="21"/>
      <c r="AM65" s="21"/>
      <c r="AN65" s="21"/>
      <c r="AO65" s="21"/>
      <c r="AP65" s="21"/>
      <c r="AQ65" s="21"/>
      <c r="AT65" s="21"/>
      <c r="AU65" s="21"/>
      <c r="AX65" s="21"/>
      <c r="AY65" s="21"/>
      <c r="AZ65" s="21"/>
      <c r="BA65" s="21"/>
      <c r="BB65" s="21"/>
    </row>
    <row r="66" spans="1:54" x14ac:dyDescent="0.25">
      <c r="B66" s="1">
        <v>32.299999999999997</v>
      </c>
      <c r="C66" s="1">
        <v>24</v>
      </c>
      <c r="D66" s="1">
        <v>28</v>
      </c>
      <c r="E66" s="1">
        <v>26.5</v>
      </c>
      <c r="F66" s="21"/>
      <c r="G66" s="21"/>
      <c r="H66" s="21">
        <v>2.0299999999999998</v>
      </c>
      <c r="I66" s="21"/>
      <c r="J66" s="21">
        <v>1.69</v>
      </c>
      <c r="K66" s="21">
        <v>1.85</v>
      </c>
      <c r="M66" s="21"/>
      <c r="N66" s="21">
        <v>6.2848300000000004</v>
      </c>
      <c r="O66" s="21"/>
      <c r="P66" s="21">
        <v>6.04</v>
      </c>
      <c r="Q66" s="21">
        <v>6.98</v>
      </c>
      <c r="R66" s="21"/>
      <c r="S66" s="21"/>
      <c r="T66" s="21"/>
      <c r="U66" s="21"/>
      <c r="X66" s="21"/>
      <c r="Y66" s="21"/>
      <c r="AB66" s="21"/>
      <c r="AC66" s="21"/>
      <c r="AD66" s="21"/>
      <c r="AE66" s="21"/>
      <c r="AF66" s="21"/>
      <c r="AI66" s="21"/>
      <c r="AJ66" s="21"/>
      <c r="AM66" s="21"/>
      <c r="AN66" s="21"/>
      <c r="AO66" s="21"/>
      <c r="AP66" s="21"/>
      <c r="AQ66" s="21"/>
      <c r="AT66" s="21"/>
      <c r="AU66" s="21"/>
      <c r="AX66" s="21"/>
      <c r="AY66" s="21"/>
      <c r="AZ66" s="21"/>
      <c r="BA66" s="21"/>
      <c r="BB66" s="21"/>
    </row>
    <row r="67" spans="1:54" x14ac:dyDescent="0.25">
      <c r="B67" s="1">
        <v>28.5</v>
      </c>
      <c r="C67" s="1"/>
      <c r="D67" s="1"/>
      <c r="E67" s="1">
        <v>28.4</v>
      </c>
      <c r="F67" s="21"/>
      <c r="G67" s="21"/>
      <c r="H67" s="21">
        <v>1.84</v>
      </c>
      <c r="I67" s="21"/>
      <c r="J67" s="21"/>
      <c r="K67" s="21">
        <v>1.32</v>
      </c>
      <c r="M67" s="21"/>
      <c r="N67" s="21">
        <v>6.4561400000000004</v>
      </c>
      <c r="O67" s="21"/>
      <c r="P67" s="21"/>
      <c r="Q67" s="21">
        <v>4.6500000000000004</v>
      </c>
      <c r="R67" s="21"/>
      <c r="S67" s="21"/>
      <c r="T67" s="21"/>
      <c r="U67" s="21"/>
      <c r="X67" s="21"/>
      <c r="Y67" s="21"/>
      <c r="AB67" s="21"/>
      <c r="AC67" s="21"/>
      <c r="AD67" s="21"/>
      <c r="AE67" s="21"/>
      <c r="AF67" s="21"/>
      <c r="AI67" s="21"/>
      <c r="AJ67" s="21"/>
      <c r="AM67" s="21"/>
      <c r="AN67" s="21"/>
      <c r="AO67" s="21"/>
      <c r="AP67" s="21"/>
      <c r="AQ67" s="21"/>
      <c r="AT67" s="21"/>
      <c r="AU67" s="21"/>
      <c r="AV67" s="21"/>
      <c r="AW67" s="21"/>
      <c r="AX67" s="21"/>
      <c r="AY67" s="21"/>
      <c r="AZ67" s="21"/>
      <c r="BA67" s="21"/>
      <c r="BB67" s="21"/>
    </row>
    <row r="68" spans="1:54" x14ac:dyDescent="0.25">
      <c r="B68" s="1"/>
      <c r="C68" s="1"/>
      <c r="D68" s="1"/>
      <c r="E68" s="1">
        <v>26.8</v>
      </c>
      <c r="F68" s="21"/>
      <c r="G68" s="21"/>
      <c r="H68" s="21"/>
      <c r="I68" s="21"/>
      <c r="J68" s="21"/>
      <c r="K68" s="21">
        <v>1.94</v>
      </c>
      <c r="M68" s="21"/>
      <c r="N68" s="21"/>
      <c r="O68" s="21"/>
      <c r="P68" s="21"/>
      <c r="Q68" s="21">
        <v>7.24</v>
      </c>
      <c r="R68" s="21"/>
      <c r="S68" s="21"/>
      <c r="T68" s="21"/>
      <c r="U68" s="21"/>
    </row>
    <row r="69" spans="1:54" x14ac:dyDescent="0.25">
      <c r="B69" s="21"/>
      <c r="C69" s="21"/>
      <c r="D69" s="21"/>
      <c r="E69" s="21"/>
      <c r="F69" s="21"/>
      <c r="G69" s="21"/>
      <c r="H69" s="21"/>
      <c r="I69" s="21"/>
      <c r="J69" s="21"/>
    </row>
    <row r="71" spans="1:54" x14ac:dyDescent="0.25">
      <c r="A71" s="2" t="s">
        <v>162</v>
      </c>
      <c r="B71" t="s">
        <v>125</v>
      </c>
      <c r="H71" t="s">
        <v>126</v>
      </c>
      <c r="N71" t="s">
        <v>127</v>
      </c>
      <c r="T71" t="s">
        <v>128</v>
      </c>
      <c r="Z71" t="s">
        <v>129</v>
      </c>
    </row>
    <row r="72" spans="1:54" x14ac:dyDescent="0.25">
      <c r="B72" s="23" t="s">
        <v>107</v>
      </c>
      <c r="C72" s="23" t="s">
        <v>13</v>
      </c>
      <c r="D72" s="23" t="s">
        <v>107</v>
      </c>
      <c r="E72" s="23" t="s">
        <v>13</v>
      </c>
      <c r="H72" s="23" t="s">
        <v>159</v>
      </c>
      <c r="I72" s="23" t="s">
        <v>13</v>
      </c>
      <c r="J72" s="23" t="s">
        <v>107</v>
      </c>
      <c r="K72" s="23" t="s">
        <v>13</v>
      </c>
      <c r="N72" s="23" t="s">
        <v>159</v>
      </c>
      <c r="O72" s="23" t="s">
        <v>13</v>
      </c>
      <c r="P72" s="23" t="s">
        <v>107</v>
      </c>
      <c r="Q72" s="23" t="s">
        <v>13</v>
      </c>
      <c r="T72" s="23" t="s">
        <v>159</v>
      </c>
      <c r="U72" s="23" t="s">
        <v>13</v>
      </c>
      <c r="V72" s="23" t="s">
        <v>107</v>
      </c>
      <c r="W72" s="23" t="s">
        <v>13</v>
      </c>
      <c r="Z72" s="23" t="s">
        <v>159</v>
      </c>
      <c r="AA72" s="23" t="s">
        <v>13</v>
      </c>
      <c r="AB72" s="23" t="s">
        <v>107</v>
      </c>
      <c r="AC72" s="23" t="s">
        <v>13</v>
      </c>
    </row>
    <row r="73" spans="1:54" x14ac:dyDescent="0.25">
      <c r="B73" s="21">
        <v>3.85</v>
      </c>
      <c r="C73" s="21">
        <v>3.83</v>
      </c>
      <c r="D73" s="21">
        <v>6.47</v>
      </c>
      <c r="E73" s="21">
        <v>5.16</v>
      </c>
      <c r="H73" s="21">
        <v>1.36</v>
      </c>
      <c r="I73" s="21">
        <v>1.1200000000000001</v>
      </c>
      <c r="J73" s="21">
        <v>1.73</v>
      </c>
      <c r="K73" s="21">
        <v>1.47</v>
      </c>
      <c r="N73" s="21">
        <v>2.0379999999999998</v>
      </c>
      <c r="O73" s="21">
        <v>2.476</v>
      </c>
      <c r="P73" s="21">
        <v>3.6</v>
      </c>
      <c r="Q73" s="21">
        <v>3.01</v>
      </c>
      <c r="T73" s="21">
        <v>0.67500000000000004</v>
      </c>
      <c r="U73" s="21">
        <v>1.1890000000000001</v>
      </c>
      <c r="V73" s="21">
        <v>1.397</v>
      </c>
      <c r="W73" s="21">
        <v>0.99299999999999999</v>
      </c>
      <c r="Z73" s="21">
        <v>13.52</v>
      </c>
      <c r="AA73" s="21">
        <v>13.29</v>
      </c>
      <c r="AB73" s="21">
        <v>15.17</v>
      </c>
      <c r="AC73" s="21">
        <v>13.25</v>
      </c>
    </row>
    <row r="74" spans="1:54" x14ac:dyDescent="0.25">
      <c r="B74" s="21">
        <v>4.1100000000000003</v>
      </c>
      <c r="C74" s="21">
        <v>3.39</v>
      </c>
      <c r="D74" s="21">
        <v>5.74</v>
      </c>
      <c r="E74" s="21">
        <v>3.99</v>
      </c>
      <c r="H74" s="21">
        <v>1.39</v>
      </c>
      <c r="I74" s="21">
        <v>1.1499999999999999</v>
      </c>
      <c r="J74" s="21">
        <v>1.73</v>
      </c>
      <c r="K74" s="21">
        <v>1.1499999999999999</v>
      </c>
      <c r="N74" s="21">
        <v>2.419</v>
      </c>
      <c r="O74" s="21">
        <v>2.431</v>
      </c>
      <c r="P74" s="21">
        <v>3.42</v>
      </c>
      <c r="Q74" s="21">
        <v>2.484</v>
      </c>
      <c r="T74" s="21">
        <v>0.95399999999999996</v>
      </c>
      <c r="U74" s="21">
        <v>1.0589999999999999</v>
      </c>
      <c r="V74" s="21">
        <v>0.91100000000000003</v>
      </c>
      <c r="W74" s="21">
        <v>0.80800000000000005</v>
      </c>
      <c r="Z74" s="21">
        <v>13.28</v>
      </c>
      <c r="AA74" s="21">
        <v>13.05</v>
      </c>
      <c r="AB74" s="21">
        <v>16.72</v>
      </c>
      <c r="AC74" s="21">
        <v>13.05</v>
      </c>
    </row>
    <row r="75" spans="1:54" x14ac:dyDescent="0.25">
      <c r="B75" s="21">
        <v>3.82</v>
      </c>
      <c r="C75" s="21">
        <v>3.78</v>
      </c>
      <c r="D75" s="21">
        <v>5.86</v>
      </c>
      <c r="E75" s="21">
        <v>5.8</v>
      </c>
      <c r="H75" s="21">
        <v>1.1299999999999999</v>
      </c>
      <c r="I75" s="21">
        <v>1.1499999999999999</v>
      </c>
      <c r="J75" s="21">
        <v>1.57</v>
      </c>
      <c r="K75" s="21">
        <v>1.63</v>
      </c>
      <c r="N75" s="21">
        <v>2.331</v>
      </c>
      <c r="O75" s="21">
        <v>2.2589999999999999</v>
      </c>
      <c r="P75" s="21">
        <v>3.5179999999999998</v>
      </c>
      <c r="Q75" s="21">
        <v>3.335</v>
      </c>
      <c r="T75" s="21">
        <v>0.65500000000000003</v>
      </c>
      <c r="U75" s="21">
        <v>1.137</v>
      </c>
      <c r="V75" s="21">
        <v>0.998</v>
      </c>
      <c r="W75" s="21">
        <v>0.84899999999999998</v>
      </c>
      <c r="Z75" s="21">
        <v>12.46</v>
      </c>
      <c r="AA75" s="21">
        <v>14.81</v>
      </c>
      <c r="AB75" s="21">
        <v>17.8</v>
      </c>
      <c r="AC75" s="21">
        <v>16.399999999999999</v>
      </c>
    </row>
    <row r="76" spans="1:54" x14ac:dyDescent="0.25">
      <c r="B76" s="21">
        <v>3.72</v>
      </c>
      <c r="C76" s="21">
        <v>3.72</v>
      </c>
      <c r="D76" s="21">
        <v>6.25</v>
      </c>
      <c r="E76" s="21">
        <v>3.44</v>
      </c>
      <c r="H76" s="21">
        <v>1.1100000000000001</v>
      </c>
      <c r="I76" s="21">
        <v>1.19</v>
      </c>
      <c r="J76" s="21">
        <v>1.61</v>
      </c>
      <c r="K76" s="21">
        <v>0.85</v>
      </c>
      <c r="N76" s="21">
        <v>2.363</v>
      </c>
      <c r="O76" s="21">
        <v>2.3370000000000002</v>
      </c>
      <c r="P76" s="21">
        <v>3.7050000000000001</v>
      </c>
      <c r="Q76" s="21">
        <v>2.2669999999999999</v>
      </c>
      <c r="T76" s="21">
        <v>0.878</v>
      </c>
      <c r="U76" s="21">
        <v>1.5209999999999999</v>
      </c>
      <c r="V76" s="21">
        <v>1.2390000000000001</v>
      </c>
      <c r="W76" s="21">
        <v>0.60799999999999998</v>
      </c>
      <c r="Z76" s="21">
        <v>13.3</v>
      </c>
      <c r="AA76" s="21">
        <v>13.6</v>
      </c>
      <c r="AB76" s="21">
        <v>16.78</v>
      </c>
      <c r="AC76" s="21">
        <v>12.86</v>
      </c>
    </row>
    <row r="77" spans="1:54" x14ac:dyDescent="0.25">
      <c r="B77" s="21">
        <v>3.74</v>
      </c>
      <c r="C77" s="21">
        <v>3.46</v>
      </c>
      <c r="D77" s="21">
        <v>5.71</v>
      </c>
      <c r="E77" s="21">
        <v>4.8899999999999997</v>
      </c>
      <c r="H77" s="21">
        <v>1.29</v>
      </c>
      <c r="I77" s="21">
        <v>1.1000000000000001</v>
      </c>
      <c r="J77" s="21">
        <v>1.46</v>
      </c>
      <c r="K77" s="21">
        <v>1.36</v>
      </c>
      <c r="N77" s="21">
        <v>2.15</v>
      </c>
      <c r="O77" s="21">
        <v>2.161</v>
      </c>
      <c r="P77" s="21">
        <v>3.49</v>
      </c>
      <c r="Q77" s="21">
        <v>3.073</v>
      </c>
      <c r="T77" s="21">
        <v>0.56399999999999995</v>
      </c>
      <c r="U77" s="21">
        <v>2.113</v>
      </c>
      <c r="V77" s="21">
        <v>0.77900000000000003</v>
      </c>
      <c r="W77" s="21">
        <v>0.51600000000000001</v>
      </c>
      <c r="Z77" s="21">
        <v>12.1</v>
      </c>
      <c r="AA77" s="21">
        <v>14.89</v>
      </c>
      <c r="AB77" s="21">
        <v>18.55</v>
      </c>
      <c r="AC77" s="21">
        <v>18.52</v>
      </c>
    </row>
    <row r="78" spans="1:54" x14ac:dyDescent="0.25">
      <c r="B78" s="21">
        <v>4.22</v>
      </c>
      <c r="C78" s="21">
        <v>3.54</v>
      </c>
      <c r="D78" s="21">
        <v>6.19</v>
      </c>
      <c r="E78" s="21">
        <v>4.88</v>
      </c>
      <c r="H78" s="21">
        <v>1.45</v>
      </c>
      <c r="I78" s="21">
        <v>1.0900000000000001</v>
      </c>
      <c r="J78" s="21">
        <v>1.66</v>
      </c>
      <c r="K78" s="21">
        <v>1.38</v>
      </c>
      <c r="N78" s="21">
        <v>2.58</v>
      </c>
      <c r="O78" s="21">
        <v>2.202</v>
      </c>
      <c r="P78" s="21">
        <v>3.8220000000000001</v>
      </c>
      <c r="Q78" s="21">
        <v>3.0390000000000001</v>
      </c>
      <c r="T78" s="21">
        <v>0.78800000000000003</v>
      </c>
      <c r="U78" s="21">
        <v>1.22</v>
      </c>
      <c r="V78" s="21">
        <v>0.77500000000000002</v>
      </c>
      <c r="W78" s="21">
        <v>0.69699999999999995</v>
      </c>
      <c r="Z78" s="21">
        <v>12.85</v>
      </c>
      <c r="AA78" s="21">
        <v>13.61</v>
      </c>
      <c r="AB78" s="21">
        <v>15.06</v>
      </c>
      <c r="AC78" s="21">
        <v>15.35</v>
      </c>
    </row>
    <row r="79" spans="1:54" x14ac:dyDescent="0.25">
      <c r="B79" s="21">
        <v>4.46</v>
      </c>
      <c r="C79" s="21">
        <v>3.66</v>
      </c>
      <c r="D79" s="21">
        <v>6.59</v>
      </c>
      <c r="E79" s="21">
        <v>4.18</v>
      </c>
      <c r="H79" s="21">
        <v>1.44</v>
      </c>
      <c r="I79" s="21">
        <v>1.19</v>
      </c>
      <c r="J79" s="21">
        <v>1.82</v>
      </c>
      <c r="K79" s="21">
        <v>0.99</v>
      </c>
      <c r="N79" s="21">
        <v>2.87</v>
      </c>
      <c r="O79" s="21">
        <v>2.2970000000000002</v>
      </c>
      <c r="P79" s="21">
        <v>3.7810000000000001</v>
      </c>
      <c r="Q79" s="21">
        <v>2.7810000000000001</v>
      </c>
      <c r="T79" s="21">
        <v>1.508</v>
      </c>
      <c r="U79" s="21">
        <v>1.4330000000000001</v>
      </c>
      <c r="V79" s="21">
        <v>0.77600000000000002</v>
      </c>
      <c r="W79" s="21">
        <v>0.70899999999999996</v>
      </c>
      <c r="Z79" s="21">
        <v>14.4</v>
      </c>
      <c r="AA79" s="21">
        <v>13.46</v>
      </c>
      <c r="AB79" s="21">
        <v>19.23</v>
      </c>
      <c r="AC79" s="21">
        <v>11.72</v>
      </c>
    </row>
    <row r="80" spans="1:54" x14ac:dyDescent="0.25">
      <c r="B80" s="21"/>
      <c r="C80" s="21"/>
      <c r="D80" s="21"/>
      <c r="H80" s="21"/>
      <c r="I80" s="21"/>
      <c r="J80" s="21"/>
      <c r="K80" s="21">
        <v>1.41</v>
      </c>
      <c r="N80" s="21"/>
      <c r="O80" s="21"/>
      <c r="P80" s="21"/>
      <c r="Q80" s="21">
        <v>3.3879999999999999</v>
      </c>
      <c r="T80" s="21"/>
      <c r="U80" s="21"/>
      <c r="V80" s="21"/>
      <c r="W80" s="21">
        <v>0.93</v>
      </c>
      <c r="Z80" s="21"/>
      <c r="AA80" s="21"/>
      <c r="AB80" s="21"/>
      <c r="AC80" s="21">
        <v>18.14</v>
      </c>
    </row>
    <row r="81" spans="5:29" x14ac:dyDescent="0.25">
      <c r="E81" s="21">
        <v>4.72</v>
      </c>
      <c r="H81" s="21"/>
      <c r="I81" s="21"/>
      <c r="J81" s="21"/>
      <c r="K81" s="21">
        <v>1.28</v>
      </c>
      <c r="N81" s="21"/>
      <c r="O81" s="21"/>
      <c r="P81" s="21"/>
      <c r="Q81" s="21">
        <v>2.988</v>
      </c>
      <c r="T81" s="21"/>
      <c r="U81" s="21"/>
      <c r="V81" s="21"/>
      <c r="W81" s="21">
        <v>0.70599999999999996</v>
      </c>
      <c r="Z81" s="21"/>
      <c r="AA81" s="21"/>
      <c r="AB81" s="21"/>
      <c r="AC81" s="21">
        <v>17.739999999999998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5A9B-4EE7-4D50-9C05-E67D30A9C970}">
  <dimension ref="A3:L24"/>
  <sheetViews>
    <sheetView topLeftCell="A34" workbookViewId="0">
      <selection activeCell="E36" sqref="E36"/>
    </sheetView>
  </sheetViews>
  <sheetFormatPr defaultRowHeight="15" x14ac:dyDescent="0.25"/>
  <cols>
    <col min="3" max="3" width="14.28515625" customWidth="1"/>
    <col min="4" max="4" width="15.5703125" customWidth="1"/>
    <col min="5" max="5" width="14.7109375" customWidth="1"/>
    <col min="6" max="6" width="15.28515625" customWidth="1"/>
    <col min="7" max="7" width="13.140625" customWidth="1"/>
    <col min="8" max="8" width="12.7109375" customWidth="1"/>
    <col min="9" max="9" width="11.7109375" customWidth="1"/>
    <col min="10" max="10" width="11.5703125" customWidth="1"/>
    <col min="11" max="11" width="16.85546875" customWidth="1"/>
  </cols>
  <sheetData>
    <row r="3" spans="1:12" x14ac:dyDescent="0.25">
      <c r="A3" s="2" t="s">
        <v>119</v>
      </c>
      <c r="C3" s="22" t="s">
        <v>110</v>
      </c>
      <c r="D3" s="22" t="s">
        <v>111</v>
      </c>
      <c r="E3" s="22" t="s">
        <v>112</v>
      </c>
      <c r="F3" s="22" t="s">
        <v>113</v>
      </c>
      <c r="G3" s="22" t="s">
        <v>114</v>
      </c>
      <c r="H3" s="22" t="s">
        <v>115</v>
      </c>
      <c r="I3" s="22" t="s">
        <v>117</v>
      </c>
      <c r="J3" s="22" t="s">
        <v>118</v>
      </c>
      <c r="K3" s="22" t="s">
        <v>116</v>
      </c>
      <c r="L3" s="22" t="s">
        <v>13</v>
      </c>
    </row>
    <row r="4" spans="1:12" x14ac:dyDescent="0.25">
      <c r="C4" s="21">
        <v>90.7</v>
      </c>
      <c r="D4" s="21">
        <v>59.8</v>
      </c>
      <c r="E4" s="21">
        <v>46.3</v>
      </c>
      <c r="F4" s="21">
        <v>37.4</v>
      </c>
      <c r="G4" s="21">
        <v>44.5</v>
      </c>
      <c r="H4" s="21">
        <v>22.4</v>
      </c>
      <c r="I4" s="21">
        <v>1506.4</v>
      </c>
      <c r="J4" s="21">
        <v>517.79999999999995</v>
      </c>
      <c r="K4" s="21">
        <v>1.3440000000000001</v>
      </c>
      <c r="L4" s="21">
        <v>1.57</v>
      </c>
    </row>
    <row r="5" spans="1:12" x14ac:dyDescent="0.25">
      <c r="C5" s="21">
        <v>69.8</v>
      </c>
      <c r="D5" s="21">
        <v>100</v>
      </c>
      <c r="E5" s="21">
        <v>39.200000000000003</v>
      </c>
      <c r="F5" s="21">
        <v>37.700000000000003</v>
      </c>
      <c r="G5" s="21">
        <v>30.6</v>
      </c>
      <c r="H5" s="21">
        <v>62.3</v>
      </c>
      <c r="I5" s="21">
        <v>489.3</v>
      </c>
      <c r="J5" s="21">
        <v>1677.1</v>
      </c>
      <c r="K5" s="21">
        <v>1.3939999999999999</v>
      </c>
      <c r="L5" s="25"/>
    </row>
    <row r="6" spans="1:12" x14ac:dyDescent="0.25">
      <c r="C6" s="21">
        <v>93.2</v>
      </c>
      <c r="D6" s="21">
        <v>65.2</v>
      </c>
      <c r="E6" s="21">
        <v>44.1</v>
      </c>
      <c r="F6" s="21">
        <v>32.299999999999997</v>
      </c>
      <c r="G6" s="21">
        <v>49.1</v>
      </c>
      <c r="H6" s="21">
        <v>32.9</v>
      </c>
      <c r="I6" s="21">
        <v>1818.2</v>
      </c>
      <c r="J6" s="21">
        <v>810.7</v>
      </c>
      <c r="K6" s="21">
        <v>2.173</v>
      </c>
      <c r="L6" s="21">
        <v>2.0179999999999998</v>
      </c>
    </row>
    <row r="7" spans="1:12" x14ac:dyDescent="0.25">
      <c r="C7" s="21">
        <v>100.8</v>
      </c>
      <c r="D7" s="21">
        <v>57</v>
      </c>
      <c r="E7" s="21">
        <v>42.6</v>
      </c>
      <c r="F7" s="21">
        <v>38.299999999999997</v>
      </c>
      <c r="G7" s="21">
        <v>58.3</v>
      </c>
      <c r="H7" s="21">
        <v>18.7</v>
      </c>
      <c r="I7" s="21">
        <v>1467.3</v>
      </c>
      <c r="J7" s="21">
        <v>1283.7</v>
      </c>
      <c r="K7" s="21">
        <v>1.742</v>
      </c>
      <c r="L7" s="21">
        <v>2.101</v>
      </c>
    </row>
    <row r="8" spans="1:12" x14ac:dyDescent="0.25">
      <c r="C8" s="21">
        <v>75.5</v>
      </c>
      <c r="D8" s="21">
        <v>77.8</v>
      </c>
      <c r="E8" s="21">
        <v>42</v>
      </c>
      <c r="F8" s="21">
        <v>39.6</v>
      </c>
      <c r="G8" s="21">
        <v>33.4</v>
      </c>
      <c r="H8" s="21">
        <v>38.200000000000003</v>
      </c>
      <c r="I8" s="21">
        <v>735.5</v>
      </c>
      <c r="J8" s="21">
        <v>1057.8</v>
      </c>
      <c r="K8" s="21">
        <v>2.109</v>
      </c>
      <c r="L8" s="21">
        <v>1.895</v>
      </c>
    </row>
    <row r="9" spans="1:12" x14ac:dyDescent="0.25">
      <c r="C9" s="21">
        <v>66.099999999999994</v>
      </c>
      <c r="D9" s="21">
        <v>88.1</v>
      </c>
      <c r="E9" s="21">
        <v>44.5</v>
      </c>
      <c r="F9" s="21">
        <v>40.5</v>
      </c>
      <c r="G9" s="21">
        <v>21.6</v>
      </c>
      <c r="H9" s="21">
        <v>47.6</v>
      </c>
      <c r="I9" s="21">
        <v>558.1</v>
      </c>
      <c r="J9" s="21">
        <v>1099.9000000000001</v>
      </c>
      <c r="K9" s="21">
        <v>2.1080000000000001</v>
      </c>
      <c r="L9" s="21">
        <v>2.4390000000000001</v>
      </c>
    </row>
    <row r="10" spans="1:12" x14ac:dyDescent="0.25">
      <c r="C10" s="21">
        <v>57.2</v>
      </c>
      <c r="D10" s="21">
        <v>63.3</v>
      </c>
      <c r="E10" s="21">
        <v>39.6</v>
      </c>
      <c r="F10" s="21">
        <v>40.299999999999997</v>
      </c>
      <c r="G10" s="21">
        <v>17.600000000000001</v>
      </c>
      <c r="H10" s="21">
        <v>23</v>
      </c>
      <c r="I10" s="21">
        <v>606.1</v>
      </c>
      <c r="J10" s="21">
        <v>742.5</v>
      </c>
      <c r="K10" s="21"/>
      <c r="L10" s="21"/>
    </row>
    <row r="11" spans="1:12" x14ac:dyDescent="0.25">
      <c r="C11" s="21">
        <v>53.9</v>
      </c>
      <c r="D11" s="21">
        <v>52.6</v>
      </c>
      <c r="E11" s="21">
        <v>41</v>
      </c>
      <c r="F11" s="21">
        <v>36.200000000000003</v>
      </c>
      <c r="G11" s="21">
        <v>12.8</v>
      </c>
      <c r="H11" s="21">
        <v>16.399999999999999</v>
      </c>
      <c r="I11" s="21">
        <v>521.29999999999995</v>
      </c>
      <c r="J11" s="21">
        <v>1060.5999999999999</v>
      </c>
      <c r="K11" s="21"/>
      <c r="L11" s="21"/>
    </row>
    <row r="12" spans="1:12" x14ac:dyDescent="0.25">
      <c r="C12" s="21"/>
      <c r="D12" s="21">
        <v>59.8</v>
      </c>
      <c r="E12" s="21"/>
      <c r="F12" s="21">
        <v>35.700000000000003</v>
      </c>
      <c r="G12" s="21"/>
      <c r="H12" s="21">
        <v>24.1</v>
      </c>
      <c r="I12" s="21"/>
      <c r="J12" s="21">
        <v>588.1</v>
      </c>
      <c r="K12" s="21"/>
      <c r="L12" s="21"/>
    </row>
    <row r="13" spans="1:12" x14ac:dyDescent="0.25"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" t="s">
        <v>120</v>
      </c>
      <c r="C14" t="s">
        <v>121</v>
      </c>
    </row>
    <row r="15" spans="1:12" x14ac:dyDescent="0.25">
      <c r="I15" s="22"/>
      <c r="J15" s="22"/>
    </row>
    <row r="16" spans="1:12" x14ac:dyDescent="0.25">
      <c r="I16" s="21"/>
      <c r="J16" s="21"/>
    </row>
    <row r="17" spans="9:10" x14ac:dyDescent="0.25">
      <c r="I17" s="21"/>
      <c r="J17" s="21"/>
    </row>
    <row r="18" spans="9:10" x14ac:dyDescent="0.25">
      <c r="I18" s="21"/>
      <c r="J18" s="21"/>
    </row>
    <row r="19" spans="9:10" x14ac:dyDescent="0.25">
      <c r="I19" s="21"/>
      <c r="J19" s="21"/>
    </row>
    <row r="20" spans="9:10" x14ac:dyDescent="0.25">
      <c r="I20" s="21"/>
      <c r="J20" s="21"/>
    </row>
    <row r="21" spans="9:10" x14ac:dyDescent="0.25">
      <c r="I21" s="21"/>
      <c r="J21" s="21"/>
    </row>
    <row r="22" spans="9:10" x14ac:dyDescent="0.25">
      <c r="I22" s="21"/>
      <c r="J22" s="21"/>
    </row>
    <row r="23" spans="9:10" x14ac:dyDescent="0.25">
      <c r="I23" s="21"/>
      <c r="J23" s="21"/>
    </row>
    <row r="24" spans="9:10" x14ac:dyDescent="0.25">
      <c r="I24" s="21"/>
      <c r="J24" s="2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C176-EE62-4B61-A302-71868970D4CE}">
  <dimension ref="A2:BB19"/>
  <sheetViews>
    <sheetView zoomScale="98" zoomScaleNormal="98" workbookViewId="0">
      <selection activeCell="H27" sqref="H27"/>
    </sheetView>
  </sheetViews>
  <sheetFormatPr defaultRowHeight="15" x14ac:dyDescent="0.25"/>
  <sheetData>
    <row r="2" spans="1:54" x14ac:dyDescent="0.25">
      <c r="A2" s="2" t="s">
        <v>163</v>
      </c>
      <c r="C2" t="s">
        <v>164</v>
      </c>
      <c r="E2" t="s">
        <v>181</v>
      </c>
    </row>
    <row r="5" spans="1:54" x14ac:dyDescent="0.25">
      <c r="A5" s="2" t="s">
        <v>165</v>
      </c>
      <c r="C5" t="s">
        <v>29</v>
      </c>
      <c r="D5" t="s">
        <v>166</v>
      </c>
      <c r="G5" t="s">
        <v>167</v>
      </c>
      <c r="J5" t="s">
        <v>168</v>
      </c>
      <c r="M5" t="s">
        <v>169</v>
      </c>
      <c r="P5" t="s">
        <v>170</v>
      </c>
      <c r="S5" t="s">
        <v>171</v>
      </c>
      <c r="V5" t="s">
        <v>172</v>
      </c>
      <c r="Y5" t="s">
        <v>173</v>
      </c>
      <c r="AB5" t="s">
        <v>174</v>
      </c>
      <c r="AE5" t="s">
        <v>175</v>
      </c>
      <c r="AK5" t="s">
        <v>176</v>
      </c>
      <c r="AO5" t="s">
        <v>178</v>
      </c>
      <c r="AS5" t="s">
        <v>179</v>
      </c>
      <c r="AW5" t="s">
        <v>180</v>
      </c>
      <c r="BA5" t="s">
        <v>177</v>
      </c>
    </row>
    <row r="6" spans="1:54" x14ac:dyDescent="0.25">
      <c r="D6" s="23" t="s">
        <v>79</v>
      </c>
      <c r="E6" s="23" t="s">
        <v>13</v>
      </c>
      <c r="G6" s="23" t="s">
        <v>79</v>
      </c>
      <c r="H6" s="23" t="s">
        <v>13</v>
      </c>
      <c r="J6" s="23" t="s">
        <v>79</v>
      </c>
      <c r="K6" s="23" t="s">
        <v>13</v>
      </c>
      <c r="M6" s="23" t="s">
        <v>79</v>
      </c>
      <c r="N6" s="23" t="s">
        <v>13</v>
      </c>
      <c r="P6" s="23" t="s">
        <v>79</v>
      </c>
      <c r="Q6" s="23" t="s">
        <v>13</v>
      </c>
      <c r="S6" s="23" t="s">
        <v>79</v>
      </c>
      <c r="T6" s="23" t="s">
        <v>13</v>
      </c>
      <c r="V6" s="23" t="s">
        <v>79</v>
      </c>
      <c r="W6" s="23" t="s">
        <v>13</v>
      </c>
      <c r="Y6" s="23" t="s">
        <v>79</v>
      </c>
      <c r="Z6" s="23" t="s">
        <v>13</v>
      </c>
      <c r="AB6" s="23" t="s">
        <v>79</v>
      </c>
      <c r="AC6" s="23" t="s">
        <v>13</v>
      </c>
      <c r="AE6" s="23" t="s">
        <v>79</v>
      </c>
      <c r="AF6" s="23" t="s">
        <v>13</v>
      </c>
      <c r="AG6" s="23" t="s">
        <v>79</v>
      </c>
      <c r="AH6" s="23" t="s">
        <v>13</v>
      </c>
      <c r="AK6" s="23" t="s">
        <v>79</v>
      </c>
      <c r="AL6" s="23" t="s">
        <v>13</v>
      </c>
      <c r="AO6" s="23" t="s">
        <v>79</v>
      </c>
      <c r="AP6" s="23" t="s">
        <v>13</v>
      </c>
      <c r="AS6" s="23" t="s">
        <v>79</v>
      </c>
      <c r="AT6" s="23" t="s">
        <v>13</v>
      </c>
      <c r="AW6" s="23" t="s">
        <v>79</v>
      </c>
      <c r="AX6" s="23" t="s">
        <v>13</v>
      </c>
      <c r="BA6" s="23" t="s">
        <v>79</v>
      </c>
      <c r="BB6" s="23" t="s">
        <v>13</v>
      </c>
    </row>
    <row r="7" spans="1:54" x14ac:dyDescent="0.25">
      <c r="D7" s="21">
        <v>0.80681800000000004</v>
      </c>
      <c r="E7" s="21">
        <v>4.0909089999999999</v>
      </c>
      <c r="G7" s="21">
        <v>0.45635399999999998</v>
      </c>
      <c r="H7" s="21">
        <v>1.889615</v>
      </c>
      <c r="J7" s="21">
        <v>0.477273</v>
      </c>
      <c r="K7" s="21">
        <v>2.0568179999999998</v>
      </c>
      <c r="M7" s="21">
        <v>0.96634100000000001</v>
      </c>
      <c r="N7" s="21">
        <v>2.0629749999999998</v>
      </c>
      <c r="P7" s="21">
        <v>1.0576920000000001</v>
      </c>
      <c r="Q7" s="21">
        <v>1.4038459999999999</v>
      </c>
      <c r="S7" s="21">
        <v>1.6551720000000001</v>
      </c>
      <c r="T7" s="21">
        <v>0.95402299999999995</v>
      </c>
      <c r="V7" s="21">
        <v>1.27</v>
      </c>
      <c r="W7" s="21">
        <v>2.34</v>
      </c>
      <c r="Y7" s="21">
        <v>1</v>
      </c>
      <c r="Z7" s="21">
        <v>3.8</v>
      </c>
      <c r="AB7" s="21">
        <v>1</v>
      </c>
      <c r="AC7" s="21">
        <v>0.885714</v>
      </c>
      <c r="AE7" s="21">
        <v>1</v>
      </c>
      <c r="AF7" s="21">
        <v>1.3</v>
      </c>
      <c r="AG7" s="21">
        <v>1</v>
      </c>
      <c r="AH7" s="21">
        <v>1.7</v>
      </c>
      <c r="AK7" s="21">
        <v>0.75765800000000005</v>
      </c>
      <c r="AL7" s="21">
        <v>1.588058</v>
      </c>
      <c r="AO7" s="21">
        <v>0.72708899999999999</v>
      </c>
      <c r="AP7" s="25"/>
      <c r="AS7" s="21">
        <v>0.92116699999999996</v>
      </c>
      <c r="AT7" s="21">
        <v>0.847078</v>
      </c>
      <c r="AW7" s="21">
        <v>1.154415</v>
      </c>
      <c r="AX7" s="21">
        <v>0.99452200000000002</v>
      </c>
      <c r="BA7" s="21">
        <v>0.68570399999999998</v>
      </c>
      <c r="BB7" s="21">
        <v>1.8739129999999999</v>
      </c>
    </row>
    <row r="8" spans="1:54" x14ac:dyDescent="0.25">
      <c r="D8" s="21">
        <v>0.625</v>
      </c>
      <c r="E8" s="21">
        <v>10.045450000000001</v>
      </c>
      <c r="G8" s="21">
        <v>1.3320529999999999</v>
      </c>
      <c r="H8" s="21">
        <v>1.6214040000000001</v>
      </c>
      <c r="J8" s="21">
        <v>0.55681800000000004</v>
      </c>
      <c r="K8" s="21">
        <v>2</v>
      </c>
      <c r="M8" s="21">
        <v>1.031488</v>
      </c>
      <c r="N8" s="21">
        <v>1.11835</v>
      </c>
      <c r="P8" s="21">
        <v>0.34615400000000002</v>
      </c>
      <c r="Q8" s="21">
        <v>2.538462</v>
      </c>
      <c r="S8" s="21">
        <v>0.66666700000000001</v>
      </c>
      <c r="T8" s="21">
        <v>0.494253</v>
      </c>
      <c r="V8" s="21">
        <v>0.88</v>
      </c>
      <c r="W8" s="21">
        <v>1.52</v>
      </c>
      <c r="Y8" s="21">
        <v>1.1000000000000001</v>
      </c>
      <c r="Z8" s="21">
        <v>3.3</v>
      </c>
      <c r="AB8" s="21">
        <v>0.82857099999999995</v>
      </c>
      <c r="AC8" s="21">
        <v>0.819048</v>
      </c>
      <c r="AE8" s="21">
        <v>1.7</v>
      </c>
      <c r="AF8" s="21">
        <v>0.8</v>
      </c>
      <c r="AG8" s="21">
        <v>1.5</v>
      </c>
      <c r="AH8" s="21">
        <v>1.5</v>
      </c>
      <c r="AK8" s="21">
        <v>1.2423420000000001</v>
      </c>
      <c r="AL8" s="21">
        <v>2.907562</v>
      </c>
      <c r="AO8" s="21">
        <v>1.2729109999999999</v>
      </c>
      <c r="AP8" s="21">
        <v>0.77041000000000004</v>
      </c>
      <c r="AS8" s="21">
        <v>1.0788329999999999</v>
      </c>
      <c r="AT8" s="21">
        <v>0.87957600000000002</v>
      </c>
      <c r="AW8" s="21">
        <v>0.84558500000000003</v>
      </c>
      <c r="AX8" s="21">
        <v>0.74270199999999997</v>
      </c>
      <c r="BA8" s="21">
        <v>1.3142959999999999</v>
      </c>
      <c r="BB8" s="21">
        <v>1.502027</v>
      </c>
    </row>
    <row r="9" spans="1:54" x14ac:dyDescent="0.25">
      <c r="D9" s="21">
        <v>1.068182</v>
      </c>
      <c r="E9" s="21">
        <v>5.2386359999999996</v>
      </c>
      <c r="G9" s="21">
        <v>0.86691499999999999</v>
      </c>
      <c r="H9" s="21">
        <v>2.1486999999999998</v>
      </c>
      <c r="J9" s="21">
        <v>0.45454499999999998</v>
      </c>
      <c r="K9" s="21">
        <v>2.170455</v>
      </c>
      <c r="M9" s="21">
        <v>0.69489699999999999</v>
      </c>
      <c r="N9" s="21">
        <v>1.3789359999999999</v>
      </c>
      <c r="P9" s="21">
        <v>0.769231</v>
      </c>
      <c r="Q9" s="21">
        <v>0.88461500000000004</v>
      </c>
      <c r="S9" s="21">
        <v>1</v>
      </c>
      <c r="T9" s="21">
        <v>0.988506</v>
      </c>
      <c r="V9" s="21">
        <v>0.6</v>
      </c>
      <c r="W9" s="21">
        <v>1.27</v>
      </c>
      <c r="Y9" s="21">
        <v>0.8</v>
      </c>
      <c r="Z9" s="21">
        <v>3.1</v>
      </c>
      <c r="AB9" s="21">
        <v>0.76190500000000005</v>
      </c>
      <c r="AC9" s="21">
        <v>0.819048</v>
      </c>
      <c r="AE9" s="21">
        <v>0.6</v>
      </c>
      <c r="AF9" s="21">
        <v>0.6</v>
      </c>
      <c r="AG9" s="21">
        <v>1.6</v>
      </c>
      <c r="AH9" s="21">
        <v>1.1000000000000001</v>
      </c>
      <c r="AK9" s="21">
        <v>1.0767709999999999</v>
      </c>
      <c r="AL9" s="21">
        <v>3.9219149999999998</v>
      </c>
      <c r="AO9" s="21">
        <v>0.85819900000000005</v>
      </c>
      <c r="AP9" s="21">
        <v>0.88351800000000003</v>
      </c>
      <c r="AS9" s="21">
        <v>1.0370980000000001</v>
      </c>
      <c r="AT9" s="21">
        <v>0.79461400000000004</v>
      </c>
      <c r="AW9" s="21">
        <v>1.1641680000000001</v>
      </c>
      <c r="AX9" s="21">
        <v>0.47278700000000001</v>
      </c>
      <c r="BA9" s="21">
        <v>1.251962</v>
      </c>
      <c r="BB9" s="21">
        <v>1.96889</v>
      </c>
    </row>
    <row r="10" spans="1:54" x14ac:dyDescent="0.25">
      <c r="D10" s="21">
        <v>1.579545</v>
      </c>
      <c r="E10" s="21">
        <v>3.4090910000000001</v>
      </c>
      <c r="G10" s="21">
        <v>1.344678</v>
      </c>
      <c r="H10" s="21">
        <v>1.5711379999999999</v>
      </c>
      <c r="J10" s="21">
        <v>1.693182</v>
      </c>
      <c r="K10" s="21">
        <v>0.89772700000000005</v>
      </c>
      <c r="M10" s="21">
        <v>1.07114</v>
      </c>
      <c r="N10" s="21">
        <v>0.79261700000000002</v>
      </c>
      <c r="P10" s="21">
        <v>1.980769</v>
      </c>
      <c r="Q10" s="21">
        <v>1.6153850000000001</v>
      </c>
      <c r="S10" s="21">
        <v>1.3333330000000001</v>
      </c>
      <c r="T10" s="21">
        <v>0.51724099999999995</v>
      </c>
      <c r="V10" s="21">
        <v>1.1599999999999999</v>
      </c>
      <c r="W10" s="21">
        <v>0.68</v>
      </c>
      <c r="Y10" s="21">
        <v>1</v>
      </c>
      <c r="Z10" s="21">
        <v>2.9</v>
      </c>
      <c r="AB10" s="21">
        <v>1</v>
      </c>
      <c r="AC10" s="21">
        <v>0.45714300000000002</v>
      </c>
      <c r="AE10" s="21">
        <v>0.8</v>
      </c>
      <c r="AF10" s="21">
        <v>0.4</v>
      </c>
      <c r="AG10" s="21">
        <v>1</v>
      </c>
      <c r="AH10" s="21">
        <v>1.2</v>
      </c>
      <c r="AK10" s="21">
        <v>0.92322899999999997</v>
      </c>
      <c r="AL10" s="21">
        <v>0.85238000000000003</v>
      </c>
      <c r="AO10" s="21">
        <v>1.1418010000000001</v>
      </c>
      <c r="AP10" s="21">
        <v>0.49480000000000002</v>
      </c>
      <c r="AS10" s="21">
        <v>0.96290200000000004</v>
      </c>
      <c r="AT10" s="21">
        <v>0.79651499999999997</v>
      </c>
      <c r="AW10" s="21">
        <v>0.83583200000000002</v>
      </c>
      <c r="AX10" s="21">
        <v>0.59890900000000002</v>
      </c>
      <c r="BA10" s="21">
        <v>0.74803799999999998</v>
      </c>
      <c r="BB10" s="21">
        <v>1.209422</v>
      </c>
    </row>
    <row r="11" spans="1:54" x14ac:dyDescent="0.25">
      <c r="D11" s="21"/>
      <c r="E11" s="21">
        <v>4.0909089999999999</v>
      </c>
      <c r="J11" s="21"/>
      <c r="K11" s="21">
        <v>1.8522730000000001</v>
      </c>
      <c r="M11" s="21">
        <v>1.074919</v>
      </c>
      <c r="N11" s="21">
        <v>1.4115089999999999</v>
      </c>
      <c r="P11" s="21">
        <v>1.25</v>
      </c>
      <c r="Q11" s="21">
        <v>4.0769229999999999</v>
      </c>
      <c r="S11" s="21">
        <v>1.0919540000000001</v>
      </c>
      <c r="T11" s="21">
        <v>0.75862099999999999</v>
      </c>
      <c r="V11" s="21">
        <v>1.1000000000000001</v>
      </c>
      <c r="W11" s="21">
        <v>1.68</v>
      </c>
      <c r="AB11" s="21">
        <v>1.1714290000000001</v>
      </c>
      <c r="AC11" s="21">
        <v>0.76190500000000005</v>
      </c>
      <c r="AK11" s="21">
        <v>1.0767709999999999</v>
      </c>
      <c r="AL11" s="21">
        <v>4.3457730000000003</v>
      </c>
      <c r="AO11" s="21">
        <v>0.85819900000000005</v>
      </c>
      <c r="AP11" s="21">
        <v>8.727E-2</v>
      </c>
      <c r="AS11" s="21">
        <v>1.0370980000000001</v>
      </c>
      <c r="AT11" s="21">
        <v>0.21272099999999999</v>
      </c>
      <c r="AW11" s="21">
        <v>1.1641680000000001</v>
      </c>
      <c r="AX11" s="21">
        <v>0.717441</v>
      </c>
      <c r="BB11" s="21">
        <v>0.27498299999999998</v>
      </c>
    </row>
    <row r="12" spans="1:54" x14ac:dyDescent="0.25">
      <c r="D12" s="21">
        <v>0.93181800000000004</v>
      </c>
      <c r="E12" s="21">
        <v>6.6477269999999997</v>
      </c>
      <c r="J12" s="21">
        <v>0.95454499999999998</v>
      </c>
      <c r="K12" s="21">
        <v>2.4772729999999998</v>
      </c>
      <c r="M12" s="21">
        <v>0.96851200000000004</v>
      </c>
      <c r="N12" s="21">
        <v>2.1064059999999998</v>
      </c>
      <c r="P12" s="21">
        <v>0.94230800000000003</v>
      </c>
      <c r="Q12" s="21">
        <v>3.288462</v>
      </c>
      <c r="S12" s="21">
        <v>0.34482800000000002</v>
      </c>
      <c r="T12" s="25"/>
      <c r="V12" s="21">
        <v>0.54</v>
      </c>
      <c r="W12" s="21">
        <v>2.2200000000000002</v>
      </c>
      <c r="AB12" s="21"/>
      <c r="AC12" s="21"/>
      <c r="AE12" s="23" t="s">
        <v>79</v>
      </c>
      <c r="AF12" s="23" t="s">
        <v>13</v>
      </c>
      <c r="AG12" s="23" t="s">
        <v>79</v>
      </c>
      <c r="AH12" s="23" t="s">
        <v>13</v>
      </c>
      <c r="AK12" s="21">
        <v>0.92322899999999997</v>
      </c>
      <c r="AL12" s="21">
        <v>14.796799999999999</v>
      </c>
      <c r="AO12" s="21">
        <v>1.1418010000000001</v>
      </c>
      <c r="AP12" s="21">
        <v>0.112883</v>
      </c>
      <c r="AS12" s="21">
        <v>0.96290200000000004</v>
      </c>
      <c r="AT12" s="21">
        <v>0.53861400000000004</v>
      </c>
      <c r="AW12" s="21">
        <v>0.83583200000000002</v>
      </c>
      <c r="AX12" s="21">
        <v>1.595464</v>
      </c>
      <c r="BB12" s="21">
        <v>0.77922499999999995</v>
      </c>
    </row>
    <row r="13" spans="1:54" x14ac:dyDescent="0.25">
      <c r="D13" s="21">
        <v>1.125</v>
      </c>
      <c r="E13" s="21">
        <v>4.1818179999999998</v>
      </c>
      <c r="J13" s="21">
        <v>1.295455</v>
      </c>
      <c r="K13" s="21">
        <v>1.454545</v>
      </c>
      <c r="S13" s="21">
        <v>0.793103</v>
      </c>
      <c r="T13" s="21">
        <v>0.40229900000000002</v>
      </c>
      <c r="V13" s="21">
        <v>0.65</v>
      </c>
      <c r="W13" s="21">
        <v>0.72</v>
      </c>
      <c r="AB13" s="21"/>
      <c r="AC13" s="21"/>
      <c r="AE13" s="21">
        <v>0.8</v>
      </c>
      <c r="AF13" s="21">
        <v>1.8</v>
      </c>
      <c r="AG13" s="21">
        <v>0.6</v>
      </c>
      <c r="AH13" s="21">
        <v>0.6</v>
      </c>
      <c r="AK13" s="21"/>
      <c r="AL13" s="21"/>
      <c r="AO13" s="21"/>
      <c r="AP13" s="21"/>
      <c r="AT13" s="21"/>
      <c r="AW13" s="21"/>
      <c r="AX13" s="21"/>
      <c r="BA13" s="21"/>
      <c r="BB13" s="21"/>
    </row>
    <row r="14" spans="1:54" x14ac:dyDescent="0.25">
      <c r="D14" s="21">
        <v>2.170455</v>
      </c>
      <c r="E14" s="21">
        <v>4.4431820000000002</v>
      </c>
      <c r="J14" s="21">
        <v>0.73863599999999996</v>
      </c>
      <c r="K14" s="21">
        <v>1.2840910000000001</v>
      </c>
      <c r="S14" s="21">
        <v>0.781609</v>
      </c>
      <c r="T14" s="21">
        <v>0.59770100000000004</v>
      </c>
      <c r="V14" s="21">
        <v>0.81</v>
      </c>
      <c r="W14" s="21">
        <v>0.43</v>
      </c>
      <c r="AB14" s="21">
        <v>0.64761899999999994</v>
      </c>
      <c r="AC14" s="21">
        <v>0.96190500000000001</v>
      </c>
      <c r="AE14" s="21">
        <v>1</v>
      </c>
      <c r="AF14" s="21">
        <v>1.6</v>
      </c>
      <c r="AG14" s="21">
        <v>1.05</v>
      </c>
      <c r="AH14" s="21">
        <v>0.7</v>
      </c>
      <c r="AL14" s="21"/>
      <c r="AO14" s="21"/>
      <c r="AP14" s="21"/>
      <c r="AT14" s="21"/>
      <c r="AW14" s="21"/>
      <c r="AX14" s="21"/>
    </row>
    <row r="15" spans="1:54" x14ac:dyDescent="0.25">
      <c r="D15" s="21">
        <v>0.53409099999999998</v>
      </c>
      <c r="E15" s="21">
        <v>4.0454549999999996</v>
      </c>
      <c r="J15" s="21">
        <v>1.1363639999999999</v>
      </c>
      <c r="K15" s="21">
        <v>1</v>
      </c>
      <c r="S15" s="21">
        <v>0.88505699999999998</v>
      </c>
      <c r="T15" s="21">
        <v>0.275862</v>
      </c>
      <c r="V15" s="21">
        <v>0.86</v>
      </c>
      <c r="W15" s="21">
        <v>1.1299999999999999</v>
      </c>
      <c r="AB15" s="21">
        <v>0.704762</v>
      </c>
      <c r="AC15" s="21">
        <v>0.56190499999999999</v>
      </c>
      <c r="AE15" s="21">
        <v>1.2</v>
      </c>
      <c r="AF15" s="21">
        <v>1.7</v>
      </c>
      <c r="AG15" s="21">
        <v>1.1000000000000001</v>
      </c>
      <c r="AH15" s="21">
        <v>0.7</v>
      </c>
      <c r="AL15" s="21"/>
      <c r="AO15" s="21"/>
      <c r="AP15" s="21"/>
      <c r="AT15" s="21"/>
      <c r="AX15" s="21"/>
    </row>
    <row r="16" spans="1:54" x14ac:dyDescent="0.25">
      <c r="D16" s="21">
        <v>0.73863599999999996</v>
      </c>
      <c r="E16" s="21">
        <v>2.545455</v>
      </c>
      <c r="J16" s="21">
        <v>1.045455</v>
      </c>
      <c r="K16" s="21">
        <v>1.579545</v>
      </c>
      <c r="S16" s="21">
        <v>1.965517</v>
      </c>
      <c r="T16" s="21">
        <v>0.54022999999999999</v>
      </c>
      <c r="V16" s="21">
        <v>1.28</v>
      </c>
      <c r="W16" s="21">
        <v>1.06</v>
      </c>
      <c r="AB16" s="21">
        <v>1.2190479999999999</v>
      </c>
      <c r="AC16" s="21">
        <v>0.6</v>
      </c>
      <c r="AE16" s="21">
        <v>1</v>
      </c>
      <c r="AF16" s="21">
        <v>1.1000000000000001</v>
      </c>
      <c r="AG16" s="21">
        <v>1.25</v>
      </c>
      <c r="AH16" s="21">
        <v>0.5</v>
      </c>
      <c r="AL16" s="21"/>
      <c r="AP16" s="21"/>
      <c r="AT16" s="21"/>
      <c r="AX16" s="21"/>
    </row>
    <row r="17" spans="4:50" x14ac:dyDescent="0.25">
      <c r="D17" s="21">
        <v>1.318182</v>
      </c>
      <c r="E17" s="21">
        <v>4.3409089999999999</v>
      </c>
      <c r="J17" s="21">
        <v>1.6477269999999999</v>
      </c>
      <c r="K17" s="21">
        <v>1.1477269999999999</v>
      </c>
      <c r="S17" s="21">
        <v>2.137931</v>
      </c>
      <c r="T17" s="21">
        <v>0.275862</v>
      </c>
      <c r="V17" s="25"/>
      <c r="W17" s="21">
        <v>1.18</v>
      </c>
      <c r="AB17" s="21">
        <v>0.80952400000000002</v>
      </c>
      <c r="AC17" s="21">
        <v>1.104762</v>
      </c>
      <c r="AL17" s="21"/>
      <c r="AP17" s="21"/>
      <c r="AX17" s="21"/>
    </row>
    <row r="18" spans="4:50" x14ac:dyDescent="0.25">
      <c r="AB18" s="21">
        <v>1.066667</v>
      </c>
      <c r="AC18" s="21">
        <v>0.77142900000000003</v>
      </c>
      <c r="AK18" s="21"/>
      <c r="AL18" s="21"/>
      <c r="AO18" s="21"/>
      <c r="AP18" s="21"/>
      <c r="AX18" s="21"/>
    </row>
    <row r="19" spans="4:50" x14ac:dyDescent="0.25">
      <c r="AB19" s="21">
        <v>1.266667</v>
      </c>
      <c r="AC19" s="21">
        <v>0.71428599999999998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CCA7-D1E4-4D57-B720-76034AFA3228}">
  <dimension ref="A2:AI58"/>
  <sheetViews>
    <sheetView workbookViewId="0">
      <selection activeCell="O34" sqref="O34"/>
    </sheetView>
  </sheetViews>
  <sheetFormatPr defaultRowHeight="15" x14ac:dyDescent="0.25"/>
  <sheetData>
    <row r="2" spans="1:35" x14ac:dyDescent="0.25">
      <c r="A2" s="2" t="s">
        <v>139</v>
      </c>
    </row>
    <row r="3" spans="1:35" x14ac:dyDescent="0.25">
      <c r="A3" s="2" t="s">
        <v>130</v>
      </c>
    </row>
    <row r="5" spans="1:35" x14ac:dyDescent="0.25">
      <c r="B5" t="s">
        <v>131</v>
      </c>
      <c r="C5" s="20" t="s">
        <v>79</v>
      </c>
      <c r="D5" s="20" t="s">
        <v>13</v>
      </c>
      <c r="F5" t="s">
        <v>132</v>
      </c>
      <c r="G5" s="20" t="s">
        <v>79</v>
      </c>
      <c r="H5" s="20" t="s">
        <v>13</v>
      </c>
      <c r="J5" t="s">
        <v>133</v>
      </c>
      <c r="K5" s="20" t="s">
        <v>79</v>
      </c>
      <c r="L5" s="20" t="s">
        <v>13</v>
      </c>
      <c r="N5" t="s">
        <v>134</v>
      </c>
      <c r="O5" s="20" t="s">
        <v>79</v>
      </c>
      <c r="P5" s="20" t="s">
        <v>13</v>
      </c>
      <c r="R5" t="s">
        <v>135</v>
      </c>
      <c r="S5" s="20" t="s">
        <v>79</v>
      </c>
      <c r="T5" s="20" t="s">
        <v>13</v>
      </c>
      <c r="V5" t="s">
        <v>148</v>
      </c>
      <c r="W5" s="23" t="s">
        <v>79</v>
      </c>
      <c r="X5" s="23" t="s">
        <v>13</v>
      </c>
      <c r="Z5" t="s">
        <v>149</v>
      </c>
      <c r="AA5" s="23" t="s">
        <v>79</v>
      </c>
      <c r="AB5" s="23" t="s">
        <v>13</v>
      </c>
      <c r="AD5" t="s">
        <v>150</v>
      </c>
      <c r="AE5" s="23" t="s">
        <v>79</v>
      </c>
      <c r="AF5" s="23" t="s">
        <v>13</v>
      </c>
    </row>
    <row r="6" spans="1:35" x14ac:dyDescent="0.25">
      <c r="C6" s="1">
        <v>0.47</v>
      </c>
      <c r="D6" s="1">
        <v>1.1100000000000001</v>
      </c>
      <c r="G6" s="1">
        <v>0.54</v>
      </c>
      <c r="H6" s="1">
        <v>1.28</v>
      </c>
      <c r="K6" s="1">
        <v>0.62</v>
      </c>
      <c r="L6" s="1">
        <v>0.89</v>
      </c>
      <c r="O6" s="1">
        <v>0.53</v>
      </c>
      <c r="P6" s="1">
        <v>7.82</v>
      </c>
      <c r="S6" s="1">
        <v>0.62</v>
      </c>
      <c r="T6" s="1">
        <v>1.1599999999999999</v>
      </c>
      <c r="W6" s="21">
        <v>0.99</v>
      </c>
      <c r="X6" s="21">
        <v>0.27</v>
      </c>
      <c r="AA6" s="21">
        <v>0.8</v>
      </c>
      <c r="AB6" s="21">
        <v>1.25</v>
      </c>
      <c r="AE6" s="21">
        <v>1.86</v>
      </c>
      <c r="AF6" s="21"/>
    </row>
    <row r="7" spans="1:35" x14ac:dyDescent="0.25">
      <c r="C7" s="1">
        <v>0.8</v>
      </c>
      <c r="D7" s="1">
        <v>1.31</v>
      </c>
      <c r="G7" s="1">
        <v>0.91</v>
      </c>
      <c r="H7" s="1">
        <v>1.37</v>
      </c>
      <c r="K7" s="1">
        <v>0.89</v>
      </c>
      <c r="L7" s="1">
        <v>0.56999999999999995</v>
      </c>
      <c r="O7" s="1">
        <v>1.1599999999999999</v>
      </c>
      <c r="P7" s="1">
        <v>5.69</v>
      </c>
      <c r="S7" s="1">
        <v>1.04</v>
      </c>
      <c r="T7" s="1">
        <v>0.84</v>
      </c>
      <c r="W7" s="21">
        <v>1.1399999999999999</v>
      </c>
      <c r="X7" s="21">
        <v>1.57</v>
      </c>
      <c r="AA7" s="21">
        <v>0.93</v>
      </c>
      <c r="AB7" s="21">
        <v>1.35</v>
      </c>
      <c r="AE7" s="21">
        <v>0.59</v>
      </c>
      <c r="AF7" s="21">
        <v>3.57</v>
      </c>
    </row>
    <row r="8" spans="1:35" x14ac:dyDescent="0.25">
      <c r="C8" s="1">
        <v>3.09</v>
      </c>
      <c r="D8" s="1">
        <v>0.71</v>
      </c>
      <c r="G8" s="1">
        <v>2.75</v>
      </c>
      <c r="H8" s="1">
        <v>0.42</v>
      </c>
      <c r="K8" s="1">
        <v>1.92</v>
      </c>
      <c r="L8" s="1">
        <v>0.36</v>
      </c>
      <c r="O8" s="1">
        <v>1.49</v>
      </c>
      <c r="P8" s="1">
        <v>2.44</v>
      </c>
      <c r="S8" s="1">
        <v>1.23</v>
      </c>
      <c r="T8" s="1">
        <v>0.26</v>
      </c>
      <c r="W8" s="21">
        <v>2.2799999999999998</v>
      </c>
      <c r="X8" s="21">
        <v>0.35</v>
      </c>
      <c r="AA8" s="21">
        <v>1.66</v>
      </c>
      <c r="AB8" s="21">
        <v>0.28999999999999998</v>
      </c>
      <c r="AE8" s="21">
        <v>0.62</v>
      </c>
      <c r="AF8" s="21">
        <v>2.39</v>
      </c>
    </row>
    <row r="9" spans="1:35" x14ac:dyDescent="0.25">
      <c r="C9" s="1">
        <v>0.7</v>
      </c>
      <c r="D9" s="1">
        <v>1.7</v>
      </c>
      <c r="G9" s="1">
        <v>0.56999999999999995</v>
      </c>
      <c r="H9" s="1">
        <v>2.0299999999999998</v>
      </c>
      <c r="K9" s="1">
        <v>0.92</v>
      </c>
      <c r="L9" s="1">
        <v>0.78</v>
      </c>
      <c r="O9" s="1">
        <v>0.65</v>
      </c>
      <c r="P9" s="1">
        <v>2.0699999999999998</v>
      </c>
      <c r="S9" s="1">
        <v>1.33</v>
      </c>
      <c r="T9" s="1">
        <v>0.57999999999999996</v>
      </c>
      <c r="W9" s="21">
        <v>0.47</v>
      </c>
      <c r="X9" s="21">
        <v>1.39</v>
      </c>
      <c r="AA9" s="21">
        <v>0.99</v>
      </c>
      <c r="AB9" s="21">
        <v>0.87</v>
      </c>
      <c r="AE9" s="21">
        <v>0.39</v>
      </c>
      <c r="AF9" s="21">
        <v>2.2400000000000002</v>
      </c>
    </row>
    <row r="10" spans="1:35" x14ac:dyDescent="0.25">
      <c r="C10" s="1">
        <v>0.56000000000000005</v>
      </c>
      <c r="D10" s="1">
        <v>1.18</v>
      </c>
      <c r="G10" s="1">
        <v>0.61</v>
      </c>
      <c r="H10" s="1">
        <v>1.26</v>
      </c>
      <c r="K10" s="1">
        <v>0.76</v>
      </c>
      <c r="L10" s="1">
        <v>1.24</v>
      </c>
      <c r="O10" s="1">
        <v>0.92</v>
      </c>
      <c r="P10" s="1">
        <v>7.83</v>
      </c>
      <c r="S10" s="1">
        <v>0.88</v>
      </c>
      <c r="T10" s="1">
        <v>1.0900000000000001</v>
      </c>
      <c r="W10" s="21">
        <v>0.5</v>
      </c>
      <c r="X10" s="21">
        <v>0.41</v>
      </c>
      <c r="AA10" s="21">
        <v>0.91</v>
      </c>
      <c r="AB10" s="21">
        <v>0.95</v>
      </c>
      <c r="AE10" s="21">
        <v>1.82</v>
      </c>
      <c r="AF10" s="21">
        <v>7.88</v>
      </c>
    </row>
    <row r="11" spans="1:35" x14ac:dyDescent="0.25">
      <c r="C11" s="1">
        <v>0.37</v>
      </c>
      <c r="D11" s="1">
        <v>1.43</v>
      </c>
      <c r="G11" s="1">
        <v>0.61</v>
      </c>
      <c r="H11" s="1">
        <v>1.41</v>
      </c>
      <c r="K11" s="1">
        <v>0.89</v>
      </c>
      <c r="L11" s="1">
        <v>0.66</v>
      </c>
      <c r="O11" s="1">
        <v>1.25</v>
      </c>
      <c r="P11" s="1">
        <v>4.0599999999999996</v>
      </c>
      <c r="S11" s="1">
        <v>0.9</v>
      </c>
      <c r="T11" s="1">
        <v>0.6</v>
      </c>
      <c r="W11" s="21">
        <v>0.61</v>
      </c>
      <c r="X11" s="21">
        <v>0.43</v>
      </c>
      <c r="AA11" s="21">
        <v>0.71</v>
      </c>
      <c r="AB11" s="21">
        <v>0.93</v>
      </c>
      <c r="AE11" s="21">
        <v>0.72</v>
      </c>
      <c r="AF11" s="21">
        <v>3.05</v>
      </c>
    </row>
    <row r="13" spans="1:35" x14ac:dyDescent="0.25">
      <c r="A13" s="2" t="s">
        <v>141</v>
      </c>
      <c r="N13" s="2" t="s">
        <v>145</v>
      </c>
    </row>
    <row r="14" spans="1:35" x14ac:dyDescent="0.25">
      <c r="D14" s="23"/>
      <c r="E14" s="23" t="s">
        <v>70</v>
      </c>
      <c r="F14" s="23" t="s">
        <v>71</v>
      </c>
      <c r="G14" s="23" t="s">
        <v>69</v>
      </c>
      <c r="H14" s="23" t="s">
        <v>70</v>
      </c>
      <c r="I14" s="23" t="s">
        <v>71</v>
      </c>
      <c r="J14" s="23" t="s">
        <v>69</v>
      </c>
      <c r="O14" s="23"/>
      <c r="P14" s="40" t="s">
        <v>62</v>
      </c>
      <c r="Q14" s="40"/>
      <c r="R14" s="40"/>
      <c r="S14" s="40"/>
      <c r="T14" s="40" t="s">
        <v>146</v>
      </c>
      <c r="U14" s="40"/>
      <c r="V14" s="40"/>
      <c r="W14" s="40"/>
      <c r="X14" s="40" t="s">
        <v>147</v>
      </c>
      <c r="Y14" s="40"/>
      <c r="Z14" s="40"/>
      <c r="AA14" s="40"/>
      <c r="AB14" s="40"/>
      <c r="AC14" s="40"/>
      <c r="AD14" s="40"/>
      <c r="AE14" s="40"/>
    </row>
    <row r="15" spans="1:35" x14ac:dyDescent="0.25">
      <c r="D15" s="3" t="s">
        <v>142</v>
      </c>
      <c r="E15" s="21">
        <v>0.9</v>
      </c>
      <c r="F15" s="21">
        <v>0.5</v>
      </c>
      <c r="G15" s="21">
        <v>1</v>
      </c>
      <c r="H15" s="21">
        <v>0.7</v>
      </c>
      <c r="I15" s="21">
        <v>0.4</v>
      </c>
      <c r="J15" s="21">
        <v>1.7</v>
      </c>
      <c r="O15" s="3" t="s">
        <v>62</v>
      </c>
      <c r="P15" s="21">
        <v>100</v>
      </c>
      <c r="Q15" s="21">
        <v>100</v>
      </c>
      <c r="R15" s="21">
        <v>100</v>
      </c>
      <c r="S15" s="21"/>
      <c r="T15" s="21">
        <v>92.8</v>
      </c>
      <c r="U15" s="21">
        <v>153.69999999999999</v>
      </c>
      <c r="V15" s="21">
        <v>124.1</v>
      </c>
      <c r="W15" s="21"/>
      <c r="X15" s="21">
        <v>79.900000000000006</v>
      </c>
      <c r="Y15" s="21">
        <v>59.5</v>
      </c>
      <c r="Z15" s="21">
        <v>84.4</v>
      </c>
      <c r="AA15" s="21"/>
      <c r="AB15" s="25"/>
      <c r="AC15" s="25"/>
      <c r="AD15" s="21"/>
      <c r="AE15" s="21"/>
    </row>
    <row r="16" spans="1:35" x14ac:dyDescent="0.25">
      <c r="D16" s="3" t="s">
        <v>143</v>
      </c>
      <c r="E16" s="21">
        <v>1.3</v>
      </c>
      <c r="F16" s="21">
        <v>1.1000000000000001</v>
      </c>
      <c r="G16" s="21">
        <v>2</v>
      </c>
      <c r="H16" s="21">
        <v>1.5</v>
      </c>
      <c r="I16" s="21">
        <v>1</v>
      </c>
      <c r="J16" s="21">
        <v>1.4</v>
      </c>
      <c r="O16" s="3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x14ac:dyDescent="0.25">
      <c r="D17" s="3" t="s">
        <v>144</v>
      </c>
      <c r="E17" s="21">
        <v>1.1000000000000001</v>
      </c>
      <c r="F17" s="21">
        <v>0.9</v>
      </c>
      <c r="G17" s="21">
        <v>0.7</v>
      </c>
      <c r="H17" s="21">
        <v>1.2</v>
      </c>
      <c r="I17" s="21">
        <v>0.8</v>
      </c>
      <c r="J17" s="21">
        <v>0.8</v>
      </c>
      <c r="O17" s="3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x14ac:dyDescent="0.25">
      <c r="D18" s="3" t="s">
        <v>140</v>
      </c>
      <c r="E18" s="21">
        <v>1.6</v>
      </c>
      <c r="F18" s="21">
        <v>0.6</v>
      </c>
      <c r="G18" s="21">
        <v>0.5</v>
      </c>
      <c r="H18" s="21">
        <v>1.4</v>
      </c>
      <c r="I18" s="21">
        <v>0.3</v>
      </c>
      <c r="J18" s="21">
        <v>0.7</v>
      </c>
    </row>
    <row r="19" spans="1:35" x14ac:dyDescent="0.25">
      <c r="D19" s="3" t="s">
        <v>137</v>
      </c>
      <c r="E19" s="21"/>
      <c r="F19" s="21"/>
      <c r="G19" s="21"/>
      <c r="H19" s="21"/>
      <c r="I19" s="21"/>
      <c r="J19" s="21"/>
    </row>
    <row r="20" spans="1:35" x14ac:dyDescent="0.25">
      <c r="D20" s="3"/>
      <c r="E20" s="21"/>
      <c r="F20" s="21"/>
      <c r="G20" s="21"/>
      <c r="H20" s="21"/>
      <c r="I20" s="21"/>
      <c r="J20" s="21"/>
    </row>
    <row r="22" spans="1:35" x14ac:dyDescent="0.25">
      <c r="A22" s="2" t="s">
        <v>138</v>
      </c>
    </row>
    <row r="23" spans="1:35" x14ac:dyDescent="0.25">
      <c r="A23" s="2" t="s">
        <v>136</v>
      </c>
    </row>
    <row r="25" spans="1:35" x14ac:dyDescent="0.25">
      <c r="A25" s="2" t="s">
        <v>29</v>
      </c>
    </row>
    <row r="26" spans="1:35" x14ac:dyDescent="0.25">
      <c r="B26" t="s">
        <v>137</v>
      </c>
      <c r="C26" s="23" t="s">
        <v>79</v>
      </c>
      <c r="D26" s="23" t="s">
        <v>13</v>
      </c>
      <c r="F26" t="s">
        <v>131</v>
      </c>
      <c r="G26" s="23" t="s">
        <v>79</v>
      </c>
      <c r="H26" s="23" t="s">
        <v>13</v>
      </c>
      <c r="J26" t="s">
        <v>140</v>
      </c>
      <c r="K26" s="23" t="s">
        <v>79</v>
      </c>
      <c r="L26" s="23" t="s">
        <v>13</v>
      </c>
      <c r="O26" t="s">
        <v>132</v>
      </c>
      <c r="P26" s="23" t="s">
        <v>79</v>
      </c>
      <c r="Q26" s="23" t="s">
        <v>13</v>
      </c>
    </row>
    <row r="27" spans="1:35" x14ac:dyDescent="0.25">
      <c r="C27" s="21">
        <v>0.66</v>
      </c>
      <c r="D27" s="21">
        <v>0.96</v>
      </c>
      <c r="G27" s="21">
        <v>0.39</v>
      </c>
      <c r="H27" s="21">
        <v>1.24</v>
      </c>
      <c r="K27" s="21">
        <v>1.31</v>
      </c>
      <c r="L27" s="21">
        <v>1.35</v>
      </c>
      <c r="P27" s="21">
        <v>0.92</v>
      </c>
      <c r="Q27" s="21">
        <v>0.92</v>
      </c>
    </row>
    <row r="28" spans="1:35" x14ac:dyDescent="0.25">
      <c r="C28" s="21">
        <v>2.08</v>
      </c>
      <c r="D28" s="21">
        <v>0.82</v>
      </c>
      <c r="G28" s="21">
        <v>1.26</v>
      </c>
      <c r="H28" s="21">
        <v>0.62</v>
      </c>
      <c r="K28" s="21">
        <v>1.1100000000000001</v>
      </c>
      <c r="L28" s="21">
        <v>2.21</v>
      </c>
      <c r="P28" s="21">
        <v>1.1399999999999999</v>
      </c>
      <c r="Q28" s="21">
        <v>1.07</v>
      </c>
    </row>
    <row r="29" spans="1:35" x14ac:dyDescent="0.25">
      <c r="C29" s="21">
        <v>0.61</v>
      </c>
      <c r="D29" s="21">
        <v>1.24</v>
      </c>
      <c r="G29" s="21">
        <v>0.65</v>
      </c>
      <c r="H29" s="21">
        <v>1.46</v>
      </c>
      <c r="K29" s="21">
        <v>0.71</v>
      </c>
      <c r="L29" s="21">
        <v>1.02</v>
      </c>
      <c r="P29" s="21">
        <v>1.04</v>
      </c>
      <c r="Q29" s="21">
        <v>0.75</v>
      </c>
    </row>
    <row r="30" spans="1:35" x14ac:dyDescent="0.25">
      <c r="C30" s="21">
        <v>0.79</v>
      </c>
      <c r="D30" s="21">
        <v>0.52</v>
      </c>
      <c r="G30" s="21">
        <v>1.4</v>
      </c>
      <c r="H30" s="21">
        <v>0.36</v>
      </c>
      <c r="K30" s="21">
        <v>1.0900000000000001</v>
      </c>
      <c r="L30" s="21">
        <v>0.71</v>
      </c>
      <c r="P30" s="21">
        <v>1.03</v>
      </c>
      <c r="Q30" s="21">
        <v>0.53</v>
      </c>
    </row>
    <row r="31" spans="1:35" x14ac:dyDescent="0.25">
      <c r="C31" s="21">
        <v>0.87</v>
      </c>
      <c r="D31" s="21">
        <v>0.59</v>
      </c>
      <c r="G31" s="21">
        <v>1.3</v>
      </c>
      <c r="H31" s="21">
        <v>0.17</v>
      </c>
      <c r="K31" s="21">
        <v>0.78</v>
      </c>
      <c r="L31" s="21">
        <v>2.23</v>
      </c>
      <c r="P31" s="21">
        <v>0.87</v>
      </c>
      <c r="Q31" s="21">
        <v>0.33</v>
      </c>
    </row>
    <row r="45" spans="3:8" x14ac:dyDescent="0.25">
      <c r="C45" s="20"/>
      <c r="D45" s="20"/>
      <c r="G45" s="20"/>
      <c r="H45" s="20"/>
    </row>
    <row r="46" spans="3:8" x14ac:dyDescent="0.25">
      <c r="C46" s="1"/>
      <c r="D46" s="1"/>
      <c r="G46" s="1"/>
      <c r="H46" s="1"/>
    </row>
    <row r="47" spans="3:8" x14ac:dyDescent="0.25">
      <c r="C47" s="1"/>
      <c r="D47" s="1"/>
      <c r="G47" s="1"/>
      <c r="H47" s="1"/>
    </row>
    <row r="48" spans="3:8" x14ac:dyDescent="0.25">
      <c r="C48" s="1"/>
      <c r="D48" s="1"/>
      <c r="G48" s="1"/>
      <c r="H48" s="1"/>
    </row>
    <row r="49" spans="3:17" x14ac:dyDescent="0.25">
      <c r="C49" s="1"/>
      <c r="D49" s="1"/>
      <c r="G49" s="1"/>
      <c r="H49" s="1"/>
    </row>
    <row r="50" spans="3:17" x14ac:dyDescent="0.25">
      <c r="C50" s="1"/>
      <c r="D50" s="1"/>
      <c r="G50" s="1"/>
      <c r="H50" s="1"/>
    </row>
    <row r="53" spans="3:17" x14ac:dyDescent="0.25">
      <c r="C53" s="20"/>
      <c r="D53" s="20"/>
      <c r="G53" s="20"/>
      <c r="H53" s="20"/>
      <c r="L53" s="20"/>
      <c r="M53" s="20"/>
      <c r="P53" s="20"/>
      <c r="Q53" s="20"/>
    </row>
    <row r="54" spans="3:17" x14ac:dyDescent="0.25">
      <c r="C54" s="1"/>
      <c r="D54" s="1"/>
      <c r="G54" s="1"/>
      <c r="H54" s="1"/>
      <c r="L54" s="1"/>
      <c r="M54" s="1"/>
      <c r="P54" s="1"/>
      <c r="Q54" s="1"/>
    </row>
    <row r="55" spans="3:17" x14ac:dyDescent="0.25">
      <c r="C55" s="1"/>
      <c r="D55" s="1"/>
      <c r="G55" s="1"/>
      <c r="H55" s="1"/>
      <c r="L55" s="1"/>
      <c r="M55" s="1"/>
      <c r="P55" s="1"/>
      <c r="Q55" s="1"/>
    </row>
    <row r="56" spans="3:17" x14ac:dyDescent="0.25">
      <c r="C56" s="1"/>
      <c r="D56" s="1"/>
      <c r="G56" s="1"/>
      <c r="H56" s="1"/>
      <c r="L56" s="1"/>
      <c r="M56" s="1"/>
      <c r="P56" s="1"/>
      <c r="Q56" s="1"/>
    </row>
    <row r="57" spans="3:17" x14ac:dyDescent="0.25">
      <c r="C57" s="1"/>
      <c r="D57" s="1"/>
      <c r="G57" s="1"/>
      <c r="H57" s="1"/>
      <c r="L57" s="1"/>
      <c r="M57" s="1"/>
      <c r="P57" s="1"/>
      <c r="Q57" s="1"/>
    </row>
    <row r="58" spans="3:17" x14ac:dyDescent="0.25">
      <c r="C58" s="1"/>
      <c r="D58" s="1"/>
      <c r="G58" s="1"/>
      <c r="H58" s="1"/>
      <c r="L58" s="1"/>
      <c r="M58" s="1"/>
      <c r="P58" s="1"/>
      <c r="Q58" s="1"/>
    </row>
  </sheetData>
  <mergeCells count="4">
    <mergeCell ref="P14:S14"/>
    <mergeCell ref="T14:W14"/>
    <mergeCell ref="AB14:AE14"/>
    <mergeCell ref="X14:AA1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E27F-041E-43D6-8354-BA3DBBD4EF07}">
  <dimension ref="A2:F16"/>
  <sheetViews>
    <sheetView workbookViewId="0">
      <selection activeCell="A11" sqref="A11"/>
    </sheetView>
  </sheetViews>
  <sheetFormatPr defaultRowHeight="15" x14ac:dyDescent="0.25"/>
  <sheetData>
    <row r="2" spans="1:6" x14ac:dyDescent="0.25">
      <c r="B2" t="s">
        <v>209</v>
      </c>
    </row>
    <row r="3" spans="1:6" x14ac:dyDescent="0.25">
      <c r="A3" s="2" t="s">
        <v>207</v>
      </c>
      <c r="B3" s="31"/>
      <c r="C3" s="39" t="s">
        <v>13</v>
      </c>
      <c r="D3" s="39"/>
      <c r="E3" s="39" t="s">
        <v>205</v>
      </c>
      <c r="F3" s="39"/>
    </row>
    <row r="4" spans="1:6" x14ac:dyDescent="0.25">
      <c r="B4" s="1">
        <v>0</v>
      </c>
      <c r="C4" s="1">
        <v>100</v>
      </c>
      <c r="D4" s="1">
        <v>1</v>
      </c>
      <c r="E4" s="1">
        <v>100</v>
      </c>
      <c r="F4" s="1">
        <v>1</v>
      </c>
    </row>
    <row r="5" spans="1:6" x14ac:dyDescent="0.25">
      <c r="B5" s="1">
        <v>20</v>
      </c>
      <c r="C5" s="1">
        <v>97</v>
      </c>
      <c r="D5" s="1">
        <v>2</v>
      </c>
      <c r="E5" s="1">
        <v>72</v>
      </c>
      <c r="F5" s="1">
        <v>1</v>
      </c>
    </row>
    <row r="6" spans="1:6" x14ac:dyDescent="0.25">
      <c r="B6" s="1">
        <v>40</v>
      </c>
      <c r="C6" s="1">
        <v>96</v>
      </c>
      <c r="D6" s="1">
        <v>1</v>
      </c>
      <c r="E6" s="1">
        <v>44</v>
      </c>
      <c r="F6" s="1">
        <v>1</v>
      </c>
    </row>
    <row r="7" spans="1:6" x14ac:dyDescent="0.25">
      <c r="B7" s="1">
        <v>60</v>
      </c>
      <c r="C7" s="1">
        <v>96</v>
      </c>
      <c r="D7" s="1">
        <v>1</v>
      </c>
      <c r="E7" s="1">
        <v>32</v>
      </c>
      <c r="F7" s="1">
        <v>1</v>
      </c>
    </row>
    <row r="8" spans="1:6" x14ac:dyDescent="0.25">
      <c r="B8" s="1">
        <v>120</v>
      </c>
      <c r="C8" s="1">
        <v>105</v>
      </c>
      <c r="D8" s="1">
        <v>1</v>
      </c>
      <c r="E8" s="1">
        <v>2</v>
      </c>
      <c r="F8" s="1">
        <v>1</v>
      </c>
    </row>
    <row r="10" spans="1:6" x14ac:dyDescent="0.25">
      <c r="B10" t="s">
        <v>210</v>
      </c>
    </row>
    <row r="11" spans="1:6" x14ac:dyDescent="0.25">
      <c r="A11" s="2" t="s">
        <v>208</v>
      </c>
      <c r="B11" s="31"/>
      <c r="C11" s="39" t="s">
        <v>13</v>
      </c>
      <c r="D11" s="39"/>
      <c r="E11" s="39" t="s">
        <v>206</v>
      </c>
      <c r="F11" s="39"/>
    </row>
    <row r="12" spans="1:6" x14ac:dyDescent="0.25">
      <c r="B12" s="1">
        <v>0</v>
      </c>
      <c r="C12" s="1">
        <v>100</v>
      </c>
      <c r="D12" s="1">
        <v>1</v>
      </c>
      <c r="E12" s="1">
        <v>100</v>
      </c>
      <c r="F12" s="1">
        <v>2</v>
      </c>
    </row>
    <row r="13" spans="1:6" x14ac:dyDescent="0.25">
      <c r="B13" s="1">
        <v>20</v>
      </c>
      <c r="C13" s="1">
        <v>100</v>
      </c>
      <c r="D13" s="1">
        <v>5.7</v>
      </c>
      <c r="E13" s="1">
        <v>94</v>
      </c>
      <c r="F13" s="1">
        <v>3.3</v>
      </c>
    </row>
    <row r="14" spans="1:6" x14ac:dyDescent="0.25">
      <c r="B14" s="1">
        <v>40</v>
      </c>
      <c r="C14" s="1">
        <v>92</v>
      </c>
      <c r="D14" s="1">
        <v>1.3</v>
      </c>
      <c r="E14" s="1">
        <v>53</v>
      </c>
      <c r="F14" s="1">
        <v>4.0999999999999996</v>
      </c>
    </row>
    <row r="15" spans="1:6" x14ac:dyDescent="0.25">
      <c r="B15" s="1">
        <v>60</v>
      </c>
      <c r="C15" s="1">
        <v>96</v>
      </c>
      <c r="D15" s="1">
        <v>1</v>
      </c>
      <c r="E15" s="1">
        <v>18</v>
      </c>
      <c r="F15" s="1">
        <v>3.1</v>
      </c>
    </row>
    <row r="16" spans="1:6" x14ac:dyDescent="0.25">
      <c r="B16" s="1">
        <v>120</v>
      </c>
      <c r="C16" s="1">
        <v>84</v>
      </c>
      <c r="D16" s="1">
        <v>3.4</v>
      </c>
      <c r="E16" s="1">
        <v>1</v>
      </c>
      <c r="F16" s="1">
        <v>1</v>
      </c>
    </row>
  </sheetData>
  <mergeCells count="4">
    <mergeCell ref="C3:D3"/>
    <mergeCell ref="E3:F3"/>
    <mergeCell ref="C11:D11"/>
    <mergeCell ref="E11:F1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875E-07AA-4515-95F8-80FD5CFB2AB5}">
  <dimension ref="A2:I6"/>
  <sheetViews>
    <sheetView workbookViewId="0">
      <selection activeCell="E13" sqref="E13"/>
    </sheetView>
  </sheetViews>
  <sheetFormatPr defaultRowHeight="15" x14ac:dyDescent="0.25"/>
  <sheetData>
    <row r="2" spans="1:9" x14ac:dyDescent="0.25">
      <c r="A2" s="2" t="s">
        <v>246</v>
      </c>
    </row>
    <row r="3" spans="1:9" x14ac:dyDescent="0.25">
      <c r="B3" s="32" t="s">
        <v>239</v>
      </c>
      <c r="C3" s="32" t="s">
        <v>80</v>
      </c>
      <c r="D3" s="32" t="s">
        <v>240</v>
      </c>
      <c r="E3" s="32" t="s">
        <v>241</v>
      </c>
      <c r="F3" s="32" t="s">
        <v>242</v>
      </c>
      <c r="G3" s="32" t="s">
        <v>243</v>
      </c>
      <c r="H3" s="32" t="s">
        <v>244</v>
      </c>
      <c r="I3" s="32" t="s">
        <v>245</v>
      </c>
    </row>
    <row r="4" spans="1:9" x14ac:dyDescent="0.25">
      <c r="B4" s="21">
        <v>1.08</v>
      </c>
      <c r="C4" s="21">
        <v>16.399999999999999</v>
      </c>
      <c r="D4" s="21">
        <v>0.82499999999999996</v>
      </c>
      <c r="E4" s="21">
        <v>0.60599999999999998</v>
      </c>
      <c r="F4" s="21">
        <v>0.49</v>
      </c>
      <c r="G4" s="21">
        <v>10.8</v>
      </c>
      <c r="H4" s="21">
        <v>5.74</v>
      </c>
      <c r="I4" s="21">
        <v>1.18</v>
      </c>
    </row>
    <row r="5" spans="1:9" x14ac:dyDescent="0.25">
      <c r="B5" s="21">
        <v>1.06</v>
      </c>
      <c r="C5" s="21">
        <v>12.9</v>
      </c>
      <c r="D5" s="21">
        <v>0.68300000000000005</v>
      </c>
      <c r="E5" s="21">
        <v>0.81299999999999994</v>
      </c>
      <c r="F5" s="21">
        <v>0.78800000000000003</v>
      </c>
      <c r="G5" s="21">
        <v>10.1</v>
      </c>
      <c r="H5" s="21">
        <v>6.79</v>
      </c>
      <c r="I5" s="21">
        <v>2.4300000000000002</v>
      </c>
    </row>
    <row r="6" spans="1:9" x14ac:dyDescent="0.25">
      <c r="B6" s="21">
        <v>1.02</v>
      </c>
      <c r="C6" s="21">
        <v>16</v>
      </c>
      <c r="D6" s="21">
        <v>0.49099999999999999</v>
      </c>
      <c r="E6" s="21">
        <v>0.53500000000000003</v>
      </c>
      <c r="F6" s="21">
        <v>0.59699999999999998</v>
      </c>
      <c r="G6" s="21">
        <v>9.5299999999999994</v>
      </c>
      <c r="H6" s="21">
        <v>5.0599999999999996</v>
      </c>
      <c r="I6" s="21">
        <v>2.3199999999999998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0896-DAB0-40D4-AC35-0AD813109155}">
  <dimension ref="A3:AT29"/>
  <sheetViews>
    <sheetView workbookViewId="0">
      <selection activeCell="F33" sqref="F33"/>
    </sheetView>
  </sheetViews>
  <sheetFormatPr defaultRowHeight="15" x14ac:dyDescent="0.25"/>
  <sheetData>
    <row r="3" spans="1:46" x14ac:dyDescent="0.25">
      <c r="A3" s="2" t="s">
        <v>331</v>
      </c>
    </row>
    <row r="4" spans="1:46" x14ac:dyDescent="0.25">
      <c r="B4" s="32"/>
      <c r="C4" s="40" t="s">
        <v>212</v>
      </c>
      <c r="D4" s="40"/>
      <c r="E4" s="40" t="s">
        <v>213</v>
      </c>
      <c r="F4" s="40"/>
      <c r="G4" s="40" t="s">
        <v>214</v>
      </c>
      <c r="H4" s="40"/>
      <c r="I4" s="40" t="s">
        <v>215</v>
      </c>
      <c r="J4" s="40"/>
      <c r="K4" s="40" t="s">
        <v>216</v>
      </c>
      <c r="L4" s="40"/>
      <c r="M4" s="40" t="s">
        <v>217</v>
      </c>
      <c r="N4" s="40"/>
      <c r="O4" s="40" t="s">
        <v>218</v>
      </c>
      <c r="P4" s="40"/>
      <c r="Q4" s="40" t="s">
        <v>219</v>
      </c>
      <c r="R4" s="40"/>
      <c r="S4" s="40" t="s">
        <v>220</v>
      </c>
      <c r="T4" s="40"/>
      <c r="U4" s="40" t="s">
        <v>221</v>
      </c>
      <c r="V4" s="40"/>
      <c r="W4" s="40" t="s">
        <v>222</v>
      </c>
      <c r="X4" s="40"/>
      <c r="Y4" s="40" t="s">
        <v>223</v>
      </c>
      <c r="Z4" s="40"/>
      <c r="AA4" s="40" t="s">
        <v>224</v>
      </c>
      <c r="AB4" s="40"/>
      <c r="AC4" s="40" t="s">
        <v>225</v>
      </c>
      <c r="AD4" s="40"/>
      <c r="AE4" s="40" t="s">
        <v>226</v>
      </c>
      <c r="AF4" s="40"/>
      <c r="AG4" s="40" t="s">
        <v>227</v>
      </c>
      <c r="AH4" s="40"/>
      <c r="AI4" s="40" t="s">
        <v>228</v>
      </c>
      <c r="AJ4" s="40"/>
      <c r="AK4" s="40" t="s">
        <v>229</v>
      </c>
      <c r="AL4" s="40"/>
      <c r="AM4" s="40" t="s">
        <v>230</v>
      </c>
      <c r="AN4" s="40"/>
      <c r="AO4" s="40" t="s">
        <v>231</v>
      </c>
      <c r="AP4" s="40"/>
      <c r="AQ4" s="40" t="s">
        <v>232</v>
      </c>
      <c r="AR4" s="40"/>
      <c r="AS4" s="40" t="s">
        <v>233</v>
      </c>
      <c r="AT4" s="40"/>
    </row>
    <row r="5" spans="1:46" x14ac:dyDescent="0.25">
      <c r="B5" s="21">
        <v>0</v>
      </c>
      <c r="C5" s="21">
        <v>0</v>
      </c>
      <c r="D5" s="21" t="s">
        <v>234</v>
      </c>
      <c r="E5" s="21">
        <v>0</v>
      </c>
      <c r="F5" s="21" t="s">
        <v>234</v>
      </c>
      <c r="G5" s="21">
        <v>0</v>
      </c>
      <c r="H5" s="21" t="s">
        <v>234</v>
      </c>
      <c r="I5" s="21">
        <v>0</v>
      </c>
      <c r="J5" s="21" t="s">
        <v>234</v>
      </c>
      <c r="K5" s="21">
        <v>0</v>
      </c>
      <c r="L5" s="21" t="s">
        <v>234</v>
      </c>
      <c r="M5" s="21">
        <v>0</v>
      </c>
      <c r="N5" s="21" t="s">
        <v>234</v>
      </c>
      <c r="O5" s="21">
        <v>0</v>
      </c>
      <c r="P5" s="21" t="s">
        <v>234</v>
      </c>
      <c r="Q5" s="21">
        <v>0</v>
      </c>
      <c r="R5" s="21" t="s">
        <v>234</v>
      </c>
      <c r="S5" s="21">
        <v>0</v>
      </c>
      <c r="T5" s="21" t="s">
        <v>234</v>
      </c>
      <c r="U5" s="21">
        <v>0</v>
      </c>
      <c r="V5" s="21" t="s">
        <v>234</v>
      </c>
      <c r="W5" s="21">
        <v>0</v>
      </c>
      <c r="X5" s="21" t="s">
        <v>234</v>
      </c>
      <c r="Y5" s="21">
        <v>0</v>
      </c>
      <c r="Z5" s="21" t="s">
        <v>234</v>
      </c>
      <c r="AA5" s="21">
        <v>0</v>
      </c>
      <c r="AB5" s="21" t="s">
        <v>234</v>
      </c>
      <c r="AC5" s="21">
        <v>0</v>
      </c>
      <c r="AD5" s="21" t="s">
        <v>234</v>
      </c>
      <c r="AE5" s="21">
        <v>0</v>
      </c>
      <c r="AF5" s="21" t="s">
        <v>234</v>
      </c>
      <c r="AG5" s="21">
        <v>0</v>
      </c>
      <c r="AH5" s="21" t="s">
        <v>234</v>
      </c>
      <c r="AI5" s="21">
        <v>0</v>
      </c>
      <c r="AJ5" s="21" t="s">
        <v>234</v>
      </c>
      <c r="AK5" s="21">
        <v>0</v>
      </c>
      <c r="AL5" s="21" t="s">
        <v>234</v>
      </c>
      <c r="AM5" s="21"/>
      <c r="AN5" s="21"/>
      <c r="AO5" s="21"/>
      <c r="AP5" s="21"/>
      <c r="AQ5" s="21"/>
      <c r="AR5" s="21"/>
      <c r="AS5" s="21"/>
      <c r="AT5" s="21"/>
    </row>
    <row r="6" spans="1:46" x14ac:dyDescent="0.25">
      <c r="B6" s="21">
        <v>10</v>
      </c>
      <c r="C6" s="21">
        <v>565</v>
      </c>
      <c r="D6" s="21">
        <v>486</v>
      </c>
      <c r="E6" s="21">
        <v>440</v>
      </c>
      <c r="F6" s="21">
        <v>467</v>
      </c>
      <c r="G6" s="21">
        <v>20</v>
      </c>
      <c r="H6" s="21">
        <v>21</v>
      </c>
      <c r="I6" s="21">
        <v>8</v>
      </c>
      <c r="J6" s="21">
        <v>14</v>
      </c>
      <c r="K6" s="21">
        <v>9584</v>
      </c>
      <c r="L6" s="21">
        <v>12279</v>
      </c>
      <c r="M6" s="21">
        <v>1972</v>
      </c>
      <c r="N6" s="21">
        <v>1289</v>
      </c>
      <c r="O6" s="21">
        <v>1650</v>
      </c>
      <c r="P6" s="21">
        <v>969</v>
      </c>
      <c r="Q6" s="21">
        <v>573</v>
      </c>
      <c r="R6" s="21">
        <v>547</v>
      </c>
      <c r="S6" s="21">
        <v>114</v>
      </c>
      <c r="T6" s="21">
        <v>100</v>
      </c>
      <c r="U6" s="21">
        <v>98</v>
      </c>
      <c r="V6" s="21">
        <v>73</v>
      </c>
      <c r="W6" s="21">
        <v>2064</v>
      </c>
      <c r="X6" s="21">
        <v>2544</v>
      </c>
      <c r="Y6" s="21">
        <v>211</v>
      </c>
      <c r="Z6" s="21">
        <v>196</v>
      </c>
      <c r="AA6" s="21">
        <v>10141</v>
      </c>
      <c r="AB6" s="21">
        <v>10400</v>
      </c>
      <c r="AC6" s="21">
        <v>5277</v>
      </c>
      <c r="AD6" s="21">
        <v>7216</v>
      </c>
      <c r="AE6" s="21">
        <v>7473</v>
      </c>
      <c r="AF6" s="21">
        <v>7083</v>
      </c>
      <c r="AG6" s="21">
        <v>2929</v>
      </c>
      <c r="AH6" s="21">
        <v>3181</v>
      </c>
      <c r="AI6" s="21">
        <v>347</v>
      </c>
      <c r="AJ6" s="21">
        <v>374</v>
      </c>
      <c r="AK6" s="21">
        <v>560</v>
      </c>
      <c r="AL6" s="21">
        <v>907</v>
      </c>
      <c r="AM6" s="21"/>
      <c r="AN6" s="21"/>
      <c r="AO6" s="21"/>
      <c r="AP6" s="21"/>
      <c r="AQ6" s="21"/>
      <c r="AR6" s="21"/>
      <c r="AS6" s="21"/>
      <c r="AT6" s="21"/>
    </row>
    <row r="7" spans="1:46" x14ac:dyDescent="0.25">
      <c r="B7" s="21">
        <v>120</v>
      </c>
      <c r="C7" s="21">
        <v>5532</v>
      </c>
      <c r="D7" s="21">
        <v>4445</v>
      </c>
      <c r="E7" s="21">
        <v>9288</v>
      </c>
      <c r="F7" s="21">
        <v>9591</v>
      </c>
      <c r="G7" s="21">
        <v>88</v>
      </c>
      <c r="H7" s="21">
        <v>23</v>
      </c>
      <c r="I7" s="21">
        <v>300</v>
      </c>
      <c r="J7" s="21">
        <v>334</v>
      </c>
      <c r="K7" s="21">
        <v>14064</v>
      </c>
      <c r="L7" s="21">
        <v>7255</v>
      </c>
      <c r="M7" s="21">
        <v>14919</v>
      </c>
      <c r="N7" s="21">
        <v>12333</v>
      </c>
      <c r="O7" s="21">
        <v>4299</v>
      </c>
      <c r="P7" s="21">
        <v>625</v>
      </c>
      <c r="Q7" s="21">
        <v>9000</v>
      </c>
      <c r="R7" s="21">
        <v>8807</v>
      </c>
      <c r="S7" s="21">
        <v>913</v>
      </c>
      <c r="T7" s="21">
        <v>163</v>
      </c>
      <c r="U7" s="21">
        <v>2725</v>
      </c>
      <c r="V7" s="21">
        <v>2886</v>
      </c>
      <c r="W7" s="21">
        <v>2083</v>
      </c>
      <c r="X7" s="21">
        <v>319</v>
      </c>
      <c r="Y7" s="21">
        <v>5811</v>
      </c>
      <c r="Z7" s="21">
        <v>5793</v>
      </c>
      <c r="AA7" s="21">
        <v>7374</v>
      </c>
      <c r="AB7" s="21">
        <v>5975</v>
      </c>
      <c r="AC7" s="21">
        <v>9143</v>
      </c>
      <c r="AD7" s="21">
        <v>7485</v>
      </c>
      <c r="AE7" s="21">
        <v>3182</v>
      </c>
      <c r="AF7" s="21">
        <v>773</v>
      </c>
      <c r="AG7" s="21">
        <v>4345</v>
      </c>
      <c r="AH7" s="21">
        <v>4397</v>
      </c>
      <c r="AI7" s="21">
        <v>5663</v>
      </c>
      <c r="AJ7" s="21">
        <v>5603</v>
      </c>
      <c r="AK7" s="21">
        <v>5663</v>
      </c>
      <c r="AL7" s="21">
        <v>5692</v>
      </c>
      <c r="AM7" s="21"/>
      <c r="AN7" s="21"/>
      <c r="AO7" s="21"/>
      <c r="AP7" s="21"/>
      <c r="AQ7" s="21"/>
      <c r="AR7" s="21"/>
      <c r="AS7" s="21"/>
      <c r="AT7" s="21"/>
    </row>
    <row r="8" spans="1:46" x14ac:dyDescent="0.25">
      <c r="B8" s="21">
        <v>240</v>
      </c>
      <c r="C8" s="21">
        <v>3130</v>
      </c>
      <c r="D8" s="21">
        <v>2595</v>
      </c>
      <c r="E8" s="21">
        <v>1645</v>
      </c>
      <c r="F8" s="21">
        <v>128</v>
      </c>
      <c r="G8" s="21">
        <v>86</v>
      </c>
      <c r="H8" s="21">
        <v>71</v>
      </c>
      <c r="I8" s="21">
        <v>45</v>
      </c>
      <c r="J8" s="21">
        <v>6</v>
      </c>
      <c r="K8" s="21">
        <v>10374</v>
      </c>
      <c r="L8" s="21">
        <v>7929</v>
      </c>
      <c r="M8" s="21">
        <v>5297</v>
      </c>
      <c r="N8" s="21">
        <v>369</v>
      </c>
      <c r="O8" s="21">
        <v>6585</v>
      </c>
      <c r="P8" s="21">
        <v>7089</v>
      </c>
      <c r="Q8" s="21">
        <v>2409</v>
      </c>
      <c r="R8" s="21">
        <v>216</v>
      </c>
      <c r="S8" s="21">
        <v>720</v>
      </c>
      <c r="T8" s="21">
        <v>821</v>
      </c>
      <c r="U8" s="21">
        <v>421</v>
      </c>
      <c r="V8" s="21">
        <v>78</v>
      </c>
      <c r="W8" s="21">
        <v>2267</v>
      </c>
      <c r="X8" s="21">
        <v>1790</v>
      </c>
      <c r="Y8" s="21">
        <v>980</v>
      </c>
      <c r="Z8" s="21">
        <v>140</v>
      </c>
      <c r="AA8" s="21">
        <v>4886</v>
      </c>
      <c r="AB8" s="21">
        <v>6529</v>
      </c>
      <c r="AC8" s="21">
        <v>2579</v>
      </c>
      <c r="AD8" s="21">
        <v>447</v>
      </c>
      <c r="AE8" s="21">
        <v>3492</v>
      </c>
      <c r="AF8" s="21">
        <v>3956</v>
      </c>
      <c r="AG8" s="21">
        <v>1191</v>
      </c>
      <c r="AH8" s="21">
        <v>258</v>
      </c>
      <c r="AI8" s="21">
        <v>6712</v>
      </c>
      <c r="AJ8" s="21">
        <v>8557</v>
      </c>
      <c r="AK8" s="21">
        <v>9638</v>
      </c>
      <c r="AL8" s="21">
        <v>4957</v>
      </c>
      <c r="AM8" s="21"/>
      <c r="AN8" s="21"/>
      <c r="AO8" s="21"/>
      <c r="AP8" s="21"/>
      <c r="AQ8" s="21"/>
      <c r="AR8" s="21"/>
      <c r="AS8" s="21"/>
      <c r="AT8" s="21"/>
    </row>
    <row r="9" spans="1:46" x14ac:dyDescent="0.25">
      <c r="B9" s="21">
        <v>480</v>
      </c>
      <c r="C9" s="21">
        <v>2314</v>
      </c>
      <c r="D9" s="21">
        <v>999</v>
      </c>
      <c r="E9" s="21">
        <v>1502</v>
      </c>
      <c r="F9" s="21">
        <v>308</v>
      </c>
      <c r="G9" s="21">
        <v>62</v>
      </c>
      <c r="H9" s="21">
        <v>34</v>
      </c>
      <c r="I9" s="21">
        <v>42</v>
      </c>
      <c r="J9" s="21">
        <v>11</v>
      </c>
      <c r="K9" s="21">
        <v>6478</v>
      </c>
      <c r="L9" s="21">
        <v>2439</v>
      </c>
      <c r="M9" s="21">
        <v>5137</v>
      </c>
      <c r="N9" s="21">
        <v>1642</v>
      </c>
      <c r="O9" s="21">
        <v>3365</v>
      </c>
      <c r="P9" s="21">
        <v>1521</v>
      </c>
      <c r="Q9" s="21">
        <v>2347</v>
      </c>
      <c r="R9" s="21">
        <v>500</v>
      </c>
      <c r="S9" s="21">
        <v>687</v>
      </c>
      <c r="T9" s="21">
        <v>357</v>
      </c>
      <c r="U9" s="21">
        <v>488</v>
      </c>
      <c r="V9" s="21">
        <v>165</v>
      </c>
      <c r="W9" s="21">
        <v>1643</v>
      </c>
      <c r="X9" s="21">
        <v>622</v>
      </c>
      <c r="Y9" s="21">
        <v>1023</v>
      </c>
      <c r="Z9" s="21">
        <v>67</v>
      </c>
      <c r="AA9" s="21">
        <v>1858</v>
      </c>
      <c r="AB9" s="21">
        <v>601</v>
      </c>
      <c r="AC9" s="21">
        <v>1398</v>
      </c>
      <c r="AD9" s="21">
        <v>768</v>
      </c>
      <c r="AE9" s="21">
        <v>1531</v>
      </c>
      <c r="AF9" s="21">
        <v>677</v>
      </c>
      <c r="AG9" s="21">
        <v>1428</v>
      </c>
      <c r="AH9" s="21">
        <v>689</v>
      </c>
      <c r="AI9" s="21">
        <v>17332</v>
      </c>
      <c r="AJ9" s="21">
        <v>13972</v>
      </c>
      <c r="AK9" s="21">
        <v>9739</v>
      </c>
      <c r="AL9" s="21">
        <v>2726</v>
      </c>
      <c r="AM9" s="21"/>
      <c r="AN9" s="21"/>
      <c r="AO9" s="21"/>
      <c r="AP9" s="21"/>
      <c r="AQ9" s="21"/>
      <c r="AR9" s="21"/>
      <c r="AS9" s="21"/>
      <c r="AT9" s="21"/>
    </row>
    <row r="10" spans="1:46" x14ac:dyDescent="0.25">
      <c r="B10" s="21">
        <v>720</v>
      </c>
      <c r="C10" s="21">
        <v>1008</v>
      </c>
      <c r="D10" s="21">
        <v>237</v>
      </c>
      <c r="E10" s="21">
        <v>1788</v>
      </c>
      <c r="F10" s="21">
        <v>375</v>
      </c>
      <c r="G10" s="21">
        <v>33</v>
      </c>
      <c r="H10" s="21">
        <v>11</v>
      </c>
      <c r="I10" s="21">
        <v>55</v>
      </c>
      <c r="J10" s="21">
        <v>9</v>
      </c>
      <c r="K10" s="21">
        <v>4261</v>
      </c>
      <c r="L10" s="21">
        <v>659</v>
      </c>
      <c r="M10" s="21">
        <v>5549</v>
      </c>
      <c r="N10" s="21">
        <v>2008</v>
      </c>
      <c r="O10" s="21">
        <v>1611</v>
      </c>
      <c r="P10" s="21">
        <v>334</v>
      </c>
      <c r="Q10" s="21">
        <v>2408</v>
      </c>
      <c r="R10" s="21">
        <v>800</v>
      </c>
      <c r="S10" s="21">
        <v>320</v>
      </c>
      <c r="T10" s="21">
        <v>91</v>
      </c>
      <c r="U10" s="21">
        <v>543</v>
      </c>
      <c r="V10" s="21">
        <v>203</v>
      </c>
      <c r="W10" s="21">
        <v>651</v>
      </c>
      <c r="X10" s="21">
        <v>125</v>
      </c>
      <c r="Y10" s="21">
        <v>1016</v>
      </c>
      <c r="Z10" s="21">
        <v>262</v>
      </c>
      <c r="AA10" s="21">
        <v>873</v>
      </c>
      <c r="AB10" s="21">
        <v>284</v>
      </c>
      <c r="AC10" s="21">
        <v>2156</v>
      </c>
      <c r="AD10" s="21">
        <v>1490</v>
      </c>
      <c r="AE10" s="21">
        <v>1717</v>
      </c>
      <c r="AF10" s="21">
        <v>668</v>
      </c>
      <c r="AG10" s="21">
        <v>1386</v>
      </c>
      <c r="AH10" s="21">
        <v>456</v>
      </c>
      <c r="AI10" s="21">
        <v>20058</v>
      </c>
      <c r="AJ10" s="21">
        <v>5404</v>
      </c>
      <c r="AK10" s="21">
        <v>23456</v>
      </c>
      <c r="AL10" s="21">
        <v>12791</v>
      </c>
      <c r="AM10" s="21"/>
      <c r="AN10" s="21"/>
      <c r="AO10" s="21"/>
      <c r="AP10" s="21"/>
      <c r="AQ10" s="21"/>
      <c r="AR10" s="21"/>
      <c r="AS10" s="21"/>
      <c r="AT10" s="21"/>
    </row>
    <row r="11" spans="1:46" x14ac:dyDescent="0.25">
      <c r="B11" s="21">
        <v>1440</v>
      </c>
      <c r="C11" s="21">
        <v>1</v>
      </c>
      <c r="D11" s="21">
        <v>0</v>
      </c>
      <c r="E11" s="21">
        <v>15</v>
      </c>
      <c r="F11" s="21">
        <v>18</v>
      </c>
      <c r="G11" s="21">
        <v>0.01</v>
      </c>
      <c r="H11" s="21"/>
      <c r="I11" s="21">
        <v>0.01</v>
      </c>
      <c r="J11" s="21"/>
      <c r="K11" s="21">
        <v>24</v>
      </c>
      <c r="L11" s="21">
        <v>8</v>
      </c>
      <c r="M11" s="21">
        <v>102</v>
      </c>
      <c r="N11" s="21">
        <v>62</v>
      </c>
      <c r="O11" s="21">
        <v>11</v>
      </c>
      <c r="P11" s="21">
        <v>8</v>
      </c>
      <c r="Q11" s="21">
        <v>40</v>
      </c>
      <c r="R11" s="21">
        <v>12</v>
      </c>
      <c r="S11" s="21">
        <v>0.01</v>
      </c>
      <c r="T11" s="21"/>
      <c r="U11" s="21">
        <v>0.01</v>
      </c>
      <c r="V11" s="21"/>
      <c r="W11" s="21">
        <v>0.01</v>
      </c>
      <c r="X11" s="21"/>
      <c r="Y11" s="21">
        <v>8</v>
      </c>
      <c r="Z11" s="21">
        <v>9</v>
      </c>
      <c r="AA11" s="21">
        <v>0.01</v>
      </c>
      <c r="AB11" s="21">
        <v>0</v>
      </c>
      <c r="AC11" s="21">
        <v>21</v>
      </c>
      <c r="AD11" s="21">
        <v>17</v>
      </c>
      <c r="AE11" s="21">
        <v>0.01</v>
      </c>
      <c r="AF11" s="21">
        <v>0</v>
      </c>
      <c r="AG11" s="21">
        <v>15</v>
      </c>
      <c r="AH11" s="21">
        <v>11</v>
      </c>
      <c r="AI11" s="21">
        <v>0.01</v>
      </c>
      <c r="AJ11" s="21">
        <v>0</v>
      </c>
      <c r="AK11" s="21">
        <v>192</v>
      </c>
      <c r="AL11" s="21">
        <v>0</v>
      </c>
      <c r="AM11" s="21">
        <v>0.01</v>
      </c>
      <c r="AN11" s="21"/>
      <c r="AO11" s="21">
        <v>0.01</v>
      </c>
      <c r="AP11" s="21"/>
      <c r="AQ11" s="21">
        <v>689</v>
      </c>
      <c r="AR11" s="21"/>
      <c r="AS11" s="21">
        <v>174</v>
      </c>
      <c r="AT11" s="21"/>
    </row>
    <row r="13" spans="1:46" x14ac:dyDescent="0.25">
      <c r="A13" s="2" t="s">
        <v>330</v>
      </c>
      <c r="B13" s="2"/>
    </row>
    <row r="14" spans="1:46" x14ac:dyDescent="0.25">
      <c r="B14" s="32" t="s">
        <v>235</v>
      </c>
      <c r="C14" s="40" t="s">
        <v>236</v>
      </c>
      <c r="D14" s="40"/>
      <c r="E14" s="40"/>
      <c r="F14" s="40" t="s">
        <v>237</v>
      </c>
      <c r="G14" s="40"/>
      <c r="H14" s="40"/>
      <c r="J14" s="31" t="s">
        <v>235</v>
      </c>
      <c r="K14" s="39" t="s">
        <v>238</v>
      </c>
      <c r="L14" s="39"/>
      <c r="M14" s="39"/>
      <c r="N14" s="39" t="s">
        <v>13</v>
      </c>
      <c r="O14" s="39"/>
      <c r="P14" s="39"/>
    </row>
    <row r="15" spans="1:46" x14ac:dyDescent="0.25">
      <c r="B15" s="21">
        <v>-4.5</v>
      </c>
      <c r="C15" s="21">
        <v>100</v>
      </c>
      <c r="D15" s="21">
        <v>100</v>
      </c>
      <c r="E15" s="21">
        <v>100</v>
      </c>
      <c r="F15" s="21">
        <v>100</v>
      </c>
      <c r="G15" s="21">
        <v>100</v>
      </c>
      <c r="H15" s="21">
        <v>100</v>
      </c>
      <c r="J15" s="1">
        <v>-4.5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</row>
    <row r="16" spans="1:46" x14ac:dyDescent="0.25">
      <c r="B16" s="21">
        <v>-4</v>
      </c>
      <c r="C16" s="21">
        <v>100</v>
      </c>
      <c r="D16" s="21">
        <v>100</v>
      </c>
      <c r="E16" s="21">
        <v>100</v>
      </c>
      <c r="F16" s="21">
        <v>100</v>
      </c>
      <c r="G16" s="21">
        <v>100</v>
      </c>
      <c r="H16" s="21">
        <v>100</v>
      </c>
      <c r="J16" s="1">
        <v>-4</v>
      </c>
      <c r="K16" s="1">
        <v>100</v>
      </c>
      <c r="L16" s="1">
        <v>100</v>
      </c>
      <c r="M16" s="1">
        <v>100</v>
      </c>
      <c r="N16" s="1">
        <v>100</v>
      </c>
      <c r="O16" s="1">
        <v>100</v>
      </c>
      <c r="P16" s="1">
        <v>100</v>
      </c>
    </row>
    <row r="17" spans="2:16" x14ac:dyDescent="0.25">
      <c r="B17" s="21">
        <v>-3.5</v>
      </c>
      <c r="C17" s="21">
        <v>100</v>
      </c>
      <c r="D17" s="21">
        <v>100</v>
      </c>
      <c r="E17" s="21">
        <v>100</v>
      </c>
      <c r="F17" s="21">
        <v>100</v>
      </c>
      <c r="G17" s="21">
        <v>100</v>
      </c>
      <c r="H17" s="21">
        <v>100</v>
      </c>
      <c r="J17" s="1">
        <v>-3.5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</row>
    <row r="18" spans="2:16" x14ac:dyDescent="0.25">
      <c r="B18" s="21">
        <v>-3</v>
      </c>
      <c r="C18" s="21">
        <v>100</v>
      </c>
      <c r="D18" s="21">
        <v>100</v>
      </c>
      <c r="E18" s="21">
        <v>100</v>
      </c>
      <c r="F18" s="21">
        <v>100</v>
      </c>
      <c r="G18" s="21">
        <v>100</v>
      </c>
      <c r="H18" s="21">
        <v>100</v>
      </c>
      <c r="J18" s="1">
        <v>-3</v>
      </c>
      <c r="K18" s="1">
        <v>100</v>
      </c>
      <c r="L18" s="1">
        <v>100</v>
      </c>
      <c r="M18" s="1">
        <v>100</v>
      </c>
      <c r="N18" s="1">
        <v>100</v>
      </c>
      <c r="O18" s="1">
        <v>100</v>
      </c>
      <c r="P18" s="1">
        <v>100</v>
      </c>
    </row>
    <row r="19" spans="2:16" x14ac:dyDescent="0.25">
      <c r="B19" s="21">
        <v>-2.5</v>
      </c>
      <c r="C19" s="21">
        <v>100</v>
      </c>
      <c r="D19" s="21">
        <v>100</v>
      </c>
      <c r="E19" s="21">
        <v>100</v>
      </c>
      <c r="F19" s="21">
        <v>100</v>
      </c>
      <c r="G19" s="21">
        <v>100</v>
      </c>
      <c r="H19" s="21">
        <v>100</v>
      </c>
      <c r="J19" s="1">
        <v>-2.5</v>
      </c>
      <c r="K19" s="1">
        <v>100</v>
      </c>
      <c r="L19" s="1">
        <v>100</v>
      </c>
      <c r="M19" s="1">
        <v>100</v>
      </c>
      <c r="N19" s="1">
        <v>100</v>
      </c>
      <c r="O19" s="1">
        <v>100</v>
      </c>
      <c r="P19" s="1">
        <v>100</v>
      </c>
    </row>
    <row r="20" spans="2:16" x14ac:dyDescent="0.25">
      <c r="B20" s="21">
        <v>-2</v>
      </c>
      <c r="C20" s="21">
        <v>128</v>
      </c>
      <c r="D20" s="21">
        <v>111</v>
      </c>
      <c r="E20" s="21">
        <v>122</v>
      </c>
      <c r="F20" s="25"/>
      <c r="G20" s="25"/>
      <c r="H20" s="21">
        <v>100</v>
      </c>
      <c r="J20" s="1">
        <v>-2</v>
      </c>
      <c r="K20" s="1">
        <v>50</v>
      </c>
      <c r="L20" s="1">
        <v>38</v>
      </c>
      <c r="M20" s="1">
        <v>54</v>
      </c>
      <c r="N20" s="35"/>
      <c r="O20" s="1">
        <v>89</v>
      </c>
      <c r="P20" s="1">
        <v>124</v>
      </c>
    </row>
    <row r="21" spans="2:16" x14ac:dyDescent="0.25">
      <c r="B21" s="21">
        <v>-1.5</v>
      </c>
      <c r="C21" s="21"/>
      <c r="D21" s="21"/>
      <c r="E21" s="21"/>
      <c r="F21" s="21"/>
      <c r="G21" s="21"/>
      <c r="H21" s="21"/>
      <c r="J21" s="1">
        <v>-1.5</v>
      </c>
      <c r="K21" s="1"/>
      <c r="L21" s="1"/>
      <c r="M21" s="1"/>
      <c r="N21" s="1"/>
      <c r="O21" s="1"/>
      <c r="P21" s="1"/>
    </row>
    <row r="22" spans="2:16" x14ac:dyDescent="0.25">
      <c r="B22" s="21">
        <v>-1</v>
      </c>
      <c r="C22" s="21">
        <v>98</v>
      </c>
      <c r="D22" s="21">
        <v>75</v>
      </c>
      <c r="E22" s="21">
        <v>91</v>
      </c>
      <c r="F22" s="21">
        <v>98</v>
      </c>
      <c r="G22" s="21">
        <v>104</v>
      </c>
      <c r="H22" s="21">
        <v>111</v>
      </c>
      <c r="J22" s="1">
        <v>-1</v>
      </c>
      <c r="K22" s="1">
        <v>28</v>
      </c>
      <c r="L22" s="1">
        <v>31</v>
      </c>
      <c r="M22" s="1">
        <v>10</v>
      </c>
      <c r="N22" s="1">
        <v>126</v>
      </c>
      <c r="O22" s="1">
        <v>125</v>
      </c>
      <c r="P22" s="1">
        <v>123</v>
      </c>
    </row>
    <row r="23" spans="2:16" x14ac:dyDescent="0.25">
      <c r="B23" s="21">
        <v>-0.5</v>
      </c>
      <c r="C23" s="21">
        <v>51</v>
      </c>
      <c r="D23" s="21">
        <v>53</v>
      </c>
      <c r="E23" s="21">
        <v>49</v>
      </c>
      <c r="F23" s="21">
        <v>102</v>
      </c>
      <c r="G23" s="21">
        <v>120</v>
      </c>
      <c r="H23" s="21">
        <v>140</v>
      </c>
      <c r="J23" s="1">
        <v>-0.5</v>
      </c>
      <c r="K23" s="1">
        <v>13</v>
      </c>
      <c r="L23" s="1">
        <v>10</v>
      </c>
      <c r="M23" s="1">
        <v>14</v>
      </c>
      <c r="N23" s="1">
        <v>128</v>
      </c>
      <c r="O23" s="1">
        <v>118</v>
      </c>
      <c r="P23" s="1">
        <v>132</v>
      </c>
    </row>
    <row r="24" spans="2:16" x14ac:dyDescent="0.25">
      <c r="B24" s="21">
        <v>0</v>
      </c>
      <c r="C24" s="21">
        <v>43</v>
      </c>
      <c r="D24" s="21">
        <v>39</v>
      </c>
      <c r="E24" s="21">
        <v>51</v>
      </c>
      <c r="F24" s="21">
        <v>129</v>
      </c>
      <c r="G24" s="21">
        <v>112</v>
      </c>
      <c r="H24" s="21">
        <v>119</v>
      </c>
      <c r="J24" s="1">
        <v>0</v>
      </c>
      <c r="K24" s="1">
        <v>3</v>
      </c>
      <c r="L24" s="1">
        <v>6</v>
      </c>
      <c r="M24" s="1">
        <v>5</v>
      </c>
      <c r="N24" s="1">
        <v>106</v>
      </c>
      <c r="O24" s="1">
        <v>134</v>
      </c>
      <c r="P24" s="35"/>
    </row>
    <row r="25" spans="2:16" x14ac:dyDescent="0.25">
      <c r="B25" s="21">
        <v>0.5</v>
      </c>
      <c r="C25" s="21">
        <v>20</v>
      </c>
      <c r="D25" s="21">
        <v>18</v>
      </c>
      <c r="E25" s="21">
        <v>17</v>
      </c>
      <c r="F25" s="21">
        <v>104</v>
      </c>
      <c r="G25" s="21">
        <v>118</v>
      </c>
      <c r="H25" s="21">
        <v>112</v>
      </c>
      <c r="J25" s="1">
        <v>0.5</v>
      </c>
      <c r="K25" s="1">
        <v>1</v>
      </c>
      <c r="L25" s="1">
        <v>0</v>
      </c>
      <c r="M25" s="1">
        <v>1</v>
      </c>
      <c r="N25" s="1">
        <v>69</v>
      </c>
      <c r="O25" s="1">
        <v>79</v>
      </c>
      <c r="P25" s="1">
        <v>81</v>
      </c>
    </row>
    <row r="26" spans="2:16" x14ac:dyDescent="0.25">
      <c r="B26" s="21">
        <v>1</v>
      </c>
      <c r="C26" s="21"/>
      <c r="D26" s="21"/>
      <c r="E26" s="21"/>
      <c r="F26" s="21">
        <v>114</v>
      </c>
      <c r="G26" s="21">
        <v>114</v>
      </c>
      <c r="H26" s="21">
        <v>110</v>
      </c>
      <c r="J26" s="1">
        <v>1</v>
      </c>
      <c r="K26" s="1"/>
      <c r="L26" s="1"/>
      <c r="M26" s="1"/>
      <c r="N26" s="1">
        <v>66</v>
      </c>
      <c r="O26" s="1">
        <v>67</v>
      </c>
      <c r="P26" s="1">
        <v>61</v>
      </c>
    </row>
    <row r="27" spans="2:16" x14ac:dyDescent="0.25">
      <c r="J27" s="1">
        <v>1.48</v>
      </c>
      <c r="K27" s="1"/>
      <c r="L27" s="1"/>
      <c r="M27" s="1"/>
      <c r="N27" s="1"/>
      <c r="O27" s="1"/>
      <c r="P27" s="1"/>
    </row>
    <row r="28" spans="2:16" x14ac:dyDescent="0.25">
      <c r="J28" s="1">
        <v>1.5</v>
      </c>
      <c r="K28" s="1"/>
      <c r="L28" s="1"/>
      <c r="M28" s="1"/>
      <c r="N28" s="1"/>
      <c r="O28" s="1"/>
      <c r="P28" s="1"/>
    </row>
    <row r="29" spans="2:16" x14ac:dyDescent="0.25">
      <c r="J29" s="1">
        <v>2</v>
      </c>
      <c r="K29" s="1"/>
      <c r="L29" s="1"/>
      <c r="M29" s="1"/>
      <c r="N29" s="1"/>
      <c r="O29" s="1"/>
      <c r="P29" s="1"/>
    </row>
  </sheetData>
  <mergeCells count="26">
    <mergeCell ref="AM4:AN4"/>
    <mergeCell ref="AO4:AP4"/>
    <mergeCell ref="AQ4:AR4"/>
    <mergeCell ref="AS4:AT4"/>
    <mergeCell ref="C14:E14"/>
    <mergeCell ref="F14:H14"/>
    <mergeCell ref="K14:M14"/>
    <mergeCell ref="N14:P1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Y4:Z4"/>
    <mergeCell ref="C4:D4"/>
    <mergeCell ref="E4:F4"/>
    <mergeCell ref="G4:H4"/>
    <mergeCell ref="I4:J4"/>
    <mergeCell ref="K4:L4"/>
    <mergeCell ref="M4:N4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77E8-589B-486F-BC9F-AA1237E9E105}">
  <dimension ref="A3:AP8"/>
  <sheetViews>
    <sheetView workbookViewId="0">
      <selection activeCell="G17" sqref="G17"/>
    </sheetView>
  </sheetViews>
  <sheetFormatPr defaultRowHeight="15" x14ac:dyDescent="0.25"/>
  <sheetData>
    <row r="3" spans="1:42" x14ac:dyDescent="0.25">
      <c r="A3" s="2" t="s">
        <v>211</v>
      </c>
    </row>
    <row r="4" spans="1:42" x14ac:dyDescent="0.25">
      <c r="B4" s="31"/>
      <c r="C4" s="39" t="s">
        <v>191</v>
      </c>
      <c r="D4" s="39"/>
      <c r="E4" s="39"/>
      <c r="F4" s="39" t="s">
        <v>192</v>
      </c>
      <c r="G4" s="39"/>
      <c r="H4" s="39"/>
      <c r="I4" s="39" t="s">
        <v>193</v>
      </c>
      <c r="J4" s="39"/>
      <c r="K4" s="39"/>
      <c r="L4" s="39" t="s">
        <v>194</v>
      </c>
      <c r="M4" s="39"/>
      <c r="N4" s="39"/>
      <c r="O4" s="39" t="s">
        <v>195</v>
      </c>
      <c r="P4" s="39"/>
      <c r="Q4" s="39"/>
      <c r="R4" s="39" t="s">
        <v>196</v>
      </c>
      <c r="S4" s="39"/>
      <c r="T4" s="39"/>
      <c r="U4" s="39" t="s">
        <v>197</v>
      </c>
      <c r="V4" s="39"/>
      <c r="W4" s="39"/>
      <c r="X4" s="39" t="s">
        <v>198</v>
      </c>
      <c r="Y4" s="39"/>
      <c r="Z4" s="39"/>
      <c r="AA4" s="39" t="s">
        <v>199</v>
      </c>
      <c r="AB4" s="39"/>
      <c r="AC4" s="39"/>
      <c r="AD4" s="39" t="s">
        <v>200</v>
      </c>
      <c r="AE4" s="39"/>
      <c r="AF4" s="39"/>
      <c r="AG4" s="39" t="s">
        <v>201</v>
      </c>
      <c r="AH4" s="39"/>
      <c r="AI4" s="39"/>
      <c r="AJ4" s="39" t="s">
        <v>202</v>
      </c>
      <c r="AK4" s="39"/>
      <c r="AL4" s="39"/>
      <c r="AM4" s="39" t="s">
        <v>203</v>
      </c>
      <c r="AN4" s="39"/>
      <c r="AO4" s="39"/>
      <c r="AP4" s="31"/>
    </row>
    <row r="5" spans="1:42" x14ac:dyDescent="0.25">
      <c r="B5" s="8" t="s">
        <v>5</v>
      </c>
      <c r="C5" s="1">
        <v>1</v>
      </c>
      <c r="D5" s="1">
        <v>0.62</v>
      </c>
      <c r="E5" s="1">
        <v>1.4</v>
      </c>
      <c r="F5" s="1">
        <v>0.73</v>
      </c>
      <c r="G5" s="1">
        <v>1.23</v>
      </c>
      <c r="H5" s="1">
        <v>1.05</v>
      </c>
      <c r="I5" s="1">
        <v>1.4</v>
      </c>
      <c r="J5" s="1">
        <v>0.8</v>
      </c>
      <c r="K5" s="1">
        <v>0.8</v>
      </c>
      <c r="L5" s="1">
        <v>0.46</v>
      </c>
      <c r="M5" s="1">
        <v>1.29</v>
      </c>
      <c r="N5" s="1">
        <v>1.23</v>
      </c>
      <c r="O5" s="1">
        <v>1.02</v>
      </c>
      <c r="P5" s="1">
        <v>1.01</v>
      </c>
      <c r="Q5" s="1">
        <v>0.99</v>
      </c>
      <c r="R5" s="1">
        <v>1.1299999999999999</v>
      </c>
      <c r="S5" s="1">
        <v>1</v>
      </c>
      <c r="T5" s="1">
        <v>0.88</v>
      </c>
      <c r="U5" s="1">
        <v>1.1000000000000001</v>
      </c>
      <c r="V5" s="1">
        <v>1.1000000000000001</v>
      </c>
      <c r="W5" s="1">
        <v>0.8</v>
      </c>
      <c r="X5" s="1">
        <v>1.1000000000000001</v>
      </c>
      <c r="Y5" s="1">
        <v>1.05</v>
      </c>
      <c r="Z5" s="1">
        <v>0.85</v>
      </c>
      <c r="AA5" s="1">
        <v>0.95</v>
      </c>
      <c r="AB5" s="1">
        <v>1.05</v>
      </c>
      <c r="AC5" s="1">
        <v>1.02</v>
      </c>
      <c r="AD5" s="1">
        <v>1</v>
      </c>
      <c r="AE5" s="1">
        <v>1</v>
      </c>
      <c r="AF5" s="1">
        <v>1</v>
      </c>
      <c r="AG5" s="1">
        <v>1.1000000000000001</v>
      </c>
      <c r="AH5" s="1">
        <v>0.82</v>
      </c>
      <c r="AI5" s="1">
        <v>1.17</v>
      </c>
      <c r="AJ5" s="1">
        <v>1.05</v>
      </c>
      <c r="AK5" s="1">
        <v>1.1399999999999999</v>
      </c>
      <c r="AL5" s="1">
        <v>0.79</v>
      </c>
      <c r="AM5" s="1">
        <v>1.1100000000000001</v>
      </c>
      <c r="AN5" s="1">
        <v>1</v>
      </c>
      <c r="AO5" s="1">
        <v>0.9</v>
      </c>
      <c r="AP5" s="1"/>
    </row>
    <row r="6" spans="1:42" x14ac:dyDescent="0.25">
      <c r="B6" s="8" t="s">
        <v>204</v>
      </c>
      <c r="C6" s="1">
        <v>16.600000000000001</v>
      </c>
      <c r="D6" s="1">
        <v>18.100000000000001</v>
      </c>
      <c r="E6" s="1">
        <v>18</v>
      </c>
      <c r="F6" s="1">
        <v>11.77</v>
      </c>
      <c r="G6" s="1">
        <v>9.56</v>
      </c>
      <c r="H6" s="1">
        <v>9.3699999999999992</v>
      </c>
      <c r="I6" s="1">
        <v>51.2</v>
      </c>
      <c r="J6" s="1">
        <v>41.1</v>
      </c>
      <c r="K6" s="1">
        <v>48.5</v>
      </c>
      <c r="L6" s="1">
        <v>31.1</v>
      </c>
      <c r="M6" s="1">
        <v>30.5</v>
      </c>
      <c r="N6" s="1">
        <v>30.84</v>
      </c>
      <c r="O6" s="1">
        <v>19.010000000000002</v>
      </c>
      <c r="P6" s="1">
        <v>18.010000000000002</v>
      </c>
      <c r="Q6" s="1">
        <v>16.690000000000001</v>
      </c>
      <c r="R6" s="1">
        <v>13.1</v>
      </c>
      <c r="S6" s="1">
        <v>31.3</v>
      </c>
      <c r="T6" s="1">
        <v>21.3</v>
      </c>
      <c r="U6" s="1">
        <v>2.81</v>
      </c>
      <c r="V6" s="1">
        <v>2.2999999999999998</v>
      </c>
      <c r="W6" s="1">
        <v>2.4900000000000002</v>
      </c>
      <c r="X6" s="1">
        <v>36.9</v>
      </c>
      <c r="Y6" s="1">
        <v>48.1</v>
      </c>
      <c r="Z6" s="1">
        <v>45.1</v>
      </c>
      <c r="AA6" s="1">
        <v>47.9</v>
      </c>
      <c r="AB6" s="1">
        <v>59.9</v>
      </c>
      <c r="AC6" s="1">
        <v>59.8</v>
      </c>
      <c r="AD6" s="1">
        <v>31.8</v>
      </c>
      <c r="AE6" s="1">
        <v>11.2</v>
      </c>
      <c r="AF6" s="1">
        <v>9.61</v>
      </c>
      <c r="AG6" s="1">
        <v>5.65</v>
      </c>
      <c r="AH6" s="1">
        <v>7.54</v>
      </c>
      <c r="AI6" s="1">
        <v>6.75</v>
      </c>
      <c r="AJ6" s="1">
        <v>11.2</v>
      </c>
      <c r="AK6" s="1">
        <v>7.21</v>
      </c>
      <c r="AL6" s="1">
        <v>8.1999999999999993</v>
      </c>
      <c r="AM6" s="1">
        <v>17.3</v>
      </c>
      <c r="AN6" s="1">
        <v>12.3</v>
      </c>
      <c r="AO6" s="1">
        <v>14.9</v>
      </c>
      <c r="AP6" s="1"/>
    </row>
    <row r="7" spans="1:42" x14ac:dyDescent="0.25">
      <c r="B7" s="8" t="s">
        <v>12</v>
      </c>
      <c r="C7" s="1">
        <v>1.07</v>
      </c>
      <c r="D7" s="1">
        <v>1.35</v>
      </c>
      <c r="E7" s="1">
        <v>0.69</v>
      </c>
      <c r="F7" s="1">
        <v>0.88</v>
      </c>
      <c r="G7" s="1">
        <v>0.74</v>
      </c>
      <c r="H7" s="1">
        <v>0.99</v>
      </c>
      <c r="I7" s="1">
        <v>1.75</v>
      </c>
      <c r="J7" s="1">
        <v>1.17</v>
      </c>
      <c r="K7" s="1">
        <v>1.21</v>
      </c>
      <c r="L7" s="1">
        <v>1.81</v>
      </c>
      <c r="M7" s="1">
        <v>1.01</v>
      </c>
      <c r="N7" s="1">
        <v>1.76</v>
      </c>
      <c r="O7" s="1">
        <v>1.1499999999999999</v>
      </c>
      <c r="P7" s="1">
        <v>1.31</v>
      </c>
      <c r="Q7" s="1">
        <v>0.96</v>
      </c>
      <c r="R7" s="1"/>
      <c r="S7" s="1"/>
      <c r="T7" s="1"/>
      <c r="U7" s="1">
        <v>0.95</v>
      </c>
      <c r="V7" s="1">
        <v>0.92</v>
      </c>
      <c r="W7" s="1">
        <v>1.0900000000000001</v>
      </c>
      <c r="X7" s="1">
        <v>0.9</v>
      </c>
      <c r="Y7" s="1">
        <v>0.98</v>
      </c>
      <c r="Z7" s="1">
        <v>1.07</v>
      </c>
      <c r="AA7" s="1">
        <v>1.61</v>
      </c>
      <c r="AB7" s="1">
        <v>1.55</v>
      </c>
      <c r="AC7" s="1">
        <v>1.68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B8" s="8" t="s">
        <v>13</v>
      </c>
      <c r="C8" s="1">
        <v>0.85</v>
      </c>
      <c r="D8" s="1">
        <v>0.88</v>
      </c>
      <c r="E8" s="1">
        <v>1.01</v>
      </c>
      <c r="F8" s="1">
        <v>0.51</v>
      </c>
      <c r="G8" s="1">
        <v>0.81</v>
      </c>
      <c r="H8" s="1">
        <v>0.55000000000000004</v>
      </c>
      <c r="I8" s="1">
        <v>1.08</v>
      </c>
      <c r="J8" s="1">
        <v>1.31</v>
      </c>
      <c r="K8" s="1">
        <v>1.64</v>
      </c>
      <c r="L8" s="1">
        <v>0.88</v>
      </c>
      <c r="M8" s="1">
        <v>1.89</v>
      </c>
      <c r="N8" s="1">
        <v>2.2400000000000002</v>
      </c>
      <c r="O8" s="1">
        <v>0.97</v>
      </c>
      <c r="P8" s="1">
        <v>1.03</v>
      </c>
      <c r="Q8" s="1">
        <v>0.97</v>
      </c>
      <c r="R8" s="1">
        <v>0.75</v>
      </c>
      <c r="S8" s="1">
        <v>0.92</v>
      </c>
      <c r="T8" s="1">
        <v>1.1399999999999999</v>
      </c>
      <c r="U8" s="1">
        <v>1.06</v>
      </c>
      <c r="V8" s="1">
        <v>1.19</v>
      </c>
      <c r="W8" s="1">
        <v>1.1200000000000001</v>
      </c>
      <c r="X8" s="1">
        <v>0.61</v>
      </c>
      <c r="Y8" s="1">
        <v>0.89</v>
      </c>
      <c r="Z8" s="1">
        <v>1.05</v>
      </c>
      <c r="AA8" s="1">
        <v>0.69</v>
      </c>
      <c r="AB8" s="1">
        <v>0.85</v>
      </c>
      <c r="AC8" s="1">
        <v>0.64</v>
      </c>
      <c r="AD8" s="1">
        <v>0.7</v>
      </c>
      <c r="AE8" s="1">
        <v>0.81</v>
      </c>
      <c r="AF8" s="1">
        <v>0.9</v>
      </c>
      <c r="AG8" s="1">
        <v>0.77</v>
      </c>
      <c r="AH8" s="1">
        <v>1.06</v>
      </c>
      <c r="AI8" s="1">
        <v>0.79</v>
      </c>
      <c r="AJ8" s="1">
        <v>0.84</v>
      </c>
      <c r="AK8" s="1">
        <v>0.86</v>
      </c>
      <c r="AL8" s="1">
        <v>0.88</v>
      </c>
      <c r="AM8" s="1">
        <v>1.1499999999999999</v>
      </c>
      <c r="AN8" s="1">
        <v>1.36</v>
      </c>
      <c r="AO8" s="1">
        <v>1.1100000000000001</v>
      </c>
      <c r="AP8" s="1"/>
    </row>
  </sheetData>
  <mergeCells count="13">
    <mergeCell ref="AM4:AO4"/>
    <mergeCell ref="U4:W4"/>
    <mergeCell ref="X4:Z4"/>
    <mergeCell ref="AA4:AC4"/>
    <mergeCell ref="AD4:AF4"/>
    <mergeCell ref="AG4:AI4"/>
    <mergeCell ref="AJ4:AL4"/>
    <mergeCell ref="R4:T4"/>
    <mergeCell ref="C4:E4"/>
    <mergeCell ref="F4:H4"/>
    <mergeCell ref="I4:K4"/>
    <mergeCell ref="L4:N4"/>
    <mergeCell ref="O4:Q4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2DBF-E865-4AB1-BE34-230DFDDCC5F3}">
  <dimension ref="B3"/>
  <sheetViews>
    <sheetView workbookViewId="0">
      <selection activeCell="B3" sqref="B3"/>
    </sheetView>
  </sheetViews>
  <sheetFormatPr defaultRowHeight="15" x14ac:dyDescent="0.25"/>
  <sheetData>
    <row r="3" spans="2:2" x14ac:dyDescent="0.25">
      <c r="B3" s="2" t="s">
        <v>247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8D3A-E78D-430E-B34F-AF4BA7010A88}">
  <dimension ref="B3"/>
  <sheetViews>
    <sheetView workbookViewId="0">
      <selection activeCell="B3" sqref="B3"/>
    </sheetView>
  </sheetViews>
  <sheetFormatPr defaultRowHeight="15" x14ac:dyDescent="0.25"/>
  <sheetData>
    <row r="3" spans="2:2" x14ac:dyDescent="0.25">
      <c r="B3" s="2" t="s">
        <v>275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381B-ECBF-4E76-8017-38701EA72F05}">
  <dimension ref="A1:Q46"/>
  <sheetViews>
    <sheetView workbookViewId="0"/>
  </sheetViews>
  <sheetFormatPr defaultRowHeight="15" x14ac:dyDescent="0.25"/>
  <sheetData>
    <row r="1" spans="1:15" x14ac:dyDescent="0.25">
      <c r="A1" s="2" t="s">
        <v>332</v>
      </c>
    </row>
    <row r="2" spans="1:15" x14ac:dyDescent="0.25">
      <c r="A2" t="s">
        <v>72</v>
      </c>
    </row>
    <row r="3" spans="1:15" x14ac:dyDescent="0.25">
      <c r="B3" s="32" t="s">
        <v>95</v>
      </c>
      <c r="C3" s="40" t="s">
        <v>248</v>
      </c>
      <c r="D3" s="40"/>
      <c r="E3" s="40"/>
      <c r="F3" s="40"/>
      <c r="G3" s="40"/>
      <c r="H3" s="40" t="s">
        <v>249</v>
      </c>
      <c r="I3" s="40"/>
      <c r="J3" s="40"/>
      <c r="K3" s="40"/>
      <c r="L3" s="40"/>
    </row>
    <row r="4" spans="1:15" x14ac:dyDescent="0.25">
      <c r="B4" s="21">
        <v>0</v>
      </c>
      <c r="C4" s="21">
        <v>1</v>
      </c>
      <c r="D4" s="21">
        <v>1</v>
      </c>
      <c r="E4" s="21">
        <v>1</v>
      </c>
      <c r="F4" s="21">
        <v>1</v>
      </c>
      <c r="G4" s="21"/>
      <c r="H4" s="21">
        <v>3.0350896330000001</v>
      </c>
      <c r="I4" s="21">
        <v>1.890115</v>
      </c>
      <c r="J4" s="21">
        <v>5.1100000000000003</v>
      </c>
      <c r="K4" s="21">
        <v>6.29</v>
      </c>
      <c r="L4" s="21"/>
    </row>
    <row r="5" spans="1:15" x14ac:dyDescent="0.25">
      <c r="B5" s="21">
        <v>1</v>
      </c>
      <c r="C5" s="21"/>
      <c r="D5" s="21"/>
      <c r="E5" s="21">
        <v>0.88542299999999996</v>
      </c>
      <c r="F5" s="21">
        <v>0.79841200000000001</v>
      </c>
      <c r="G5" s="21"/>
      <c r="H5" s="21"/>
      <c r="I5" s="21"/>
      <c r="J5" s="21"/>
      <c r="K5" s="21"/>
      <c r="L5" s="21"/>
    </row>
    <row r="6" spans="1:15" x14ac:dyDescent="0.25">
      <c r="B6" s="21">
        <v>5</v>
      </c>
      <c r="C6" s="21">
        <v>0.74289300000000003</v>
      </c>
      <c r="D6" s="21">
        <v>0.65128200000000003</v>
      </c>
      <c r="E6" s="21">
        <v>0.72153599999999996</v>
      </c>
      <c r="F6" s="21"/>
      <c r="G6" s="21"/>
      <c r="H6" s="21">
        <v>1.180532006</v>
      </c>
      <c r="I6" s="21">
        <v>0.90777600000000003</v>
      </c>
      <c r="J6" s="21">
        <v>1.0574520000000001</v>
      </c>
      <c r="K6" s="21"/>
      <c r="L6" s="21"/>
    </row>
    <row r="7" spans="1:15" x14ac:dyDescent="0.25">
      <c r="B7" s="21">
        <v>10</v>
      </c>
      <c r="C7" s="21">
        <v>0.443023</v>
      </c>
      <c r="D7" s="21">
        <v>0.65391600000000005</v>
      </c>
      <c r="E7" s="21">
        <v>0.54789100000000002</v>
      </c>
      <c r="F7" s="21">
        <v>0.75624999999999998</v>
      </c>
      <c r="G7" s="21"/>
      <c r="H7" s="21">
        <v>0.94870019900000002</v>
      </c>
      <c r="I7" s="21">
        <v>0.85125200000000001</v>
      </c>
      <c r="J7" s="21">
        <v>0.823125</v>
      </c>
      <c r="K7" s="21">
        <v>0.84512299999999996</v>
      </c>
      <c r="L7" s="21"/>
    </row>
    <row r="8" spans="1:15" x14ac:dyDescent="0.25">
      <c r="B8" s="21">
        <v>20</v>
      </c>
      <c r="C8" s="21"/>
      <c r="D8" s="21"/>
      <c r="E8" s="21">
        <v>0.58712900000000001</v>
      </c>
      <c r="F8" s="21">
        <v>0.52145300000000006</v>
      </c>
      <c r="G8" s="21"/>
      <c r="H8" s="21"/>
      <c r="I8" s="21"/>
      <c r="J8" s="21">
        <v>0.75321400000000005</v>
      </c>
      <c r="K8" s="21">
        <v>0.84512299999999996</v>
      </c>
      <c r="L8" s="21"/>
    </row>
    <row r="9" spans="1:15" x14ac:dyDescent="0.25">
      <c r="A9" t="s">
        <v>76</v>
      </c>
    </row>
    <row r="10" spans="1:15" x14ac:dyDescent="0.25">
      <c r="B10" s="32" t="s">
        <v>95</v>
      </c>
      <c r="C10" s="40" t="s">
        <v>250</v>
      </c>
      <c r="D10" s="40"/>
      <c r="E10" s="40"/>
      <c r="F10" s="40"/>
      <c r="G10" s="40"/>
      <c r="H10" s="40" t="s">
        <v>249</v>
      </c>
      <c r="I10" s="40"/>
      <c r="J10" s="40"/>
      <c r="K10" s="40"/>
      <c r="L10" s="40"/>
      <c r="M10" s="40" t="s">
        <v>251</v>
      </c>
      <c r="N10" s="40"/>
      <c r="O10" s="40"/>
    </row>
    <row r="11" spans="1:15" x14ac:dyDescent="0.25">
      <c r="B11" s="21">
        <v>0</v>
      </c>
      <c r="C11" s="21">
        <v>1</v>
      </c>
      <c r="D11" s="21">
        <v>1</v>
      </c>
      <c r="E11" s="21">
        <v>1</v>
      </c>
      <c r="F11" s="21">
        <v>1</v>
      </c>
      <c r="G11" s="21"/>
      <c r="H11" s="21">
        <v>1.9274150000000001</v>
      </c>
      <c r="I11" s="21">
        <v>1.5956859999999999</v>
      </c>
      <c r="J11" s="21">
        <v>2.27</v>
      </c>
      <c r="K11" s="21">
        <v>3.28</v>
      </c>
      <c r="L11" s="21"/>
      <c r="M11" s="21">
        <v>2.0728110000000002</v>
      </c>
      <c r="N11" s="21">
        <v>1.805496</v>
      </c>
      <c r="O11" s="21">
        <v>2.0728110000000002</v>
      </c>
    </row>
    <row r="12" spans="1:15" x14ac:dyDescent="0.25">
      <c r="B12" s="21">
        <v>1</v>
      </c>
      <c r="C12" s="21"/>
      <c r="D12" s="21"/>
      <c r="E12" s="21">
        <v>0.70986499999999997</v>
      </c>
      <c r="F12" s="21">
        <v>0.63852200000000003</v>
      </c>
      <c r="G12" s="21"/>
      <c r="H12" s="21"/>
      <c r="I12" s="21"/>
      <c r="J12" s="21"/>
      <c r="K12" s="21"/>
      <c r="L12" s="21"/>
      <c r="M12" s="21">
        <v>0.79996199999999995</v>
      </c>
      <c r="N12" s="21">
        <v>0.83952700000000002</v>
      </c>
      <c r="O12" s="21">
        <v>0.99531999999999998</v>
      </c>
    </row>
    <row r="13" spans="1:15" x14ac:dyDescent="0.25">
      <c r="B13" s="21">
        <v>5</v>
      </c>
      <c r="C13" s="21">
        <v>0.44193100000000002</v>
      </c>
      <c r="D13" s="21">
        <v>0.62467499999999998</v>
      </c>
      <c r="E13" s="21">
        <v>0.57219299999999995</v>
      </c>
      <c r="F13" s="21"/>
      <c r="G13" s="21"/>
      <c r="H13" s="21">
        <v>0.80630999999999997</v>
      </c>
      <c r="I13" s="21">
        <v>0.70499800000000001</v>
      </c>
      <c r="J13" s="21">
        <v>0.75329100000000004</v>
      </c>
      <c r="K13" s="21"/>
      <c r="L13" s="21"/>
      <c r="M13" s="21"/>
      <c r="N13" s="21"/>
      <c r="O13" s="21"/>
    </row>
    <row r="14" spans="1:15" x14ac:dyDescent="0.25">
      <c r="B14" s="21">
        <v>10</v>
      </c>
      <c r="C14" s="21">
        <v>0.418545</v>
      </c>
      <c r="D14" s="21">
        <v>0.64758300000000002</v>
      </c>
      <c r="E14" s="21">
        <v>0.57066399999999995</v>
      </c>
      <c r="F14" s="21">
        <v>0.31027900000000003</v>
      </c>
      <c r="G14" s="21"/>
      <c r="H14" s="21">
        <v>0.42419299999999999</v>
      </c>
      <c r="I14" s="21">
        <v>0.55138500000000001</v>
      </c>
      <c r="J14" s="21">
        <v>0.51333899999999999</v>
      </c>
      <c r="K14" s="21"/>
      <c r="L14" s="21"/>
      <c r="M14" s="21">
        <v>0.92831300000000005</v>
      </c>
      <c r="N14" s="21">
        <v>0.51260799999999995</v>
      </c>
      <c r="O14" s="21">
        <v>0.87522999999999995</v>
      </c>
    </row>
    <row r="15" spans="1:15" x14ac:dyDescent="0.25">
      <c r="B15" s="21">
        <v>20</v>
      </c>
      <c r="C15" s="21"/>
      <c r="D15" s="21"/>
      <c r="E15" s="21">
        <v>0.80310899999999996</v>
      </c>
      <c r="F15" s="21">
        <v>0.34642299999999998</v>
      </c>
      <c r="G15" s="21"/>
      <c r="H15" s="21"/>
      <c r="I15" s="21"/>
      <c r="J15" s="21">
        <v>0.56454300000000002</v>
      </c>
      <c r="K15" s="21">
        <v>0.52142299999999997</v>
      </c>
      <c r="L15" s="21"/>
      <c r="M15" s="21">
        <v>1.218855</v>
      </c>
      <c r="N15" s="21">
        <v>0.62924400000000003</v>
      </c>
      <c r="O15" s="21">
        <v>0.95412300000000005</v>
      </c>
    </row>
    <row r="16" spans="1:15" x14ac:dyDescent="0.25">
      <c r="A16" t="s">
        <v>184</v>
      </c>
    </row>
    <row r="17" spans="1:15" x14ac:dyDescent="0.25">
      <c r="B17" s="32" t="s">
        <v>95</v>
      </c>
      <c r="C17" s="40" t="s">
        <v>252</v>
      </c>
      <c r="D17" s="40"/>
      <c r="E17" s="40"/>
      <c r="F17" s="40" t="s">
        <v>253</v>
      </c>
      <c r="G17" s="40"/>
      <c r="H17" s="40"/>
      <c r="I17" s="40" t="s">
        <v>254</v>
      </c>
      <c r="J17" s="40"/>
      <c r="K17" s="40"/>
    </row>
    <row r="18" spans="1:15" x14ac:dyDescent="0.25">
      <c r="B18" s="21">
        <v>0</v>
      </c>
      <c r="C18" s="21">
        <v>1</v>
      </c>
      <c r="D18" s="21">
        <v>1.6070000000000001E-2</v>
      </c>
      <c r="E18" s="21">
        <v>3</v>
      </c>
      <c r="F18" s="21">
        <v>1.5618749999999999</v>
      </c>
      <c r="G18" s="21">
        <v>5.2047999999999997E-2</v>
      </c>
      <c r="H18" s="21">
        <v>3</v>
      </c>
      <c r="I18" s="21">
        <v>1</v>
      </c>
      <c r="J18" s="21"/>
      <c r="K18" s="21"/>
    </row>
    <row r="19" spans="1:15" x14ac:dyDescent="0.25">
      <c r="B19" s="21">
        <v>1</v>
      </c>
      <c r="C19" s="21">
        <v>0.688581</v>
      </c>
      <c r="D19" s="21">
        <v>8.8430000000000002E-3</v>
      </c>
      <c r="E19" s="21">
        <v>3</v>
      </c>
      <c r="F19" s="21">
        <v>0.66590700000000003</v>
      </c>
      <c r="G19" s="21">
        <v>6.6437999999999997E-2</v>
      </c>
      <c r="H19" s="21">
        <v>3</v>
      </c>
      <c r="I19" s="21"/>
      <c r="J19" s="21"/>
      <c r="K19" s="21"/>
    </row>
    <row r="20" spans="1:15" x14ac:dyDescent="0.25">
      <c r="B20" s="21">
        <v>5</v>
      </c>
      <c r="C20" s="21">
        <v>0.62671200000000005</v>
      </c>
      <c r="D20" s="21">
        <v>1.0527E-2</v>
      </c>
      <c r="E20" s="21">
        <v>3</v>
      </c>
      <c r="F20" s="21">
        <v>0.73123099999999996</v>
      </c>
      <c r="G20" s="21">
        <v>9.3626000000000001E-2</v>
      </c>
      <c r="H20" s="21">
        <v>3</v>
      </c>
      <c r="I20" s="21">
        <v>0.94879199999999997</v>
      </c>
      <c r="J20" s="21">
        <v>0.1303</v>
      </c>
      <c r="K20" s="21">
        <v>3</v>
      </c>
    </row>
    <row r="21" spans="1:15" x14ac:dyDescent="0.25">
      <c r="B21" s="21">
        <v>10</v>
      </c>
      <c r="C21" s="21">
        <v>0.64938799999999997</v>
      </c>
      <c r="D21" s="21">
        <v>4.6434999999999997E-2</v>
      </c>
      <c r="E21" s="21">
        <v>3</v>
      </c>
      <c r="F21" s="21">
        <v>0.74479499999999998</v>
      </c>
      <c r="G21" s="21">
        <v>4.7474000000000002E-2</v>
      </c>
      <c r="H21" s="21">
        <v>3</v>
      </c>
      <c r="I21" s="21">
        <v>0.72773299999999996</v>
      </c>
      <c r="J21" s="21">
        <v>0.121591</v>
      </c>
      <c r="K21" s="21">
        <v>3</v>
      </c>
    </row>
    <row r="22" spans="1:15" x14ac:dyDescent="0.25">
      <c r="B22" s="21">
        <v>20</v>
      </c>
      <c r="C22" s="21">
        <v>0.74873599999999996</v>
      </c>
      <c r="D22" s="21">
        <v>7.3543999999999998E-2</v>
      </c>
      <c r="E22" s="21">
        <v>3</v>
      </c>
      <c r="F22" s="21">
        <v>0.87923200000000001</v>
      </c>
      <c r="G22" s="21">
        <v>6.1648000000000001E-2</v>
      </c>
      <c r="H22" s="21">
        <v>3</v>
      </c>
      <c r="I22" s="21"/>
      <c r="J22" s="21"/>
      <c r="K22" s="21"/>
    </row>
    <row r="25" spans="1:15" x14ac:dyDescent="0.25">
      <c r="A25" t="s">
        <v>255</v>
      </c>
      <c r="C25" s="32" t="s">
        <v>95</v>
      </c>
      <c r="D25" s="40" t="s">
        <v>13</v>
      </c>
      <c r="E25" s="40"/>
      <c r="F25" s="40"/>
      <c r="G25" s="40"/>
      <c r="H25" s="40"/>
      <c r="I25" s="40"/>
      <c r="J25" s="40" t="s">
        <v>155</v>
      </c>
      <c r="K25" s="40"/>
      <c r="L25" s="40"/>
      <c r="M25" s="40"/>
      <c r="N25" s="40"/>
      <c r="O25" s="40"/>
    </row>
    <row r="26" spans="1:15" x14ac:dyDescent="0.25">
      <c r="C26" s="21">
        <v>0</v>
      </c>
      <c r="D26" s="21">
        <v>1</v>
      </c>
      <c r="E26" s="21">
        <v>1</v>
      </c>
      <c r="F26" s="21">
        <v>1</v>
      </c>
      <c r="G26" s="21">
        <v>1</v>
      </c>
      <c r="H26" s="21"/>
      <c r="I26" s="21"/>
      <c r="J26" s="21">
        <v>1.308468</v>
      </c>
      <c r="K26" s="21">
        <v>0.79767299999999997</v>
      </c>
      <c r="L26" s="21">
        <v>1.0233699999999999</v>
      </c>
      <c r="M26" s="21">
        <v>1.6821280000000001</v>
      </c>
      <c r="N26" s="21"/>
      <c r="O26" s="21"/>
    </row>
    <row r="27" spans="1:15" x14ac:dyDescent="0.25">
      <c r="C27" s="21">
        <v>1</v>
      </c>
      <c r="D27" s="21">
        <v>0.99837699999999996</v>
      </c>
      <c r="E27" s="21">
        <v>0.89954999999999996</v>
      </c>
      <c r="F27" s="21">
        <v>1.064308</v>
      </c>
      <c r="G27" s="21">
        <v>1.1235642299999999</v>
      </c>
      <c r="H27" s="21"/>
      <c r="I27" s="21"/>
      <c r="J27" s="21">
        <v>0.91978599999999999</v>
      </c>
      <c r="K27" s="21">
        <v>0.80853299999999995</v>
      </c>
      <c r="L27" s="21">
        <v>0.80055500000000002</v>
      </c>
      <c r="M27" s="21">
        <v>1.1326849999999999</v>
      </c>
      <c r="N27" s="21"/>
      <c r="O27" s="21"/>
    </row>
    <row r="28" spans="1:15" x14ac:dyDescent="0.25">
      <c r="C28" s="21">
        <v>5</v>
      </c>
      <c r="D28" s="21">
        <v>0.60660700000000001</v>
      </c>
      <c r="E28" s="21"/>
      <c r="F28" s="21"/>
      <c r="G28" s="21">
        <v>1.0124586229999999</v>
      </c>
      <c r="H28" s="21"/>
      <c r="I28" s="21"/>
      <c r="J28" s="21">
        <v>0.63600800000000002</v>
      </c>
      <c r="K28" s="21"/>
      <c r="L28" s="21"/>
      <c r="M28" s="21">
        <v>1.0354190000000001</v>
      </c>
      <c r="N28" s="21"/>
      <c r="O28" s="21"/>
    </row>
    <row r="29" spans="1:15" x14ac:dyDescent="0.25">
      <c r="C29" s="21">
        <v>10</v>
      </c>
      <c r="D29" s="21">
        <v>0.61749399999999999</v>
      </c>
      <c r="E29" s="21">
        <v>0.946492</v>
      </c>
      <c r="F29" s="21">
        <v>1.0139849999999999</v>
      </c>
      <c r="G29" s="21">
        <v>0.99845621299999998</v>
      </c>
      <c r="H29" s="21"/>
      <c r="I29" s="21"/>
      <c r="J29" s="21">
        <v>0.821079</v>
      </c>
      <c r="K29" s="21">
        <v>1.3138190000000001</v>
      </c>
      <c r="L29" s="21">
        <v>0.98836199999999996</v>
      </c>
      <c r="M29" s="21">
        <v>1.0145660000000001</v>
      </c>
      <c r="N29" s="21"/>
      <c r="O29" s="21"/>
    </row>
    <row r="30" spans="1:15" x14ac:dyDescent="0.25">
      <c r="C30" s="21">
        <v>20</v>
      </c>
      <c r="D30" s="21"/>
      <c r="E30" s="21">
        <v>0.93081400000000003</v>
      </c>
      <c r="F30" s="21">
        <v>1.156142</v>
      </c>
      <c r="G30" s="21">
        <v>1.1097612539999999</v>
      </c>
      <c r="H30" s="21"/>
      <c r="I30" s="21"/>
      <c r="J30" s="21"/>
      <c r="K30" s="21">
        <v>1.3344849999999999</v>
      </c>
      <c r="L30" s="21">
        <v>1.4007000000000001</v>
      </c>
      <c r="M30" s="21">
        <v>1.0456209999999999</v>
      </c>
      <c r="N30" s="21"/>
      <c r="O30" s="21"/>
    </row>
    <row r="32" spans="1:15" x14ac:dyDescent="0.25">
      <c r="A32" t="s">
        <v>257</v>
      </c>
    </row>
    <row r="33" spans="1:17" x14ac:dyDescent="0.25">
      <c r="C33" s="32" t="s">
        <v>95</v>
      </c>
      <c r="D33" s="40" t="s">
        <v>13</v>
      </c>
      <c r="E33" s="40"/>
      <c r="F33" s="40"/>
      <c r="G33" s="40"/>
      <c r="H33" s="40"/>
      <c r="I33" s="40"/>
      <c r="J33" s="40"/>
      <c r="K33" s="40"/>
      <c r="L33" s="40" t="s">
        <v>155</v>
      </c>
      <c r="M33" s="40"/>
      <c r="N33" s="40"/>
      <c r="O33" s="40"/>
      <c r="P33" s="40"/>
      <c r="Q33" s="40"/>
    </row>
    <row r="34" spans="1:17" x14ac:dyDescent="0.25">
      <c r="C34" s="21">
        <v>0</v>
      </c>
      <c r="D34" s="21">
        <v>1</v>
      </c>
      <c r="E34" s="21">
        <v>1</v>
      </c>
      <c r="F34" s="21">
        <v>1</v>
      </c>
      <c r="G34" s="21">
        <v>1</v>
      </c>
      <c r="H34" s="21">
        <v>1</v>
      </c>
      <c r="I34" s="21">
        <v>1</v>
      </c>
      <c r="J34" s="21"/>
      <c r="K34" s="21"/>
      <c r="L34" s="21">
        <v>1.270346</v>
      </c>
      <c r="M34" s="21">
        <v>0.94459800000000005</v>
      </c>
      <c r="N34" s="21">
        <v>1.1705639999999999</v>
      </c>
      <c r="O34" s="21">
        <v>1.1365479999999999</v>
      </c>
      <c r="P34" s="21">
        <v>1.197881</v>
      </c>
      <c r="Q34" s="21">
        <v>1.042082</v>
      </c>
    </row>
    <row r="35" spans="1:17" x14ac:dyDescent="0.25">
      <c r="C35" s="21">
        <v>1</v>
      </c>
      <c r="D35" s="21">
        <v>0.84726199999999996</v>
      </c>
      <c r="E35" s="21">
        <v>0.66968000000000005</v>
      </c>
      <c r="F35" s="21">
        <v>1.095478</v>
      </c>
      <c r="G35" s="21">
        <v>1.160946</v>
      </c>
      <c r="H35" s="21">
        <v>1.261879</v>
      </c>
      <c r="I35" s="21">
        <v>0.68156600000000001</v>
      </c>
      <c r="J35" s="21"/>
      <c r="K35" s="21"/>
      <c r="L35" s="21">
        <v>1.4525669999999999</v>
      </c>
      <c r="M35" s="21">
        <v>0.94651300000000005</v>
      </c>
      <c r="N35" s="21">
        <v>0.95440100000000005</v>
      </c>
      <c r="O35" s="21">
        <v>1.1910719999999999</v>
      </c>
      <c r="P35" s="21">
        <v>1.5417529999999999</v>
      </c>
      <c r="Q35" s="21">
        <v>0.80069900000000005</v>
      </c>
    </row>
    <row r="36" spans="1:17" x14ac:dyDescent="0.25">
      <c r="C36" s="21">
        <v>5</v>
      </c>
      <c r="D36" s="21">
        <v>1.294673</v>
      </c>
      <c r="E36" s="21"/>
      <c r="F36" s="21">
        <v>1.165985</v>
      </c>
      <c r="G36" s="21">
        <v>1.3773580000000001</v>
      </c>
      <c r="H36" s="21">
        <v>1.2700849999999999</v>
      </c>
      <c r="I36" s="21">
        <v>0.84043699999999999</v>
      </c>
      <c r="J36" s="21"/>
      <c r="K36" s="21"/>
      <c r="L36" s="21">
        <v>1.0050539999999999</v>
      </c>
      <c r="M36" s="21"/>
      <c r="N36" s="21">
        <v>1.537817</v>
      </c>
      <c r="O36" s="21">
        <v>1.591631</v>
      </c>
      <c r="P36" s="21">
        <v>1.1515850000000001</v>
      </c>
      <c r="Q36" s="21">
        <v>1.311822</v>
      </c>
    </row>
    <row r="37" spans="1:17" x14ac:dyDescent="0.25">
      <c r="C37" s="21">
        <v>10</v>
      </c>
      <c r="D37" s="21">
        <v>1.6827639999999999</v>
      </c>
      <c r="E37" s="21">
        <v>0.99737600000000004</v>
      </c>
      <c r="F37" s="21">
        <v>1.0418160000000001</v>
      </c>
      <c r="G37" s="21"/>
      <c r="H37" s="21">
        <v>1.480648</v>
      </c>
      <c r="I37" s="21"/>
      <c r="J37" s="21"/>
      <c r="K37" s="21"/>
      <c r="L37" s="21">
        <v>1.336219</v>
      </c>
      <c r="M37" s="21">
        <v>1.486796</v>
      </c>
      <c r="N37" s="21">
        <v>1.027166</v>
      </c>
      <c r="O37" s="21"/>
      <c r="P37" s="21">
        <v>1.9926090000000001</v>
      </c>
      <c r="Q37" s="21"/>
    </row>
    <row r="38" spans="1:17" x14ac:dyDescent="0.25">
      <c r="C38" s="21">
        <v>20</v>
      </c>
      <c r="D38" s="21"/>
      <c r="E38" s="21">
        <v>1.18597</v>
      </c>
      <c r="F38" s="21"/>
      <c r="G38" s="21">
        <v>1.4424330000000001</v>
      </c>
      <c r="H38" s="21"/>
      <c r="I38" s="21">
        <v>1.1737960000000001</v>
      </c>
      <c r="J38" s="21"/>
      <c r="K38" s="21"/>
      <c r="L38" s="21"/>
      <c r="M38" s="21">
        <v>0.83824100000000001</v>
      </c>
      <c r="N38" s="21"/>
      <c r="O38" s="21">
        <v>1.515863</v>
      </c>
      <c r="P38" s="21"/>
      <c r="Q38" s="21">
        <v>1.7560819999999999</v>
      </c>
    </row>
    <row r="41" spans="1:17" x14ac:dyDescent="0.25">
      <c r="A41" t="s">
        <v>256</v>
      </c>
      <c r="C41" s="32" t="s">
        <v>95</v>
      </c>
      <c r="D41" s="40" t="s">
        <v>13</v>
      </c>
      <c r="E41" s="40"/>
      <c r="F41" s="40"/>
      <c r="G41" s="40"/>
      <c r="H41" s="40"/>
      <c r="I41" s="40" t="s">
        <v>155</v>
      </c>
      <c r="J41" s="40"/>
      <c r="K41" s="40"/>
      <c r="L41" s="40"/>
      <c r="M41" s="40"/>
    </row>
    <row r="42" spans="1:17" x14ac:dyDescent="0.25">
      <c r="C42" s="21">
        <v>0</v>
      </c>
      <c r="D42" s="21">
        <v>1</v>
      </c>
      <c r="E42" s="21">
        <v>1</v>
      </c>
      <c r="F42" s="21">
        <v>1</v>
      </c>
      <c r="G42" s="21">
        <v>1</v>
      </c>
      <c r="H42" s="21"/>
      <c r="I42" s="21">
        <v>1.016764</v>
      </c>
      <c r="J42" s="21">
        <v>1.013506</v>
      </c>
      <c r="K42" s="21">
        <v>0.54730000000000001</v>
      </c>
      <c r="L42" s="21">
        <v>1.1232954100000001</v>
      </c>
      <c r="M42" s="21"/>
    </row>
    <row r="43" spans="1:17" x14ac:dyDescent="0.25">
      <c r="C43" s="21">
        <v>1</v>
      </c>
      <c r="D43" s="21">
        <v>0.984155</v>
      </c>
      <c r="E43" s="21">
        <v>0.71879000000000004</v>
      </c>
      <c r="F43" s="21">
        <v>1.1212</v>
      </c>
      <c r="G43" s="21">
        <v>1.321564</v>
      </c>
      <c r="H43" s="21"/>
      <c r="I43" s="21">
        <v>0.64333600000000002</v>
      </c>
      <c r="J43" s="21">
        <v>0.48155799999999999</v>
      </c>
      <c r="K43" s="21">
        <v>0.68100000000000005</v>
      </c>
      <c r="L43" s="21">
        <v>1.01254712</v>
      </c>
      <c r="M43" s="21"/>
    </row>
    <row r="44" spans="1:17" x14ac:dyDescent="0.25">
      <c r="C44" s="21">
        <v>5</v>
      </c>
      <c r="D44" s="21">
        <v>0.59111499999999995</v>
      </c>
      <c r="E44" s="21"/>
      <c r="F44" s="21"/>
      <c r="G44" s="21">
        <v>1.0215422999999999</v>
      </c>
      <c r="H44" s="21"/>
      <c r="I44" s="21">
        <v>0.53052299999999997</v>
      </c>
      <c r="J44" s="21"/>
      <c r="K44" s="21"/>
      <c r="L44" s="21">
        <v>0.88456212999999995</v>
      </c>
      <c r="M44" s="21"/>
    </row>
    <row r="45" spans="1:17" x14ac:dyDescent="0.25">
      <c r="C45" s="21">
        <v>10</v>
      </c>
      <c r="D45" s="21">
        <v>0.40090500000000001</v>
      </c>
      <c r="E45" s="21">
        <v>0.62679799999999997</v>
      </c>
      <c r="F45" s="21">
        <v>0.83099999999999996</v>
      </c>
      <c r="G45" s="21">
        <v>0.88456329</v>
      </c>
      <c r="H45" s="21"/>
      <c r="I45" s="21">
        <v>0.47701100000000002</v>
      </c>
      <c r="J45" s="21">
        <v>0.88728099999999999</v>
      </c>
      <c r="K45" s="21">
        <v>0.95940000000000003</v>
      </c>
      <c r="L45" s="21">
        <v>1.1245620999999999</v>
      </c>
      <c r="M45" s="21"/>
    </row>
    <row r="46" spans="1:17" x14ac:dyDescent="0.25">
      <c r="C46" s="21">
        <v>20</v>
      </c>
      <c r="D46" s="21"/>
      <c r="E46" s="21">
        <v>0.79010899999999995</v>
      </c>
      <c r="F46" s="21">
        <v>0.83360000000000001</v>
      </c>
      <c r="G46" s="21">
        <v>1.1019843</v>
      </c>
      <c r="H46" s="21"/>
      <c r="I46" s="21"/>
      <c r="J46" s="21">
        <v>0.92234000000000005</v>
      </c>
      <c r="K46" s="21">
        <v>1.0411999999999999</v>
      </c>
      <c r="L46" s="21">
        <v>1.1414987324999999</v>
      </c>
      <c r="M46" s="21"/>
    </row>
  </sheetData>
  <mergeCells count="14">
    <mergeCell ref="J25:O25"/>
    <mergeCell ref="D41:H41"/>
    <mergeCell ref="I41:M41"/>
    <mergeCell ref="C17:E17"/>
    <mergeCell ref="F17:H17"/>
    <mergeCell ref="I17:K17"/>
    <mergeCell ref="D33:K33"/>
    <mergeCell ref="L33:Q33"/>
    <mergeCell ref="D25:I25"/>
    <mergeCell ref="C3:G3"/>
    <mergeCell ref="H3:L3"/>
    <mergeCell ref="C10:G10"/>
    <mergeCell ref="H10:L10"/>
    <mergeCell ref="M10:O10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0589-52BC-45AC-846D-C7231993B21D}">
  <dimension ref="A2:AI76"/>
  <sheetViews>
    <sheetView topLeftCell="A52" workbookViewId="0">
      <selection activeCell="A51" sqref="A51"/>
    </sheetView>
  </sheetViews>
  <sheetFormatPr defaultRowHeight="15" x14ac:dyDescent="0.25"/>
  <sheetData>
    <row r="2" spans="1:30" x14ac:dyDescent="0.25">
      <c r="A2" s="2" t="s">
        <v>317</v>
      </c>
    </row>
    <row r="3" spans="1:30" x14ac:dyDescent="0.25">
      <c r="B3" t="s">
        <v>281</v>
      </c>
      <c r="H3" s="32" t="s">
        <v>282</v>
      </c>
      <c r="N3" t="s">
        <v>283</v>
      </c>
      <c r="T3" t="s">
        <v>280</v>
      </c>
      <c r="Z3" t="s">
        <v>284</v>
      </c>
    </row>
    <row r="4" spans="1:30" x14ac:dyDescent="0.25">
      <c r="B4" s="32" t="s">
        <v>276</v>
      </c>
      <c r="C4" s="32" t="s">
        <v>277</v>
      </c>
      <c r="D4" s="32"/>
      <c r="E4" s="32" t="s">
        <v>278</v>
      </c>
      <c r="F4" s="32" t="s">
        <v>279</v>
      </c>
      <c r="H4" s="32" t="s">
        <v>276</v>
      </c>
      <c r="I4" s="32" t="s">
        <v>277</v>
      </c>
      <c r="J4" s="32"/>
      <c r="K4" s="32" t="s">
        <v>278</v>
      </c>
      <c r="L4" s="32" t="s">
        <v>279</v>
      </c>
      <c r="N4" s="32" t="s">
        <v>276</v>
      </c>
      <c r="O4" s="32" t="s">
        <v>277</v>
      </c>
      <c r="P4" s="32"/>
      <c r="Q4" s="32" t="s">
        <v>278</v>
      </c>
      <c r="R4" s="32" t="s">
        <v>279</v>
      </c>
      <c r="T4" s="32" t="s">
        <v>276</v>
      </c>
      <c r="U4" s="32" t="s">
        <v>277</v>
      </c>
      <c r="V4" s="32"/>
      <c r="W4" s="32" t="s">
        <v>278</v>
      </c>
      <c r="X4" s="32" t="s">
        <v>279</v>
      </c>
      <c r="Z4" s="32" t="s">
        <v>276</v>
      </c>
      <c r="AA4" s="32" t="s">
        <v>277</v>
      </c>
      <c r="AB4" s="32"/>
      <c r="AC4" s="32" t="s">
        <v>278</v>
      </c>
      <c r="AD4" s="32" t="s">
        <v>279</v>
      </c>
    </row>
    <row r="5" spans="1:30" x14ac:dyDescent="0.25">
      <c r="B5" s="21">
        <v>58</v>
      </c>
      <c r="C5" s="21">
        <v>48</v>
      </c>
      <c r="D5" s="21"/>
      <c r="E5" s="21">
        <v>85</v>
      </c>
      <c r="F5" s="21">
        <v>94</v>
      </c>
      <c r="H5" s="21">
        <v>82</v>
      </c>
      <c r="I5" s="21">
        <v>60</v>
      </c>
      <c r="J5" s="21"/>
      <c r="K5" s="21">
        <v>39</v>
      </c>
      <c r="L5" s="21">
        <v>45</v>
      </c>
      <c r="N5" s="21">
        <v>51</v>
      </c>
      <c r="O5" s="21">
        <v>78</v>
      </c>
      <c r="P5" s="21"/>
      <c r="Q5" s="21">
        <v>19</v>
      </c>
      <c r="R5" s="21">
        <v>30</v>
      </c>
      <c r="T5" s="21">
        <v>26.68</v>
      </c>
      <c r="U5" s="21">
        <v>31.94</v>
      </c>
      <c r="V5" s="21"/>
      <c r="W5" s="21">
        <v>26.75</v>
      </c>
      <c r="X5" s="21">
        <v>24.2</v>
      </c>
      <c r="Z5" s="21">
        <v>235.61</v>
      </c>
      <c r="AA5" s="21">
        <v>180.55</v>
      </c>
      <c r="AB5" s="21"/>
      <c r="AC5" s="21">
        <v>137.07</v>
      </c>
      <c r="AD5" s="21">
        <v>175.99</v>
      </c>
    </row>
    <row r="6" spans="1:30" x14ac:dyDescent="0.25">
      <c r="B6" s="21">
        <v>44</v>
      </c>
      <c r="C6" s="21">
        <v>62</v>
      </c>
      <c r="D6" s="21"/>
      <c r="E6" s="21">
        <v>86</v>
      </c>
      <c r="F6" s="21">
        <v>94</v>
      </c>
      <c r="H6" s="21">
        <v>47</v>
      </c>
      <c r="I6" s="21">
        <v>86</v>
      </c>
      <c r="J6" s="21"/>
      <c r="K6" s="21">
        <v>53</v>
      </c>
      <c r="L6" s="21">
        <v>52</v>
      </c>
      <c r="N6" s="21">
        <v>40</v>
      </c>
      <c r="O6" s="21">
        <v>136</v>
      </c>
      <c r="P6" s="21"/>
      <c r="Q6" s="21">
        <v>24</v>
      </c>
      <c r="R6" s="21">
        <v>27</v>
      </c>
      <c r="T6" s="21">
        <v>27.74</v>
      </c>
      <c r="U6" s="21">
        <v>31.6</v>
      </c>
      <c r="V6" s="21"/>
      <c r="W6" s="21">
        <v>26.15</v>
      </c>
      <c r="X6" s="21">
        <v>23.24</v>
      </c>
      <c r="Z6" s="21">
        <v>143.59</v>
      </c>
      <c r="AA6" s="21">
        <v>261.31</v>
      </c>
      <c r="AB6" s="21"/>
      <c r="AC6" s="21">
        <v>265.5</v>
      </c>
      <c r="AD6" s="21">
        <v>186.41</v>
      </c>
    </row>
    <row r="7" spans="1:30" x14ac:dyDescent="0.25">
      <c r="B7" s="25"/>
      <c r="C7" s="21">
        <v>48</v>
      </c>
      <c r="D7" s="21"/>
      <c r="E7" s="21">
        <v>77</v>
      </c>
      <c r="F7" s="21">
        <v>83</v>
      </c>
      <c r="H7" s="21">
        <v>99</v>
      </c>
      <c r="I7" s="21">
        <v>96</v>
      </c>
      <c r="J7" s="21"/>
      <c r="K7" s="21">
        <v>55</v>
      </c>
      <c r="L7" s="21">
        <v>60</v>
      </c>
      <c r="N7" s="21">
        <v>160</v>
      </c>
      <c r="O7" s="21">
        <v>35</v>
      </c>
      <c r="P7" s="21"/>
      <c r="Q7" s="21">
        <v>35</v>
      </c>
      <c r="R7" s="21">
        <v>42</v>
      </c>
      <c r="T7" s="21">
        <v>29.09</v>
      </c>
      <c r="U7" s="21">
        <v>25.37</v>
      </c>
      <c r="V7" s="21"/>
      <c r="W7" s="21">
        <v>25.69</v>
      </c>
      <c r="X7" s="21">
        <v>26.55</v>
      </c>
      <c r="Z7" s="21">
        <v>357.46</v>
      </c>
      <c r="AA7" s="21">
        <v>251.38</v>
      </c>
      <c r="AB7" s="21"/>
      <c r="AC7" s="21">
        <v>171.73</v>
      </c>
      <c r="AD7" s="21">
        <v>240.46</v>
      </c>
    </row>
    <row r="8" spans="1:30" x14ac:dyDescent="0.25">
      <c r="B8" s="21">
        <v>38</v>
      </c>
      <c r="C8" s="21">
        <v>47</v>
      </c>
      <c r="D8" s="21"/>
      <c r="E8" s="21">
        <v>108</v>
      </c>
      <c r="F8" s="21">
        <v>97</v>
      </c>
      <c r="H8" s="21">
        <v>69</v>
      </c>
      <c r="I8" s="21">
        <v>62</v>
      </c>
      <c r="J8" s="21"/>
      <c r="K8" s="21">
        <v>53</v>
      </c>
      <c r="L8" s="21">
        <v>45</v>
      </c>
      <c r="N8" s="21">
        <v>59</v>
      </c>
      <c r="O8" s="21">
        <v>101</v>
      </c>
      <c r="P8" s="21"/>
      <c r="Q8" s="21">
        <v>19</v>
      </c>
      <c r="R8" s="21">
        <v>20</v>
      </c>
      <c r="T8" s="21">
        <v>29.26</v>
      </c>
      <c r="U8" s="21">
        <v>30.94</v>
      </c>
      <c r="V8" s="21"/>
      <c r="W8" s="21">
        <v>26.17</v>
      </c>
      <c r="X8" s="21">
        <v>24.9</v>
      </c>
      <c r="Z8" s="21">
        <v>268.13</v>
      </c>
      <c r="AA8" s="21">
        <v>204.74</v>
      </c>
      <c r="AB8" s="21"/>
      <c r="AC8" s="21">
        <v>180.8</v>
      </c>
      <c r="AD8" s="21">
        <v>159.97999999999999</v>
      </c>
    </row>
    <row r="9" spans="1:30" x14ac:dyDescent="0.25">
      <c r="B9" s="21">
        <v>47</v>
      </c>
      <c r="C9" s="21">
        <v>46</v>
      </c>
      <c r="D9" s="21"/>
      <c r="E9" s="21">
        <v>86</v>
      </c>
      <c r="F9" s="21">
        <v>113</v>
      </c>
      <c r="H9" s="21">
        <v>61</v>
      </c>
      <c r="I9" s="21">
        <v>61</v>
      </c>
      <c r="J9" s="21"/>
      <c r="K9" s="21">
        <v>41</v>
      </c>
      <c r="L9" s="21">
        <v>36</v>
      </c>
      <c r="N9" s="21">
        <v>72</v>
      </c>
      <c r="O9" s="21">
        <v>111</v>
      </c>
      <c r="P9" s="21"/>
      <c r="Q9" s="21">
        <v>18</v>
      </c>
      <c r="R9" s="21">
        <v>22</v>
      </c>
      <c r="T9" s="21">
        <v>29.85</v>
      </c>
      <c r="U9" s="21">
        <v>30.28</v>
      </c>
      <c r="V9" s="21"/>
      <c r="W9" s="21"/>
      <c r="X9" s="21">
        <v>24.33</v>
      </c>
      <c r="Z9" s="21">
        <v>181.42</v>
      </c>
      <c r="AA9" s="21">
        <v>198.22</v>
      </c>
      <c r="AB9" s="21"/>
      <c r="AC9" s="21">
        <v>140.49</v>
      </c>
      <c r="AD9" s="21">
        <v>105.53</v>
      </c>
    </row>
    <row r="10" spans="1:30" x14ac:dyDescent="0.25">
      <c r="B10" s="21">
        <v>60</v>
      </c>
      <c r="C10" s="21">
        <v>65</v>
      </c>
      <c r="D10" s="21"/>
      <c r="E10" s="21">
        <v>73</v>
      </c>
      <c r="F10" s="21">
        <v>92</v>
      </c>
      <c r="H10" s="21">
        <v>66</v>
      </c>
      <c r="I10" s="21">
        <v>103</v>
      </c>
      <c r="J10" s="21"/>
      <c r="K10" s="21">
        <v>39</v>
      </c>
      <c r="L10" s="21">
        <v>56</v>
      </c>
      <c r="N10" s="21">
        <v>58</v>
      </c>
      <c r="O10" s="21">
        <v>104</v>
      </c>
      <c r="P10" s="21"/>
      <c r="Q10" s="21">
        <v>19</v>
      </c>
      <c r="R10" s="21">
        <v>33</v>
      </c>
      <c r="T10" s="21">
        <v>26.52</v>
      </c>
      <c r="U10" s="21">
        <v>28.44</v>
      </c>
      <c r="V10" s="21"/>
      <c r="W10" s="21"/>
      <c r="X10" s="21"/>
      <c r="Z10" s="21">
        <v>212.89</v>
      </c>
      <c r="AA10" s="21">
        <v>263.31</v>
      </c>
      <c r="AB10" s="21"/>
      <c r="AC10" s="21">
        <v>149.56</v>
      </c>
      <c r="AD10" s="21">
        <v>141.22999999999999</v>
      </c>
    </row>
    <row r="11" spans="1:30" x14ac:dyDescent="0.25">
      <c r="B11" s="21">
        <v>52</v>
      </c>
      <c r="C11" s="21">
        <v>58</v>
      </c>
      <c r="D11" s="21"/>
      <c r="E11" s="21">
        <v>63</v>
      </c>
      <c r="F11" s="21">
        <v>67</v>
      </c>
      <c r="H11" s="21">
        <v>65</v>
      </c>
      <c r="I11" s="21">
        <v>71</v>
      </c>
      <c r="J11" s="21"/>
      <c r="K11" s="21">
        <v>46</v>
      </c>
      <c r="L11" s="21">
        <v>60</v>
      </c>
      <c r="N11" s="21">
        <v>58</v>
      </c>
      <c r="O11" s="21">
        <v>91</v>
      </c>
      <c r="P11" s="21"/>
      <c r="R11" s="21">
        <v>22</v>
      </c>
      <c r="T11" s="21">
        <v>26.89</v>
      </c>
      <c r="U11" s="21">
        <v>27.19</v>
      </c>
      <c r="V11" s="21"/>
      <c r="W11" s="21"/>
      <c r="X11" s="21"/>
      <c r="Z11" s="21">
        <v>172.72</v>
      </c>
      <c r="AA11" s="21">
        <v>253.93</v>
      </c>
      <c r="AB11" s="21"/>
      <c r="AC11" s="21">
        <v>135.54</v>
      </c>
      <c r="AD11" s="21">
        <v>148.87</v>
      </c>
    </row>
    <row r="12" spans="1:30" x14ac:dyDescent="0.25">
      <c r="B12" s="21">
        <v>56</v>
      </c>
      <c r="C12" s="21">
        <v>53</v>
      </c>
      <c r="D12" s="21"/>
      <c r="E12" s="21">
        <v>70</v>
      </c>
      <c r="F12" s="21">
        <v>82</v>
      </c>
      <c r="H12" s="21">
        <v>90</v>
      </c>
      <c r="I12" s="21">
        <v>75</v>
      </c>
      <c r="J12" s="21"/>
      <c r="K12" s="21">
        <v>51</v>
      </c>
      <c r="L12" s="21">
        <v>42</v>
      </c>
      <c r="N12" s="21">
        <v>24</v>
      </c>
      <c r="O12" s="21">
        <v>82</v>
      </c>
      <c r="P12" s="21"/>
      <c r="Q12" s="21">
        <v>20</v>
      </c>
      <c r="R12" s="21">
        <v>42</v>
      </c>
      <c r="T12" s="21">
        <v>23.38</v>
      </c>
      <c r="U12" s="21">
        <v>26.19</v>
      </c>
      <c r="V12" s="21"/>
      <c r="W12" s="21"/>
      <c r="X12" s="21"/>
      <c r="Z12" s="21">
        <v>175.61</v>
      </c>
      <c r="AA12" s="21">
        <v>193.25</v>
      </c>
      <c r="AB12" s="21"/>
      <c r="AC12" s="21">
        <v>133.58000000000001</v>
      </c>
      <c r="AD12" s="21">
        <v>187.77</v>
      </c>
    </row>
    <row r="13" spans="1:30" x14ac:dyDescent="0.25">
      <c r="B13" s="21">
        <v>58</v>
      </c>
      <c r="C13" s="21">
        <v>57</v>
      </c>
      <c r="D13" s="21"/>
      <c r="E13" s="21">
        <v>78</v>
      </c>
      <c r="F13" s="21">
        <v>103</v>
      </c>
      <c r="H13" s="21">
        <v>68</v>
      </c>
      <c r="I13" s="21">
        <v>84</v>
      </c>
      <c r="J13" s="21"/>
      <c r="K13" s="21">
        <v>44</v>
      </c>
      <c r="L13" s="21">
        <v>80</v>
      </c>
      <c r="N13" s="21">
        <v>49</v>
      </c>
      <c r="O13" s="21">
        <v>86</v>
      </c>
      <c r="P13" s="21"/>
      <c r="Q13" s="21">
        <v>22</v>
      </c>
      <c r="R13" s="21">
        <v>31</v>
      </c>
      <c r="T13" s="21">
        <v>24.9</v>
      </c>
      <c r="U13" s="21">
        <v>27.85</v>
      </c>
      <c r="V13" s="21"/>
      <c r="W13" s="21"/>
      <c r="X13" s="21"/>
      <c r="Z13" s="21">
        <v>163.78</v>
      </c>
      <c r="AA13" s="21">
        <v>209.81</v>
      </c>
      <c r="AB13" s="21"/>
      <c r="AC13" s="21">
        <v>141.82</v>
      </c>
      <c r="AD13" s="21">
        <v>168.5</v>
      </c>
    </row>
    <row r="14" spans="1:30" x14ac:dyDescent="0.25">
      <c r="B14" s="21">
        <v>79</v>
      </c>
      <c r="C14" s="21">
        <v>59</v>
      </c>
      <c r="D14" s="21"/>
      <c r="E14" s="21">
        <v>80</v>
      </c>
      <c r="F14" s="21">
        <v>98</v>
      </c>
      <c r="H14" s="21">
        <v>135</v>
      </c>
      <c r="I14" s="21">
        <v>65</v>
      </c>
      <c r="J14" s="21"/>
      <c r="K14" s="21">
        <v>45</v>
      </c>
      <c r="L14" s="21">
        <v>46</v>
      </c>
      <c r="N14" s="21">
        <v>216</v>
      </c>
      <c r="O14" s="21">
        <v>81</v>
      </c>
      <c r="P14" s="21"/>
      <c r="Q14" s="21">
        <v>23</v>
      </c>
      <c r="R14" s="21">
        <v>44</v>
      </c>
      <c r="T14" s="21">
        <v>28.79</v>
      </c>
      <c r="U14" s="21">
        <v>26.86</v>
      </c>
      <c r="V14" s="21"/>
      <c r="W14" s="21"/>
      <c r="X14" s="21"/>
      <c r="Z14" s="21">
        <v>483.58</v>
      </c>
      <c r="AA14" s="21">
        <v>272.82</v>
      </c>
      <c r="AB14" s="21"/>
      <c r="AC14" s="21">
        <v>185.22</v>
      </c>
      <c r="AD14" s="21">
        <v>171.83</v>
      </c>
    </row>
    <row r="15" spans="1:30" x14ac:dyDescent="0.25">
      <c r="B15" s="21">
        <v>95</v>
      </c>
      <c r="C15" s="21">
        <v>87</v>
      </c>
      <c r="D15" s="21"/>
      <c r="E15" s="21">
        <v>85</v>
      </c>
      <c r="F15" s="21">
        <v>123</v>
      </c>
      <c r="H15" s="21">
        <v>106</v>
      </c>
      <c r="I15" s="21">
        <v>111</v>
      </c>
      <c r="J15" s="21"/>
      <c r="K15" s="21">
        <v>40</v>
      </c>
      <c r="L15" s="21">
        <v>43</v>
      </c>
      <c r="N15" s="21">
        <v>263</v>
      </c>
      <c r="O15" s="21">
        <v>194</v>
      </c>
      <c r="P15" s="21"/>
      <c r="Q15" s="21">
        <v>32</v>
      </c>
      <c r="R15" s="21">
        <v>26</v>
      </c>
      <c r="T15" s="21">
        <v>27.97</v>
      </c>
      <c r="U15" s="21">
        <v>29.5</v>
      </c>
      <c r="V15" s="21"/>
      <c r="W15" s="21"/>
      <c r="X15" s="21"/>
      <c r="Z15" s="21">
        <v>914.3</v>
      </c>
      <c r="AA15" s="21">
        <v>399.88</v>
      </c>
      <c r="AB15" s="21"/>
      <c r="AC15" s="21">
        <v>156.72999999999999</v>
      </c>
      <c r="AD15" s="21">
        <v>139.86000000000001</v>
      </c>
    </row>
    <row r="16" spans="1:30" x14ac:dyDescent="0.25">
      <c r="B16" s="21">
        <v>55</v>
      </c>
      <c r="C16" s="21">
        <v>78</v>
      </c>
      <c r="D16" s="21"/>
      <c r="E16" s="21">
        <v>72</v>
      </c>
      <c r="F16" s="21">
        <v>110</v>
      </c>
      <c r="H16" s="21">
        <v>103</v>
      </c>
      <c r="I16" s="21">
        <v>106</v>
      </c>
      <c r="J16" s="21"/>
      <c r="K16" s="21">
        <v>36</v>
      </c>
      <c r="L16" s="21">
        <v>45</v>
      </c>
      <c r="N16" s="21">
        <v>145</v>
      </c>
      <c r="O16" s="21">
        <v>185</v>
      </c>
      <c r="P16" s="21"/>
      <c r="Q16" s="21">
        <v>35</v>
      </c>
      <c r="R16" s="21">
        <v>26</v>
      </c>
      <c r="T16" s="21">
        <v>28.4</v>
      </c>
      <c r="U16" s="21">
        <v>28.87</v>
      </c>
      <c r="V16" s="21"/>
      <c r="W16" s="21"/>
      <c r="X16" s="21"/>
      <c r="Z16" s="21">
        <v>361.17</v>
      </c>
      <c r="AA16" s="21">
        <v>396.59</v>
      </c>
      <c r="AB16" s="21"/>
      <c r="AC16" s="21">
        <v>134.16999999999999</v>
      </c>
      <c r="AD16" s="21">
        <v>141.62</v>
      </c>
    </row>
    <row r="17" spans="2:35" x14ac:dyDescent="0.25">
      <c r="B17" s="21">
        <v>100</v>
      </c>
      <c r="C17" s="21">
        <v>134</v>
      </c>
      <c r="D17" s="21"/>
      <c r="E17" s="21">
        <v>71</v>
      </c>
      <c r="F17" s="21">
        <v>111</v>
      </c>
      <c r="H17" s="21">
        <v>64</v>
      </c>
      <c r="I17" s="21">
        <v>115</v>
      </c>
      <c r="J17" s="21"/>
      <c r="K17" s="21">
        <v>76</v>
      </c>
      <c r="L17" s="21">
        <v>43</v>
      </c>
      <c r="N17" s="21">
        <v>183</v>
      </c>
      <c r="O17" s="21">
        <v>231</v>
      </c>
      <c r="P17" s="21"/>
      <c r="Q17" s="21">
        <v>19</v>
      </c>
      <c r="R17" s="21">
        <v>25</v>
      </c>
      <c r="T17" s="21">
        <v>28.71</v>
      </c>
      <c r="U17" s="21">
        <v>29.11</v>
      </c>
      <c r="V17" s="21"/>
      <c r="W17" s="21"/>
      <c r="X17" s="21"/>
      <c r="Z17" s="21">
        <v>483.13</v>
      </c>
      <c r="AA17" s="21">
        <v>572.08000000000004</v>
      </c>
      <c r="AB17" s="21"/>
      <c r="AC17" s="21">
        <v>228.13</v>
      </c>
      <c r="AD17" s="21">
        <v>132.6</v>
      </c>
    </row>
    <row r="18" spans="2:35" x14ac:dyDescent="0.25">
      <c r="B18" s="21">
        <v>61</v>
      </c>
      <c r="C18" s="21">
        <v>85</v>
      </c>
      <c r="D18" s="21"/>
      <c r="E18" s="21">
        <v>78</v>
      </c>
      <c r="F18" s="21">
        <v>88</v>
      </c>
      <c r="H18" s="21">
        <v>102</v>
      </c>
      <c r="I18" s="21">
        <v>97</v>
      </c>
      <c r="J18" s="21"/>
      <c r="K18" s="21">
        <v>53</v>
      </c>
      <c r="L18" s="21">
        <v>36</v>
      </c>
      <c r="N18" s="21">
        <v>98</v>
      </c>
      <c r="O18" s="21">
        <v>194</v>
      </c>
      <c r="P18" s="21"/>
      <c r="Q18" s="21">
        <v>45</v>
      </c>
      <c r="R18" s="21">
        <v>20</v>
      </c>
      <c r="T18" s="21">
        <v>25.87</v>
      </c>
      <c r="U18" s="21">
        <v>28.18</v>
      </c>
      <c r="V18" s="21"/>
      <c r="W18" s="21"/>
      <c r="X18" s="21"/>
      <c r="Z18" s="21">
        <v>365.95</v>
      </c>
      <c r="AA18" s="21">
        <v>407.53</v>
      </c>
      <c r="AB18" s="21"/>
      <c r="AC18" s="21">
        <v>216.31</v>
      </c>
      <c r="AD18" s="21">
        <v>117.06</v>
      </c>
    </row>
    <row r="19" spans="2:35" x14ac:dyDescent="0.25">
      <c r="B19" s="21">
        <v>78</v>
      </c>
      <c r="C19" s="21">
        <v>53</v>
      </c>
      <c r="D19" s="21"/>
      <c r="F19" s="21">
        <v>70</v>
      </c>
      <c r="H19" s="21">
        <v>77</v>
      </c>
      <c r="I19" s="21">
        <v>60</v>
      </c>
      <c r="J19" s="21"/>
      <c r="K19" s="21">
        <v>52</v>
      </c>
      <c r="L19" s="21">
        <v>46</v>
      </c>
      <c r="N19" s="21">
        <v>168</v>
      </c>
      <c r="O19" s="21">
        <v>101</v>
      </c>
      <c r="P19" s="21"/>
      <c r="Q19" s="21">
        <v>33</v>
      </c>
      <c r="R19" s="21">
        <v>42</v>
      </c>
      <c r="T19" s="21">
        <v>27.63</v>
      </c>
      <c r="U19" s="21">
        <v>27.81</v>
      </c>
      <c r="V19" s="21"/>
      <c r="W19" s="21"/>
      <c r="X19" s="21"/>
      <c r="Z19" s="21">
        <v>312.39</v>
      </c>
      <c r="AA19" s="21">
        <v>224.02</v>
      </c>
      <c r="AB19" s="21"/>
      <c r="AC19" s="21">
        <v>242.2</v>
      </c>
      <c r="AD19" s="21">
        <v>243.58</v>
      </c>
    </row>
    <row r="20" spans="2:35" x14ac:dyDescent="0.25">
      <c r="B20" s="21">
        <v>66</v>
      </c>
      <c r="C20" s="21">
        <v>85</v>
      </c>
      <c r="D20" s="21"/>
      <c r="F20" s="21">
        <v>60</v>
      </c>
      <c r="H20" s="21">
        <v>96</v>
      </c>
      <c r="I20" s="21">
        <v>111</v>
      </c>
      <c r="J20" s="21"/>
      <c r="L20" s="21">
        <v>45</v>
      </c>
      <c r="N20" s="21">
        <v>94</v>
      </c>
      <c r="O20" s="21">
        <v>144</v>
      </c>
      <c r="P20" s="21"/>
      <c r="Q20" s="21">
        <v>33</v>
      </c>
      <c r="R20" s="21">
        <v>33</v>
      </c>
      <c r="U20" s="21">
        <v>29.6</v>
      </c>
      <c r="V20" s="21"/>
      <c r="W20" s="21"/>
      <c r="X20" s="21"/>
      <c r="Z20" s="21">
        <v>34.58</v>
      </c>
      <c r="AA20" s="21">
        <v>465.2</v>
      </c>
      <c r="AB20" s="21"/>
      <c r="AD20" s="21">
        <v>169.43</v>
      </c>
    </row>
    <row r="21" spans="2:35" x14ac:dyDescent="0.25">
      <c r="B21" s="21">
        <v>69</v>
      </c>
      <c r="C21" s="21">
        <v>147</v>
      </c>
      <c r="D21" s="21"/>
      <c r="F21" s="21">
        <v>74</v>
      </c>
      <c r="H21" s="21">
        <v>114</v>
      </c>
      <c r="I21" s="21">
        <v>215</v>
      </c>
      <c r="J21" s="21"/>
      <c r="K21" s="21"/>
      <c r="L21" s="21">
        <v>48</v>
      </c>
      <c r="N21" s="21">
        <v>109</v>
      </c>
      <c r="O21" s="21">
        <v>333</v>
      </c>
      <c r="P21" s="21"/>
      <c r="Q21" s="21"/>
      <c r="R21" s="21">
        <v>31</v>
      </c>
      <c r="X21" s="21"/>
      <c r="Y21" s="21"/>
      <c r="Z21" s="21">
        <v>263.49</v>
      </c>
      <c r="AA21" s="21">
        <v>37.51</v>
      </c>
      <c r="AB21" s="21"/>
      <c r="AC21" s="21"/>
      <c r="AD21" s="21">
        <v>199.88</v>
      </c>
    </row>
    <row r="22" spans="2:35" x14ac:dyDescent="0.25">
      <c r="B22" s="21">
        <v>55</v>
      </c>
      <c r="C22" s="21">
        <v>42</v>
      </c>
      <c r="D22" s="21"/>
      <c r="H22" s="21">
        <v>123</v>
      </c>
      <c r="I22" s="21">
        <v>57</v>
      </c>
      <c r="J22" s="21"/>
      <c r="N22" s="21">
        <v>113</v>
      </c>
      <c r="O22" s="21">
        <v>40</v>
      </c>
      <c r="P22" s="21"/>
      <c r="X22" s="21"/>
      <c r="Y22" s="21"/>
      <c r="Z22" s="21">
        <v>373.25</v>
      </c>
      <c r="AA22" s="21">
        <v>571.59</v>
      </c>
      <c r="AB22" s="21"/>
    </row>
    <row r="23" spans="2:35" x14ac:dyDescent="0.25">
      <c r="B23" s="21">
        <v>76</v>
      </c>
      <c r="C23" s="21">
        <v>80</v>
      </c>
      <c r="D23" s="21"/>
      <c r="I23" s="21">
        <v>115</v>
      </c>
      <c r="J23" s="21"/>
      <c r="N23" s="21">
        <v>151</v>
      </c>
      <c r="O23" s="21">
        <v>171</v>
      </c>
      <c r="P23" s="21"/>
      <c r="X23" s="21"/>
      <c r="Y23" s="21"/>
      <c r="Z23" s="21">
        <v>346.15</v>
      </c>
      <c r="AA23" s="21">
        <v>132.99</v>
      </c>
      <c r="AB23" s="21"/>
    </row>
    <row r="24" spans="2:35" x14ac:dyDescent="0.25">
      <c r="B24" s="21">
        <v>135</v>
      </c>
      <c r="C24" s="21">
        <v>203</v>
      </c>
      <c r="D24" s="21"/>
      <c r="E24" s="21"/>
      <c r="J24" s="21"/>
      <c r="N24" s="21">
        <v>267</v>
      </c>
      <c r="O24" s="21">
        <v>279</v>
      </c>
      <c r="P24" s="21"/>
      <c r="X24" s="21"/>
      <c r="Y24" s="21"/>
      <c r="Z24" s="21">
        <v>543.28</v>
      </c>
      <c r="AA24" s="21">
        <v>401.74</v>
      </c>
      <c r="AB24" s="21"/>
    </row>
    <row r="25" spans="2:35" x14ac:dyDescent="0.25">
      <c r="O25" s="21"/>
      <c r="P25" s="21"/>
      <c r="Q25" s="21"/>
      <c r="X25" s="21"/>
      <c r="Y25" s="21"/>
      <c r="AA25" s="21">
        <v>1012.86</v>
      </c>
      <c r="AB25" s="21"/>
      <c r="AG25" s="21"/>
      <c r="AH25" s="21"/>
      <c r="AI25" s="21"/>
    </row>
    <row r="26" spans="2:35" x14ac:dyDescent="0.25">
      <c r="I26" s="21"/>
      <c r="J26" s="21"/>
      <c r="K26" s="21"/>
      <c r="L26" s="21"/>
      <c r="M26" s="21"/>
      <c r="N26" s="21"/>
      <c r="O26" s="21"/>
      <c r="P26" s="21"/>
      <c r="Q26" s="21"/>
      <c r="V26" s="25"/>
      <c r="W26" s="25"/>
      <c r="X26" s="21"/>
      <c r="Y26" s="21"/>
      <c r="AA26" s="21"/>
      <c r="AB26" s="21"/>
      <c r="AC26" s="21"/>
      <c r="AD26" s="21"/>
      <c r="AG26" s="21"/>
      <c r="AH26" s="21"/>
      <c r="AI26" s="21"/>
    </row>
    <row r="27" spans="2:35" x14ac:dyDescent="0.25">
      <c r="J27" s="21"/>
      <c r="K27" s="21"/>
      <c r="L27" s="21"/>
      <c r="M27" s="21"/>
      <c r="N27" s="21"/>
      <c r="O27" s="21"/>
      <c r="P27" s="21"/>
      <c r="Q27" s="21"/>
      <c r="V27" s="21"/>
      <c r="X27" s="21"/>
      <c r="Y27" s="21"/>
      <c r="AB27" s="21"/>
      <c r="AC27" s="21"/>
      <c r="AD27" s="21"/>
      <c r="AE27" s="21"/>
      <c r="AF27" s="21"/>
      <c r="AG27" s="21"/>
      <c r="AH27" s="21"/>
      <c r="AI27" s="21"/>
    </row>
    <row r="28" spans="2:35" x14ac:dyDescent="0.25">
      <c r="B28" t="s">
        <v>285</v>
      </c>
      <c r="H28" t="s">
        <v>290</v>
      </c>
      <c r="J28" s="21"/>
      <c r="K28" s="21"/>
      <c r="L28" s="21"/>
      <c r="M28" s="21"/>
      <c r="N28" s="21" t="s">
        <v>291</v>
      </c>
      <c r="O28" s="21"/>
      <c r="P28" s="21"/>
      <c r="Q28" s="21"/>
      <c r="T28" t="s">
        <v>292</v>
      </c>
      <c r="X28" s="21"/>
      <c r="Y28" s="21"/>
      <c r="Z28" t="s">
        <v>293</v>
      </c>
      <c r="AB28" s="21"/>
      <c r="AC28" s="21"/>
      <c r="AD28" s="21"/>
      <c r="AE28" s="21"/>
      <c r="AF28" s="21"/>
      <c r="AG28" s="21"/>
      <c r="AH28" s="21"/>
      <c r="AI28" s="21"/>
    </row>
    <row r="29" spans="2:35" x14ac:dyDescent="0.25">
      <c r="B29" s="32" t="s">
        <v>276</v>
      </c>
      <c r="C29" s="32" t="s">
        <v>277</v>
      </c>
      <c r="D29" s="32"/>
      <c r="E29" s="32" t="s">
        <v>278</v>
      </c>
      <c r="F29" s="32" t="s">
        <v>279</v>
      </c>
      <c r="H29" s="31" t="s">
        <v>286</v>
      </c>
      <c r="I29" s="31" t="s">
        <v>287</v>
      </c>
      <c r="J29" s="31"/>
      <c r="K29" s="31" t="s">
        <v>288</v>
      </c>
      <c r="L29" s="31" t="s">
        <v>289</v>
      </c>
      <c r="N29" s="31" t="s">
        <v>286</v>
      </c>
      <c r="O29" s="31" t="s">
        <v>287</v>
      </c>
      <c r="P29" s="21"/>
      <c r="Q29" s="21"/>
      <c r="T29" s="31" t="s">
        <v>286</v>
      </c>
      <c r="U29" s="31" t="s">
        <v>287</v>
      </c>
      <c r="V29" s="31"/>
      <c r="W29" s="31" t="s">
        <v>288</v>
      </c>
      <c r="X29" s="31" t="s">
        <v>289</v>
      </c>
      <c r="Z29" s="31" t="s">
        <v>286</v>
      </c>
      <c r="AA29" s="31" t="s">
        <v>287</v>
      </c>
      <c r="AB29" s="31"/>
      <c r="AC29" s="31" t="s">
        <v>288</v>
      </c>
      <c r="AD29" s="31" t="s">
        <v>289</v>
      </c>
      <c r="AG29" s="21"/>
      <c r="AH29" s="21"/>
      <c r="AI29" s="21"/>
    </row>
    <row r="30" spans="2:35" x14ac:dyDescent="0.25">
      <c r="B30" s="21">
        <v>2.79</v>
      </c>
      <c r="C30" s="21">
        <v>6.24</v>
      </c>
      <c r="D30" s="21"/>
      <c r="E30" s="21">
        <v>1.82</v>
      </c>
      <c r="F30" s="21">
        <v>1.91</v>
      </c>
      <c r="H30" s="1">
        <v>7.94</v>
      </c>
      <c r="I30" s="1">
        <v>8.86</v>
      </c>
      <c r="J30" s="1"/>
      <c r="K30" s="1">
        <v>7.17</v>
      </c>
      <c r="L30" s="1">
        <v>6.32</v>
      </c>
      <c r="N30" s="1">
        <v>29.57</v>
      </c>
      <c r="O30" s="1">
        <v>34.39</v>
      </c>
      <c r="P30" s="21"/>
      <c r="Q30" s="21"/>
      <c r="T30" s="1">
        <v>18.309999999999999</v>
      </c>
      <c r="U30" s="1">
        <v>25.96</v>
      </c>
      <c r="V30" s="1"/>
      <c r="W30" s="1">
        <v>18.79</v>
      </c>
      <c r="X30" s="1">
        <v>19.66</v>
      </c>
      <c r="Z30" s="1">
        <v>4.7969999999999997</v>
      </c>
      <c r="AA30" s="1">
        <v>6.64</v>
      </c>
      <c r="AB30" s="1"/>
      <c r="AC30" s="1">
        <v>10.781000000000001</v>
      </c>
      <c r="AD30" s="1">
        <v>8.81</v>
      </c>
      <c r="AG30" s="21"/>
      <c r="AH30" s="21"/>
      <c r="AI30" s="21"/>
    </row>
    <row r="31" spans="2:35" x14ac:dyDescent="0.25">
      <c r="B31" s="21">
        <v>2.2799999999999998</v>
      </c>
      <c r="C31" s="21">
        <v>2.33</v>
      </c>
      <c r="D31" s="21"/>
      <c r="E31" s="21">
        <v>1.87</v>
      </c>
      <c r="F31" s="21">
        <v>1.99</v>
      </c>
      <c r="H31" s="1">
        <v>9.84</v>
      </c>
      <c r="I31" s="1">
        <v>6.88</v>
      </c>
      <c r="J31" s="1"/>
      <c r="K31" s="1">
        <v>8.61</v>
      </c>
      <c r="L31" s="1">
        <v>7.96</v>
      </c>
      <c r="N31" s="1">
        <v>21.48</v>
      </c>
      <c r="O31" s="1">
        <v>75.290000000000006</v>
      </c>
      <c r="P31" s="21"/>
      <c r="Q31" s="21"/>
      <c r="T31" s="1">
        <v>22.83</v>
      </c>
      <c r="U31" s="1">
        <v>27.35</v>
      </c>
      <c r="V31" s="1"/>
      <c r="W31" s="1">
        <v>17</v>
      </c>
      <c r="X31" s="1">
        <v>16.34</v>
      </c>
      <c r="Z31" s="1">
        <v>6.4550000000000001</v>
      </c>
      <c r="AA31" s="1">
        <v>6.5149999999999997</v>
      </c>
      <c r="AB31" s="1"/>
      <c r="AC31" s="1">
        <v>10.259</v>
      </c>
      <c r="AD31" s="1">
        <v>10.944000000000001</v>
      </c>
      <c r="AG31" s="21"/>
      <c r="AH31" s="21"/>
      <c r="AI31" s="21"/>
    </row>
    <row r="32" spans="2:35" x14ac:dyDescent="0.25">
      <c r="B32" s="21">
        <v>2.71</v>
      </c>
      <c r="C32" s="21">
        <v>2.77</v>
      </c>
      <c r="D32" s="21"/>
      <c r="E32" s="21">
        <v>2.2599999999999998</v>
      </c>
      <c r="F32" s="21">
        <v>1.49</v>
      </c>
      <c r="H32" s="1">
        <v>9.43</v>
      </c>
      <c r="I32" s="1">
        <v>6.46</v>
      </c>
      <c r="J32" s="1"/>
      <c r="K32" s="1">
        <v>7.81</v>
      </c>
      <c r="L32" s="1">
        <v>9.1300000000000008</v>
      </c>
      <c r="N32" s="1">
        <v>54.05</v>
      </c>
      <c r="O32" s="1">
        <v>81.599999999999994</v>
      </c>
      <c r="P32" s="21"/>
      <c r="Q32" s="21"/>
      <c r="T32" s="1">
        <v>30.46</v>
      </c>
      <c r="U32" s="1">
        <v>19.07</v>
      </c>
      <c r="V32" s="1"/>
      <c r="W32" s="1">
        <v>22.83</v>
      </c>
      <c r="X32" s="1">
        <v>16.57</v>
      </c>
      <c r="Z32" s="1">
        <v>6.1269999999999998</v>
      </c>
      <c r="AA32" s="1">
        <v>6.6509999999999998</v>
      </c>
      <c r="AB32" s="1"/>
      <c r="AC32" s="1">
        <v>8.5120000000000005</v>
      </c>
      <c r="AD32" s="1">
        <v>9.86</v>
      </c>
      <c r="AG32" s="21"/>
      <c r="AH32" s="21"/>
      <c r="AI32" s="21"/>
    </row>
    <row r="33" spans="2:35" x14ac:dyDescent="0.25">
      <c r="B33" s="21">
        <v>4.6500000000000004</v>
      </c>
      <c r="C33" s="21">
        <v>2.0299999999999998</v>
      </c>
      <c r="D33" s="21"/>
      <c r="E33" s="21">
        <v>1.96</v>
      </c>
      <c r="F33" s="21">
        <v>1.73</v>
      </c>
      <c r="H33" s="1">
        <v>10.45</v>
      </c>
      <c r="I33" s="1">
        <v>8.34</v>
      </c>
      <c r="J33" s="1"/>
      <c r="K33" s="1">
        <v>7.55</v>
      </c>
      <c r="L33" s="1">
        <v>6.71</v>
      </c>
      <c r="N33" s="1">
        <v>38.26</v>
      </c>
      <c r="O33" s="1">
        <v>51.23</v>
      </c>
      <c r="P33" s="21"/>
      <c r="Q33" s="21"/>
      <c r="T33" s="1">
        <v>24.56</v>
      </c>
      <c r="U33" s="1">
        <v>29.46</v>
      </c>
      <c r="V33" s="1"/>
      <c r="W33" s="1">
        <v>25.76</v>
      </c>
      <c r="X33" s="1">
        <v>13.12</v>
      </c>
      <c r="Z33" s="1">
        <v>6.2249999999999996</v>
      </c>
      <c r="AA33" s="1">
        <v>6.8639999999999999</v>
      </c>
      <c r="AB33" s="1"/>
      <c r="AC33" s="1">
        <v>8.6080000000000005</v>
      </c>
      <c r="AD33" s="1">
        <v>9.8770000000000007</v>
      </c>
      <c r="AG33" s="21"/>
      <c r="AH33" s="21"/>
      <c r="AI33" s="21"/>
    </row>
    <row r="34" spans="2:35" x14ac:dyDescent="0.25">
      <c r="B34" s="21">
        <v>2.38</v>
      </c>
      <c r="C34" s="21">
        <v>2.4300000000000002</v>
      </c>
      <c r="D34" s="21"/>
      <c r="E34" s="21">
        <v>2.08</v>
      </c>
      <c r="F34" s="21">
        <v>2.08</v>
      </c>
      <c r="H34" s="1">
        <v>7.32</v>
      </c>
      <c r="I34" s="1">
        <v>10.25</v>
      </c>
      <c r="J34" s="1"/>
      <c r="K34" s="1">
        <v>9.07</v>
      </c>
      <c r="L34" s="1">
        <v>5.59</v>
      </c>
      <c r="N34" s="1">
        <v>58.76</v>
      </c>
      <c r="O34" s="1">
        <v>51.93</v>
      </c>
      <c r="P34" s="21"/>
      <c r="Q34" s="21"/>
      <c r="T34" s="1">
        <v>26.18</v>
      </c>
      <c r="U34" s="1">
        <v>21.87</v>
      </c>
      <c r="V34" s="1"/>
      <c r="W34" s="1">
        <v>26.65</v>
      </c>
      <c r="X34" s="1">
        <v>20.059999999999999</v>
      </c>
      <c r="Z34" s="1">
        <v>6.2370000000000001</v>
      </c>
      <c r="AA34" s="1">
        <v>6.4</v>
      </c>
      <c r="AB34" s="1"/>
      <c r="AC34" s="1">
        <v>8.2710000000000008</v>
      </c>
      <c r="AD34" s="1">
        <v>9.32</v>
      </c>
    </row>
    <row r="35" spans="2:35" x14ac:dyDescent="0.25">
      <c r="B35" s="21">
        <v>2.27</v>
      </c>
      <c r="C35" s="21">
        <v>2.14</v>
      </c>
      <c r="D35" s="21"/>
      <c r="E35" s="21">
        <v>2.3199999999999998</v>
      </c>
      <c r="F35" s="21">
        <v>1.88</v>
      </c>
      <c r="H35" s="1">
        <v>6.33</v>
      </c>
      <c r="I35" s="1">
        <v>5.64</v>
      </c>
      <c r="J35" s="1"/>
      <c r="K35" s="1">
        <v>8.56</v>
      </c>
      <c r="L35" s="1">
        <v>7.45</v>
      </c>
      <c r="N35" s="1">
        <v>176.8</v>
      </c>
      <c r="O35" s="1">
        <v>56.87</v>
      </c>
      <c r="P35" s="21"/>
      <c r="Q35" s="21"/>
      <c r="T35" s="1">
        <v>30.22</v>
      </c>
      <c r="U35" s="1">
        <v>40.46</v>
      </c>
      <c r="V35" s="1"/>
      <c r="W35" s="1">
        <v>21.51</v>
      </c>
      <c r="X35" s="1">
        <v>22.23</v>
      </c>
      <c r="Z35" s="1">
        <v>11.211</v>
      </c>
      <c r="AA35" s="1">
        <v>11.788</v>
      </c>
      <c r="AB35" s="1"/>
      <c r="AC35" s="1">
        <v>7.9059999999999997</v>
      </c>
      <c r="AD35" s="1">
        <v>9.6129999999999995</v>
      </c>
    </row>
    <row r="36" spans="2:35" x14ac:dyDescent="0.25">
      <c r="B36" s="21">
        <v>1.88</v>
      </c>
      <c r="C36" s="21">
        <v>2.0699999999999998</v>
      </c>
      <c r="D36" s="21"/>
      <c r="E36" s="21">
        <v>0.89</v>
      </c>
      <c r="F36" s="21">
        <v>2.79</v>
      </c>
      <c r="H36" s="1">
        <v>6.27</v>
      </c>
      <c r="I36" s="1">
        <v>6.34</v>
      </c>
      <c r="J36" s="1"/>
      <c r="K36" s="1">
        <v>5.9</v>
      </c>
      <c r="L36" s="1">
        <v>7.35</v>
      </c>
      <c r="N36" s="1">
        <v>132.28</v>
      </c>
      <c r="O36" s="1">
        <v>65.17</v>
      </c>
      <c r="P36" s="21"/>
      <c r="Q36" s="21"/>
      <c r="T36" s="1">
        <v>31.37</v>
      </c>
      <c r="U36" s="1">
        <v>33.380000000000003</v>
      </c>
      <c r="V36" s="1"/>
      <c r="X36" s="1">
        <v>20.85</v>
      </c>
      <c r="Z36" s="1">
        <v>11.148</v>
      </c>
      <c r="AA36" s="1">
        <v>9.016</v>
      </c>
      <c r="AB36" s="1"/>
      <c r="AD36" s="1">
        <v>6.3959999999999999</v>
      </c>
    </row>
    <row r="37" spans="2:35" x14ac:dyDescent="0.25">
      <c r="B37" s="21">
        <v>3.71</v>
      </c>
      <c r="C37" s="21">
        <v>2.0299999999999998</v>
      </c>
      <c r="D37" s="21"/>
      <c r="E37" s="21">
        <v>0.98</v>
      </c>
      <c r="F37" s="21">
        <v>0.89</v>
      </c>
      <c r="H37" s="1">
        <v>6.49</v>
      </c>
      <c r="I37" s="1">
        <v>6.16</v>
      </c>
      <c r="J37" s="1"/>
      <c r="L37" s="1">
        <v>5.3</v>
      </c>
      <c r="N37" s="1">
        <v>117.8</v>
      </c>
      <c r="O37" s="1">
        <v>44.52</v>
      </c>
      <c r="T37" s="1">
        <v>18.190000000000001</v>
      </c>
      <c r="U37" s="1">
        <v>35.58</v>
      </c>
      <c r="V37" s="1"/>
      <c r="Z37" s="1">
        <v>12.318</v>
      </c>
      <c r="AA37" s="1">
        <v>8.7050000000000001</v>
      </c>
      <c r="AB37" s="1"/>
      <c r="AC37" s="1"/>
      <c r="AD37" s="1"/>
    </row>
    <row r="38" spans="2:35" x14ac:dyDescent="0.25">
      <c r="B38" s="21">
        <v>1.98</v>
      </c>
      <c r="C38" s="21">
        <v>1.65</v>
      </c>
      <c r="D38" s="21"/>
      <c r="E38" s="21">
        <v>0.98</v>
      </c>
      <c r="F38" s="21">
        <v>1.63</v>
      </c>
      <c r="H38" s="1">
        <v>7.23</v>
      </c>
      <c r="I38" s="1">
        <v>6.83</v>
      </c>
      <c r="J38" s="1"/>
      <c r="K38" s="1"/>
      <c r="N38" s="1">
        <v>64.91</v>
      </c>
      <c r="O38" s="1">
        <v>78.739999999999995</v>
      </c>
      <c r="T38" s="1">
        <v>26.52</v>
      </c>
      <c r="U38" s="1">
        <v>29.04</v>
      </c>
      <c r="V38" s="1"/>
      <c r="W38" s="1"/>
      <c r="Z38" s="1">
        <v>12.202999999999999</v>
      </c>
      <c r="AA38" s="1">
        <v>10.01</v>
      </c>
      <c r="AB38" s="1"/>
      <c r="AC38" s="1"/>
      <c r="AD38" s="1"/>
      <c r="AE38" s="1"/>
    </row>
    <row r="39" spans="2:35" x14ac:dyDescent="0.25">
      <c r="B39" s="21">
        <v>1.1100000000000001</v>
      </c>
      <c r="C39" s="21">
        <v>0.69</v>
      </c>
      <c r="D39" s="21"/>
      <c r="E39" s="21">
        <v>0.99</v>
      </c>
      <c r="F39" s="21">
        <v>0.8</v>
      </c>
      <c r="H39" s="1">
        <v>7.1</v>
      </c>
      <c r="I39" s="1">
        <v>6.9</v>
      </c>
      <c r="J39" s="1"/>
      <c r="K39" s="1"/>
      <c r="N39" s="1">
        <v>114.71</v>
      </c>
      <c r="O39" s="1">
        <v>74.95</v>
      </c>
      <c r="T39" s="1">
        <v>26.36</v>
      </c>
      <c r="U39" s="1">
        <v>23.68</v>
      </c>
      <c r="V39" s="1"/>
      <c r="W39" s="1"/>
      <c r="X39" s="1"/>
      <c r="Y39" s="1"/>
      <c r="Z39" s="1">
        <v>11.013</v>
      </c>
      <c r="AA39" s="1">
        <v>10.478999999999999</v>
      </c>
      <c r="AB39" s="1"/>
      <c r="AC39" s="1"/>
      <c r="AD39" s="1"/>
      <c r="AE39" s="1"/>
      <c r="AF39" s="1"/>
    </row>
    <row r="40" spans="2:35" x14ac:dyDescent="0.25">
      <c r="B40" s="21">
        <v>1.02</v>
      </c>
      <c r="C40" s="21">
        <v>0.83</v>
      </c>
      <c r="D40" s="21"/>
      <c r="E40" s="21">
        <v>0.94</v>
      </c>
      <c r="F40" s="21">
        <v>1.21</v>
      </c>
      <c r="H40" s="1">
        <v>7.69</v>
      </c>
      <c r="I40" s="1">
        <v>7.15</v>
      </c>
      <c r="J40" s="1"/>
      <c r="N40" s="1">
        <v>79.709999999999994</v>
      </c>
      <c r="O40" s="1">
        <v>74.709999999999994</v>
      </c>
      <c r="T40" s="1">
        <v>32.049999999999997</v>
      </c>
      <c r="U40" s="1">
        <v>27.39</v>
      </c>
      <c r="V40" s="1"/>
      <c r="W40" s="1"/>
      <c r="X40" s="1"/>
      <c r="Y40" s="1"/>
      <c r="Z40" s="1">
        <v>12.378</v>
      </c>
      <c r="AA40" s="1">
        <v>10.074999999999999</v>
      </c>
      <c r="AB40" s="1"/>
      <c r="AC40" s="1"/>
      <c r="AD40" s="1"/>
      <c r="AE40" s="1"/>
      <c r="AF40" s="1"/>
    </row>
    <row r="41" spans="2:35" x14ac:dyDescent="0.25">
      <c r="B41" s="21">
        <v>0.83</v>
      </c>
      <c r="C41" s="21">
        <v>0.78</v>
      </c>
      <c r="D41" s="21"/>
      <c r="E41" s="21">
        <v>0.94</v>
      </c>
      <c r="F41" s="21">
        <v>0.66</v>
      </c>
      <c r="H41" s="1">
        <v>5.45</v>
      </c>
      <c r="I41" s="1">
        <v>6.75</v>
      </c>
      <c r="J41" s="1"/>
      <c r="K41" s="1"/>
      <c r="L41" s="1"/>
      <c r="M41" s="1"/>
      <c r="N41" s="1">
        <v>110.64</v>
      </c>
      <c r="O41" s="1">
        <v>112.08</v>
      </c>
      <c r="T41" s="1">
        <v>24.4</v>
      </c>
      <c r="U41" s="1">
        <v>20.96</v>
      </c>
      <c r="V41" s="1"/>
      <c r="W41" s="1"/>
      <c r="X41" s="1"/>
      <c r="Y41" s="1"/>
      <c r="Z41" s="1">
        <v>10.206</v>
      </c>
      <c r="AA41" s="1">
        <v>9.4580000000000002</v>
      </c>
      <c r="AB41" s="1"/>
      <c r="AC41" s="1"/>
      <c r="AD41" s="1"/>
      <c r="AE41" s="1"/>
      <c r="AF41" s="1"/>
    </row>
    <row r="42" spans="2:35" x14ac:dyDescent="0.25">
      <c r="B42" s="21">
        <v>1.96</v>
      </c>
      <c r="C42" s="21">
        <v>2.19</v>
      </c>
      <c r="D42" s="21"/>
      <c r="E42" s="21">
        <v>2.0499999999999998</v>
      </c>
      <c r="F42" s="21">
        <v>1.02</v>
      </c>
      <c r="H42" s="1">
        <v>5.93</v>
      </c>
      <c r="I42" s="1">
        <v>6.75</v>
      </c>
      <c r="J42" s="1"/>
      <c r="K42" s="1"/>
      <c r="L42" s="1"/>
      <c r="M42" s="1"/>
      <c r="N42" s="1">
        <v>62.2</v>
      </c>
      <c r="O42" s="1">
        <v>32.89</v>
      </c>
      <c r="T42" s="1">
        <v>29.06</v>
      </c>
      <c r="U42" s="1">
        <v>37.119999999999997</v>
      </c>
      <c r="V42" s="1"/>
      <c r="W42" s="1"/>
      <c r="X42" s="1"/>
      <c r="Y42" s="1"/>
      <c r="Z42" s="1">
        <v>7.1079999999999997</v>
      </c>
      <c r="AA42" s="1">
        <v>9.1790000000000003</v>
      </c>
      <c r="AB42" s="1"/>
      <c r="AC42" s="1"/>
      <c r="AD42" s="1"/>
      <c r="AE42" s="1"/>
      <c r="AF42" s="1"/>
    </row>
    <row r="43" spans="2:35" x14ac:dyDescent="0.25">
      <c r="B43" s="21">
        <v>1.8</v>
      </c>
      <c r="C43" s="21">
        <v>1.62</v>
      </c>
      <c r="D43" s="21"/>
      <c r="E43" s="21">
        <v>1.78</v>
      </c>
      <c r="F43" s="21">
        <v>0.93</v>
      </c>
      <c r="H43" s="1">
        <v>5.3</v>
      </c>
      <c r="I43" s="1">
        <v>6.76</v>
      </c>
      <c r="J43" s="1"/>
      <c r="K43" s="1"/>
      <c r="L43" s="1"/>
      <c r="M43" s="1"/>
      <c r="N43" s="1">
        <v>44.86</v>
      </c>
      <c r="O43" s="1">
        <v>40.5</v>
      </c>
      <c r="T43" s="1">
        <v>29.59</v>
      </c>
      <c r="U43" s="1">
        <v>36.65</v>
      </c>
      <c r="V43" s="1"/>
      <c r="W43" s="1"/>
      <c r="X43" s="1"/>
      <c r="Y43" s="1"/>
      <c r="Z43" s="1">
        <v>7.9930000000000003</v>
      </c>
      <c r="AA43" s="1">
        <v>10.214</v>
      </c>
      <c r="AB43" s="1"/>
      <c r="AC43" s="1"/>
      <c r="AD43" s="1"/>
      <c r="AE43" s="1"/>
      <c r="AF43" s="1"/>
    </row>
    <row r="44" spans="2:35" x14ac:dyDescent="0.25">
      <c r="B44" s="21">
        <v>2.0499999999999998</v>
      </c>
      <c r="C44" s="21">
        <v>2.1</v>
      </c>
      <c r="D44" s="21"/>
      <c r="E44" s="21">
        <v>1.59</v>
      </c>
      <c r="F44" s="21">
        <v>0.89</v>
      </c>
      <c r="H44" s="1">
        <v>6.93</v>
      </c>
      <c r="I44" s="1">
        <v>5.98</v>
      </c>
      <c r="J44" s="1"/>
      <c r="K44" s="1"/>
      <c r="L44" s="1"/>
      <c r="M44" s="1"/>
      <c r="N44" s="1">
        <v>77.36</v>
      </c>
      <c r="O44" s="1">
        <v>30.33</v>
      </c>
      <c r="T44" s="1">
        <v>31.99</v>
      </c>
      <c r="U44" s="1">
        <v>34.04</v>
      </c>
      <c r="V44" s="1"/>
      <c r="W44" s="1"/>
      <c r="X44" s="1"/>
      <c r="Y44" s="1"/>
      <c r="Z44" s="1">
        <v>7.7770000000000001</v>
      </c>
      <c r="AA44" s="1">
        <v>7.1929999999999996</v>
      </c>
      <c r="AB44" s="1"/>
      <c r="AC44" s="1"/>
      <c r="AD44" s="1"/>
      <c r="AE44" s="1"/>
      <c r="AF44" s="1"/>
    </row>
    <row r="45" spans="2:35" x14ac:dyDescent="0.25">
      <c r="B45" s="21">
        <v>2.14</v>
      </c>
      <c r="C45" s="21">
        <v>2.2000000000000002</v>
      </c>
      <c r="D45" s="21"/>
      <c r="E45" s="21">
        <v>1.59</v>
      </c>
      <c r="F45" s="21">
        <v>0.93</v>
      </c>
      <c r="I45" s="1">
        <v>5.4</v>
      </c>
      <c r="J45" s="1"/>
      <c r="K45" s="1"/>
      <c r="L45" s="1"/>
      <c r="M45" s="1"/>
      <c r="N45" s="1">
        <v>62.89</v>
      </c>
      <c r="O45" s="1">
        <v>46.79</v>
      </c>
      <c r="T45" s="1">
        <v>34.58</v>
      </c>
      <c r="U45" s="1">
        <v>37.51</v>
      </c>
      <c r="V45" s="1"/>
      <c r="W45" s="1"/>
      <c r="X45" s="1"/>
      <c r="Y45" s="1"/>
      <c r="Z45" s="1">
        <v>8.1859999999999999</v>
      </c>
      <c r="AA45" s="1">
        <v>7.7110000000000003</v>
      </c>
      <c r="AB45" s="1"/>
      <c r="AC45" s="1"/>
      <c r="AD45" s="1"/>
      <c r="AE45" s="1"/>
      <c r="AF45" s="1"/>
    </row>
    <row r="46" spans="2:35" x14ac:dyDescent="0.25">
      <c r="B46" s="21">
        <v>2.34</v>
      </c>
      <c r="C46" s="21">
        <v>2.29</v>
      </c>
      <c r="D46" s="21"/>
      <c r="E46" s="21"/>
      <c r="F46" s="21">
        <v>0.8</v>
      </c>
      <c r="J46" s="1"/>
      <c r="K46" s="1"/>
      <c r="L46" s="1"/>
      <c r="M46" s="1"/>
      <c r="N46" s="1">
        <v>65.150000000000006</v>
      </c>
      <c r="O46" s="1">
        <v>41.52</v>
      </c>
      <c r="T46" s="1">
        <v>28.53</v>
      </c>
      <c r="U46" s="1">
        <v>32.979999999999997</v>
      </c>
      <c r="V46" s="1"/>
      <c r="W46" s="1"/>
      <c r="X46" s="1"/>
      <c r="Y46" s="1"/>
      <c r="Z46" s="1"/>
      <c r="AB46" s="1"/>
      <c r="AC46" s="1"/>
      <c r="AD46" s="1"/>
      <c r="AE46" s="1"/>
      <c r="AF46" s="1"/>
    </row>
    <row r="47" spans="2:35" x14ac:dyDescent="0.25">
      <c r="B47" s="21">
        <v>2.63</v>
      </c>
      <c r="C47" s="21">
        <v>2.82</v>
      </c>
      <c r="D47" s="21"/>
      <c r="J47" s="1"/>
      <c r="K47" s="1"/>
      <c r="L47" s="1"/>
      <c r="M47" s="1"/>
      <c r="O47" s="1">
        <v>45.58</v>
      </c>
      <c r="T47" s="1">
        <v>27.7</v>
      </c>
      <c r="U47" s="1">
        <v>21.67</v>
      </c>
      <c r="V47" s="1"/>
      <c r="W47" s="1"/>
      <c r="X47" s="1"/>
      <c r="Y47" s="1"/>
      <c r="Z47" s="1"/>
      <c r="AB47" s="1"/>
      <c r="AC47" s="1"/>
      <c r="AD47" s="1"/>
      <c r="AE47" s="1"/>
      <c r="AF47" s="1"/>
    </row>
    <row r="48" spans="2:35" x14ac:dyDescent="0.25">
      <c r="B48" s="21">
        <v>2.25</v>
      </c>
      <c r="C48" s="21">
        <v>2.14</v>
      </c>
      <c r="D48" s="21"/>
      <c r="H48" s="35"/>
      <c r="J48" s="1"/>
      <c r="K48" s="1"/>
      <c r="L48" s="1"/>
      <c r="M48" s="1"/>
      <c r="O48" s="1">
        <v>40.840000000000003</v>
      </c>
      <c r="T48" s="1">
        <v>29.1</v>
      </c>
      <c r="U48" s="1">
        <v>30.02</v>
      </c>
      <c r="V48" s="1"/>
      <c r="W48" s="1"/>
      <c r="X48" s="1"/>
      <c r="Y48" s="1"/>
      <c r="Z48" s="1"/>
      <c r="AB48" s="1"/>
      <c r="AC48" s="1"/>
      <c r="AD48" s="1"/>
      <c r="AE48" s="1"/>
      <c r="AF48" s="1"/>
    </row>
    <row r="49" spans="1:32" x14ac:dyDescent="0.25">
      <c r="B49" s="21">
        <v>2.4300000000000002</v>
      </c>
      <c r="C49" s="21">
        <v>3.89</v>
      </c>
      <c r="D49" s="21"/>
      <c r="H49" s="1"/>
      <c r="J49" s="1"/>
      <c r="K49" s="1"/>
      <c r="L49" s="1"/>
      <c r="M49" s="1"/>
      <c r="T49" s="1">
        <v>33.659999999999997</v>
      </c>
      <c r="U49" s="1">
        <v>31.93</v>
      </c>
      <c r="V49" s="1"/>
      <c r="W49" s="1"/>
      <c r="X49" s="1"/>
      <c r="Y49" s="1"/>
      <c r="Z49" s="1"/>
      <c r="AB49" s="1"/>
      <c r="AC49" s="1"/>
      <c r="AD49" s="1"/>
      <c r="AE49" s="1"/>
      <c r="AF49" s="1"/>
    </row>
    <row r="50" spans="1:32" x14ac:dyDescent="0.25">
      <c r="D50" s="21"/>
      <c r="E50" s="21"/>
      <c r="F50" s="21"/>
      <c r="G50" s="21"/>
      <c r="J50" s="1"/>
      <c r="K50" s="1"/>
      <c r="L50" s="1"/>
      <c r="M50" s="1"/>
      <c r="V50" s="1"/>
      <c r="W50" s="1"/>
      <c r="X50" s="1"/>
      <c r="Y50" s="1"/>
      <c r="Z50" s="1"/>
      <c r="AB50" s="1"/>
      <c r="AC50" s="1"/>
      <c r="AD50" s="1"/>
      <c r="AE50" s="1"/>
      <c r="AF50" s="1"/>
    </row>
    <row r="51" spans="1:32" x14ac:dyDescent="0.25">
      <c r="A51" s="2" t="s">
        <v>316</v>
      </c>
      <c r="D51" s="21"/>
      <c r="E51" s="21"/>
      <c r="F51" s="21"/>
      <c r="G51" s="21"/>
      <c r="H51" s="1"/>
      <c r="I51" s="1"/>
      <c r="J51" s="1"/>
      <c r="K51" s="1"/>
      <c r="L51" s="1"/>
      <c r="M51" s="1"/>
      <c r="V51" s="1"/>
      <c r="W51" s="1"/>
      <c r="X51" s="1"/>
      <c r="Y51" s="1"/>
      <c r="Z51" s="1"/>
      <c r="AB51" s="1"/>
      <c r="AC51" s="1"/>
      <c r="AD51" s="1"/>
      <c r="AE51" s="1"/>
      <c r="AF51" s="1"/>
    </row>
    <row r="52" spans="1:32" x14ac:dyDescent="0.25">
      <c r="D52" s="21"/>
      <c r="E52" s="21"/>
      <c r="F52" s="21"/>
      <c r="G52" s="21"/>
      <c r="H52" s="1"/>
      <c r="I52" s="1"/>
      <c r="J52" s="1"/>
      <c r="K52" s="1"/>
      <c r="L52" s="1"/>
      <c r="M52" s="1"/>
      <c r="V52" s="1"/>
      <c r="W52" s="1"/>
      <c r="X52" s="1"/>
      <c r="Y52" s="1"/>
      <c r="AB52" s="1"/>
      <c r="AC52" s="1"/>
      <c r="AD52" s="1"/>
      <c r="AE52" s="1"/>
      <c r="AF52" s="1"/>
    </row>
    <row r="53" spans="1:32" x14ac:dyDescent="0.25">
      <c r="B53" t="s">
        <v>281</v>
      </c>
      <c r="D53" s="21"/>
      <c r="E53" s="21"/>
      <c r="F53" s="21"/>
      <c r="G53" s="21" t="s">
        <v>282</v>
      </c>
      <c r="H53" s="1"/>
      <c r="I53" s="1"/>
      <c r="J53" s="1"/>
      <c r="K53" s="1"/>
      <c r="L53" s="1" t="s">
        <v>283</v>
      </c>
      <c r="M53" s="1"/>
      <c r="Q53" t="s">
        <v>298</v>
      </c>
      <c r="V53" s="1" t="s">
        <v>284</v>
      </c>
      <c r="W53" s="1"/>
      <c r="X53" s="1"/>
      <c r="Y53" s="1"/>
      <c r="AB53" s="1"/>
      <c r="AC53" s="1"/>
      <c r="AD53" s="1"/>
      <c r="AE53" s="1"/>
      <c r="AF53" s="1"/>
    </row>
    <row r="54" spans="1:32" x14ac:dyDescent="0.25">
      <c r="B54" s="31" t="s">
        <v>294</v>
      </c>
      <c r="C54" s="31" t="s">
        <v>295</v>
      </c>
      <c r="D54" s="31" t="s">
        <v>296</v>
      </c>
      <c r="E54" s="31" t="s">
        <v>297</v>
      </c>
      <c r="F54" s="21"/>
      <c r="G54" s="31" t="s">
        <v>294</v>
      </c>
      <c r="H54" s="31" t="s">
        <v>295</v>
      </c>
      <c r="I54" s="31" t="s">
        <v>296</v>
      </c>
      <c r="J54" s="31" t="s">
        <v>297</v>
      </c>
      <c r="K54" s="1"/>
      <c r="L54" s="31" t="s">
        <v>294</v>
      </c>
      <c r="M54" s="31" t="s">
        <v>295</v>
      </c>
      <c r="N54" s="31" t="s">
        <v>296</v>
      </c>
      <c r="O54" s="31" t="s">
        <v>297</v>
      </c>
      <c r="Q54" s="31" t="s">
        <v>294</v>
      </c>
      <c r="R54" s="31" t="s">
        <v>295</v>
      </c>
      <c r="S54" s="31" t="s">
        <v>296</v>
      </c>
      <c r="T54" s="31" t="s">
        <v>297</v>
      </c>
      <c r="V54" s="31" t="s">
        <v>159</v>
      </c>
      <c r="W54" s="31" t="s">
        <v>13</v>
      </c>
      <c r="X54" s="31" t="s">
        <v>107</v>
      </c>
      <c r="Y54" s="31" t="s">
        <v>13</v>
      </c>
      <c r="AB54" s="1"/>
      <c r="AC54" s="1"/>
      <c r="AD54" s="1"/>
      <c r="AE54" s="1"/>
      <c r="AF54" s="1"/>
    </row>
    <row r="55" spans="1:32" x14ac:dyDescent="0.25">
      <c r="B55" s="1">
        <v>71</v>
      </c>
      <c r="C55" s="1">
        <v>64</v>
      </c>
      <c r="D55" s="1">
        <v>49</v>
      </c>
      <c r="E55" s="1">
        <v>60</v>
      </c>
      <c r="F55" s="21"/>
      <c r="G55" s="1">
        <v>65</v>
      </c>
      <c r="H55" s="1">
        <v>97</v>
      </c>
      <c r="I55" s="1">
        <v>71</v>
      </c>
      <c r="J55" s="1">
        <v>202</v>
      </c>
      <c r="K55" s="1"/>
      <c r="L55" s="1">
        <v>39</v>
      </c>
      <c r="M55" s="1">
        <v>52</v>
      </c>
      <c r="N55" s="1">
        <v>102</v>
      </c>
      <c r="O55" s="1">
        <v>335</v>
      </c>
      <c r="Q55" s="1">
        <v>27.79</v>
      </c>
      <c r="R55" s="1">
        <v>29.13</v>
      </c>
      <c r="S55" s="1">
        <v>27.15</v>
      </c>
      <c r="T55" s="1">
        <v>25.95</v>
      </c>
      <c r="V55" s="1">
        <v>1.36</v>
      </c>
      <c r="W55" s="1">
        <v>1.1200000000000001</v>
      </c>
      <c r="X55" s="1">
        <v>1.73</v>
      </c>
      <c r="Y55" s="1">
        <v>1.47</v>
      </c>
      <c r="Z55" s="1"/>
      <c r="AA55" s="1"/>
      <c r="AB55" s="1"/>
      <c r="AC55" s="1"/>
      <c r="AD55" s="1"/>
      <c r="AE55" s="1"/>
      <c r="AF55" s="1"/>
    </row>
    <row r="56" spans="1:32" x14ac:dyDescent="0.25">
      <c r="B56" s="1">
        <v>72</v>
      </c>
      <c r="C56" s="1">
        <v>60</v>
      </c>
      <c r="D56" s="1">
        <v>52</v>
      </c>
      <c r="E56" s="1">
        <v>53</v>
      </c>
      <c r="F56" s="21"/>
      <c r="G56" s="1">
        <v>96</v>
      </c>
      <c r="H56" s="1">
        <v>85</v>
      </c>
      <c r="I56" s="1">
        <v>81</v>
      </c>
      <c r="J56" s="1">
        <v>190</v>
      </c>
      <c r="K56" s="1"/>
      <c r="L56" s="1">
        <v>42</v>
      </c>
      <c r="M56" s="1">
        <v>44</v>
      </c>
      <c r="N56" s="1">
        <v>69</v>
      </c>
      <c r="O56" s="1">
        <v>154</v>
      </c>
      <c r="Q56" s="1">
        <v>27.98</v>
      </c>
      <c r="R56" s="1">
        <v>29.02</v>
      </c>
      <c r="S56" s="1">
        <v>28.51</v>
      </c>
      <c r="T56" s="1">
        <v>26.89</v>
      </c>
      <c r="U56" s="1"/>
      <c r="V56" s="1">
        <v>1.39</v>
      </c>
      <c r="W56" s="1">
        <v>1.1499999999999999</v>
      </c>
      <c r="X56" s="1">
        <v>1.73</v>
      </c>
      <c r="Y56" s="1">
        <v>1.1499999999999999</v>
      </c>
      <c r="Z56" s="1"/>
      <c r="AA56" s="1"/>
      <c r="AB56" s="1"/>
      <c r="AC56" s="1"/>
      <c r="AD56" s="1"/>
      <c r="AE56" s="1"/>
      <c r="AF56" s="1"/>
    </row>
    <row r="57" spans="1:32" x14ac:dyDescent="0.25">
      <c r="B57" s="1">
        <v>64</v>
      </c>
      <c r="C57" s="1">
        <v>66</v>
      </c>
      <c r="D57" s="1">
        <v>46</v>
      </c>
      <c r="E57" s="1">
        <v>64</v>
      </c>
      <c r="F57" s="21"/>
      <c r="G57" s="1">
        <v>59</v>
      </c>
      <c r="H57" s="1">
        <v>59</v>
      </c>
      <c r="I57" s="1">
        <v>64</v>
      </c>
      <c r="J57" s="1">
        <v>151</v>
      </c>
      <c r="K57" s="1"/>
      <c r="L57" s="1">
        <v>43</v>
      </c>
      <c r="M57" s="1">
        <v>50</v>
      </c>
      <c r="N57" s="1">
        <v>57</v>
      </c>
      <c r="O57" s="1">
        <v>210</v>
      </c>
      <c r="Q57" s="1">
        <v>28.59</v>
      </c>
      <c r="R57" s="1">
        <v>28.37</v>
      </c>
      <c r="S57" s="1">
        <v>26.78</v>
      </c>
      <c r="T57" s="1">
        <v>26.71</v>
      </c>
      <c r="U57" s="1"/>
      <c r="V57" s="1">
        <v>1.1299999999999999</v>
      </c>
      <c r="W57" s="1">
        <v>1.1499999999999999</v>
      </c>
      <c r="X57" s="1">
        <v>1.57</v>
      </c>
      <c r="Y57" s="1">
        <v>1.63</v>
      </c>
      <c r="Z57" s="1"/>
      <c r="AA57" s="1"/>
      <c r="AB57" s="1"/>
      <c r="AC57" s="1"/>
      <c r="AD57" s="1"/>
      <c r="AE57" s="1"/>
      <c r="AF57" s="1"/>
    </row>
    <row r="58" spans="1:32" x14ac:dyDescent="0.25">
      <c r="B58" s="1">
        <v>66</v>
      </c>
      <c r="C58" s="1"/>
      <c r="D58" s="1">
        <v>44</v>
      </c>
      <c r="E58" s="1">
        <v>50</v>
      </c>
      <c r="F58" s="21"/>
      <c r="G58" s="1">
        <v>58</v>
      </c>
      <c r="H58" s="1">
        <v>60</v>
      </c>
      <c r="I58" s="1">
        <v>78</v>
      </c>
      <c r="J58" s="1">
        <v>98</v>
      </c>
      <c r="K58" s="1"/>
      <c r="L58" s="1">
        <v>26</v>
      </c>
      <c r="M58" s="1">
        <v>65</v>
      </c>
      <c r="N58" s="1">
        <v>42</v>
      </c>
      <c r="O58" s="1">
        <v>103</v>
      </c>
      <c r="Q58" s="1">
        <v>27.17</v>
      </c>
      <c r="R58" s="1">
        <v>27.41</v>
      </c>
      <c r="S58" s="1">
        <v>27.19</v>
      </c>
      <c r="T58" s="1">
        <v>27.24</v>
      </c>
      <c r="V58" s="1">
        <v>1.1100000000000001</v>
      </c>
      <c r="W58" s="1">
        <v>1.19</v>
      </c>
      <c r="X58" s="1">
        <v>1.61</v>
      </c>
      <c r="Y58" s="1">
        <v>0.85</v>
      </c>
      <c r="Z58" s="1"/>
      <c r="AA58" s="1"/>
      <c r="AB58" s="1"/>
      <c r="AC58" s="1"/>
      <c r="AD58" s="1"/>
      <c r="AE58" s="1"/>
      <c r="AF58" s="1"/>
    </row>
    <row r="59" spans="1:32" x14ac:dyDescent="0.25">
      <c r="B59" s="1">
        <v>70</v>
      </c>
      <c r="C59" s="1"/>
      <c r="D59" s="1">
        <v>41</v>
      </c>
      <c r="E59" s="1">
        <v>42</v>
      </c>
      <c r="F59" s="21"/>
      <c r="G59" s="1">
        <v>99</v>
      </c>
      <c r="H59" s="1">
        <v>100</v>
      </c>
      <c r="I59" s="1">
        <v>69</v>
      </c>
      <c r="J59" s="1">
        <v>62</v>
      </c>
      <c r="K59" s="1"/>
      <c r="L59" s="1">
        <v>36</v>
      </c>
      <c r="M59" s="1">
        <v>53</v>
      </c>
      <c r="N59" s="1">
        <v>86</v>
      </c>
      <c r="O59" s="1">
        <v>48</v>
      </c>
      <c r="Q59" s="1">
        <v>27.56</v>
      </c>
      <c r="R59" s="1">
        <v>25.72</v>
      </c>
      <c r="S59" s="1">
        <v>28.18</v>
      </c>
      <c r="T59" s="1">
        <v>27.46</v>
      </c>
      <c r="V59" s="1">
        <v>1.29</v>
      </c>
      <c r="W59" s="1">
        <v>1.1000000000000001</v>
      </c>
      <c r="X59" s="1">
        <v>1.46</v>
      </c>
      <c r="Y59" s="1">
        <v>1.36</v>
      </c>
      <c r="AB59" s="1"/>
      <c r="AC59" s="1"/>
      <c r="AD59" s="1"/>
      <c r="AE59" s="1"/>
      <c r="AF59" s="1"/>
    </row>
    <row r="60" spans="1:32" x14ac:dyDescent="0.25">
      <c r="B60" s="1"/>
      <c r="C60" s="1"/>
      <c r="D60" s="1">
        <v>35</v>
      </c>
      <c r="E60" s="1">
        <v>46</v>
      </c>
      <c r="F60" s="21"/>
      <c r="G60" s="1">
        <v>53</v>
      </c>
      <c r="H60" s="1">
        <v>48</v>
      </c>
      <c r="I60" s="1">
        <v>161</v>
      </c>
      <c r="J60" s="1">
        <v>43</v>
      </c>
      <c r="L60" s="1">
        <v>38</v>
      </c>
      <c r="M60" s="1">
        <v>31</v>
      </c>
      <c r="N60" s="1">
        <v>69</v>
      </c>
      <c r="O60" s="1">
        <v>36</v>
      </c>
      <c r="Q60" s="1">
        <v>27.82</v>
      </c>
      <c r="R60" s="1">
        <v>27.39</v>
      </c>
      <c r="S60" s="1">
        <v>25.76</v>
      </c>
      <c r="T60" s="1">
        <v>26.93</v>
      </c>
      <c r="V60" s="1">
        <v>1.45</v>
      </c>
      <c r="W60" s="1">
        <v>1.0900000000000001</v>
      </c>
      <c r="X60" s="1">
        <v>1.66</v>
      </c>
      <c r="Y60" s="1">
        <v>1.38</v>
      </c>
      <c r="AB60" s="1"/>
      <c r="AC60" s="1"/>
      <c r="AD60" s="1"/>
      <c r="AE60" s="1"/>
      <c r="AF60" s="1"/>
    </row>
    <row r="61" spans="1:32" x14ac:dyDescent="0.25">
      <c r="B61" s="1"/>
      <c r="C61" s="1"/>
      <c r="D61" s="1">
        <v>34</v>
      </c>
      <c r="E61" s="1">
        <v>69</v>
      </c>
      <c r="F61" s="21"/>
      <c r="G61" s="1">
        <v>80</v>
      </c>
      <c r="H61" s="1">
        <v>48</v>
      </c>
      <c r="I61" s="1">
        <v>74</v>
      </c>
      <c r="J61" s="1">
        <v>71</v>
      </c>
      <c r="L61" s="1">
        <v>36</v>
      </c>
      <c r="M61" s="1">
        <v>37</v>
      </c>
      <c r="N61" s="1">
        <v>40</v>
      </c>
      <c r="O61" s="1">
        <v>40</v>
      </c>
      <c r="Q61" s="1">
        <v>28.92</v>
      </c>
      <c r="R61" s="1">
        <v>28.99</v>
      </c>
      <c r="S61" s="1">
        <v>27.13</v>
      </c>
      <c r="T61" s="1">
        <v>28.1</v>
      </c>
      <c r="V61" s="1">
        <v>1.44</v>
      </c>
      <c r="W61" s="1">
        <v>1.19</v>
      </c>
      <c r="X61" s="1">
        <v>1.82</v>
      </c>
      <c r="Y61" s="1">
        <v>0.99</v>
      </c>
      <c r="AB61" s="1"/>
      <c r="AC61" s="1"/>
      <c r="AD61" s="1"/>
      <c r="AE61" s="1"/>
      <c r="AF61" s="1"/>
    </row>
    <row r="62" spans="1:32" x14ac:dyDescent="0.25">
      <c r="B62" s="1"/>
      <c r="C62" s="1"/>
      <c r="D62" s="1"/>
      <c r="E62" s="1">
        <v>45</v>
      </c>
      <c r="G62" s="1"/>
      <c r="H62" s="1"/>
      <c r="I62" s="1"/>
      <c r="J62" s="1">
        <v>125</v>
      </c>
      <c r="L62" s="1"/>
      <c r="M62" s="1"/>
      <c r="N62" s="1"/>
      <c r="O62" s="1">
        <v>194</v>
      </c>
      <c r="Q62" s="1"/>
      <c r="R62" s="1"/>
      <c r="S62" s="1"/>
      <c r="T62" s="1">
        <v>27.95</v>
      </c>
      <c r="V62" s="1"/>
      <c r="W62" s="1"/>
      <c r="X62" s="1"/>
      <c r="Y62" s="1">
        <v>1.41</v>
      </c>
      <c r="AB62" s="1"/>
      <c r="AC62" s="1"/>
      <c r="AD62" s="1"/>
      <c r="AE62" s="1"/>
      <c r="AF62" s="1"/>
    </row>
    <row r="63" spans="1:32" x14ac:dyDescent="0.25">
      <c r="B63" s="1"/>
      <c r="C63" s="1"/>
      <c r="D63" s="1"/>
      <c r="E63" s="1">
        <v>43</v>
      </c>
      <c r="G63" s="1"/>
      <c r="H63" s="1"/>
      <c r="I63" s="1"/>
      <c r="J63" s="1">
        <v>88</v>
      </c>
      <c r="L63" s="1"/>
      <c r="M63" s="1"/>
      <c r="N63" s="1"/>
      <c r="O63" s="1">
        <v>61</v>
      </c>
      <c r="Q63" s="1"/>
      <c r="R63" s="1"/>
      <c r="S63" s="1"/>
      <c r="T63" s="1">
        <v>27.85</v>
      </c>
      <c r="V63" s="1"/>
      <c r="W63" s="1"/>
      <c r="X63" s="1"/>
      <c r="Y63" s="1">
        <v>1.28</v>
      </c>
      <c r="Z63" s="1"/>
      <c r="AA63" s="1"/>
      <c r="AB63" s="1"/>
      <c r="AC63" s="1"/>
      <c r="AD63" s="1"/>
      <c r="AE63" s="1"/>
      <c r="AF63" s="1"/>
    </row>
    <row r="64" spans="1:32" x14ac:dyDescent="0.25">
      <c r="G64" s="1"/>
      <c r="H64" s="1"/>
      <c r="I64" s="1"/>
      <c r="J64" s="1"/>
    </row>
    <row r="66" spans="2:20" x14ac:dyDescent="0.25">
      <c r="B66" t="s">
        <v>285</v>
      </c>
      <c r="G66" t="s">
        <v>290</v>
      </c>
      <c r="L66" t="s">
        <v>299</v>
      </c>
      <c r="Q66" t="s">
        <v>292</v>
      </c>
    </row>
    <row r="67" spans="2:20" x14ac:dyDescent="0.25">
      <c r="B67" s="31" t="s">
        <v>294</v>
      </c>
      <c r="C67" s="31" t="s">
        <v>295</v>
      </c>
      <c r="D67" s="31" t="s">
        <v>296</v>
      </c>
      <c r="E67" s="31" t="s">
        <v>297</v>
      </c>
      <c r="G67" s="31" t="s">
        <v>294</v>
      </c>
      <c r="H67" s="31" t="s">
        <v>295</v>
      </c>
      <c r="I67" s="31" t="s">
        <v>296</v>
      </c>
      <c r="J67" s="31" t="s">
        <v>297</v>
      </c>
      <c r="L67" s="31" t="s">
        <v>294</v>
      </c>
      <c r="M67" s="31" t="s">
        <v>295</v>
      </c>
      <c r="N67" s="31" t="s">
        <v>296</v>
      </c>
      <c r="O67" s="31" t="s">
        <v>297</v>
      </c>
      <c r="Q67" s="31" t="s">
        <v>294</v>
      </c>
      <c r="R67" s="31" t="s">
        <v>295</v>
      </c>
      <c r="S67" s="31" t="s">
        <v>296</v>
      </c>
      <c r="T67" s="31" t="s">
        <v>297</v>
      </c>
    </row>
    <row r="68" spans="2:20" x14ac:dyDescent="0.25">
      <c r="B68" s="1">
        <v>2.4900000000000002</v>
      </c>
      <c r="C68" s="1">
        <v>1.92</v>
      </c>
      <c r="D68" s="1">
        <v>2.14</v>
      </c>
      <c r="E68" s="1">
        <v>1.82</v>
      </c>
      <c r="G68" s="1">
        <v>5.77</v>
      </c>
      <c r="H68" s="1">
        <v>5.81</v>
      </c>
      <c r="I68" s="1">
        <v>7.75</v>
      </c>
      <c r="J68" s="1">
        <v>7.34</v>
      </c>
      <c r="L68" s="1">
        <v>78.489999999999995</v>
      </c>
      <c r="M68" s="1">
        <v>74.13</v>
      </c>
      <c r="N68" s="1">
        <v>44.16</v>
      </c>
      <c r="O68" s="1">
        <v>56.8</v>
      </c>
      <c r="Q68" s="1">
        <v>20.010000000000002</v>
      </c>
      <c r="R68" s="1">
        <v>25.95</v>
      </c>
      <c r="S68" s="1">
        <v>26.75</v>
      </c>
      <c r="T68" s="1">
        <v>21.53</v>
      </c>
    </row>
    <row r="69" spans="2:20" x14ac:dyDescent="0.25">
      <c r="B69" s="1">
        <v>1.97</v>
      </c>
      <c r="C69" s="1">
        <v>1.92</v>
      </c>
      <c r="D69" s="1">
        <v>2.04</v>
      </c>
      <c r="E69" s="1">
        <v>2.96</v>
      </c>
      <c r="G69" s="1">
        <v>5.71</v>
      </c>
      <c r="H69" s="1">
        <v>6.85</v>
      </c>
      <c r="I69" s="1">
        <v>8.41</v>
      </c>
      <c r="J69" s="1">
        <v>6.71</v>
      </c>
      <c r="L69" s="1">
        <v>76.790000000000006</v>
      </c>
      <c r="M69" s="1">
        <v>68.349999999999994</v>
      </c>
      <c r="N69" s="1">
        <v>78.77</v>
      </c>
      <c r="O69" s="1">
        <v>93.42</v>
      </c>
      <c r="Q69" s="1">
        <v>23.9</v>
      </c>
      <c r="R69" s="1">
        <v>24.87</v>
      </c>
      <c r="S69" s="1">
        <v>22.3</v>
      </c>
      <c r="T69" s="1">
        <v>13.76</v>
      </c>
    </row>
    <row r="70" spans="2:20" x14ac:dyDescent="0.25">
      <c r="B70" s="1">
        <v>2.44</v>
      </c>
      <c r="C70" s="1">
        <v>2.23</v>
      </c>
      <c r="D70" s="1">
        <v>2.19</v>
      </c>
      <c r="E70" s="1">
        <v>1.74</v>
      </c>
      <c r="G70" s="1">
        <v>7.41</v>
      </c>
      <c r="H70" s="1">
        <v>7.72</v>
      </c>
      <c r="I70" s="1">
        <v>7.53</v>
      </c>
      <c r="J70" s="1">
        <v>7.14</v>
      </c>
      <c r="L70" s="1">
        <v>58.16</v>
      </c>
      <c r="M70" s="1">
        <v>69.17</v>
      </c>
      <c r="N70" s="1">
        <v>47.74</v>
      </c>
      <c r="O70" s="1">
        <v>54.01</v>
      </c>
      <c r="Q70" s="1">
        <v>20.16</v>
      </c>
      <c r="R70" s="1">
        <v>19.989999999999998</v>
      </c>
      <c r="S70" s="1">
        <v>24.62</v>
      </c>
      <c r="T70" s="1">
        <v>24.97</v>
      </c>
    </row>
    <row r="71" spans="2:20" x14ac:dyDescent="0.25">
      <c r="B71" s="1">
        <v>1.98</v>
      </c>
      <c r="C71" s="1">
        <v>1.1499999999999999</v>
      </c>
      <c r="D71" s="1">
        <v>2.46</v>
      </c>
      <c r="E71" s="1">
        <v>3.02</v>
      </c>
      <c r="G71" s="1">
        <v>5.98</v>
      </c>
      <c r="H71" s="1">
        <v>6.07</v>
      </c>
      <c r="I71" s="1">
        <v>6.54</v>
      </c>
      <c r="J71" s="1">
        <v>5.73</v>
      </c>
      <c r="L71" s="1">
        <v>79.16</v>
      </c>
      <c r="M71" s="1">
        <v>60.17</v>
      </c>
      <c r="N71" s="1">
        <v>20.57</v>
      </c>
      <c r="O71" s="1">
        <v>55.84</v>
      </c>
      <c r="Q71" s="1">
        <v>19.37</v>
      </c>
      <c r="R71" s="1">
        <v>29.01</v>
      </c>
      <c r="S71" s="1">
        <v>21.84</v>
      </c>
      <c r="T71" s="1">
        <v>21.49</v>
      </c>
    </row>
    <row r="72" spans="2:20" x14ac:dyDescent="0.25">
      <c r="B72" s="1">
        <v>1.66</v>
      </c>
      <c r="C72" s="1">
        <v>0.79</v>
      </c>
      <c r="D72" s="1">
        <v>2.2999999999999998</v>
      </c>
      <c r="E72" s="1">
        <v>2.04</v>
      </c>
      <c r="G72" s="1">
        <v>5.78</v>
      </c>
      <c r="H72" s="1">
        <v>8.19</v>
      </c>
      <c r="I72" s="1">
        <v>6.23</v>
      </c>
      <c r="J72" s="1">
        <v>5.13</v>
      </c>
      <c r="L72" s="1">
        <v>82.49</v>
      </c>
      <c r="M72" s="1">
        <v>117.85</v>
      </c>
      <c r="N72" s="1">
        <v>32.67</v>
      </c>
      <c r="O72" s="1">
        <v>44.35</v>
      </c>
      <c r="Q72" s="1">
        <v>17.600000000000001</v>
      </c>
      <c r="R72" s="1">
        <v>26.38</v>
      </c>
      <c r="S72" s="1">
        <v>27.33</v>
      </c>
      <c r="T72" s="1">
        <v>28.7</v>
      </c>
    </row>
    <row r="73" spans="2:20" x14ac:dyDescent="0.25">
      <c r="B73" s="1">
        <v>1.36</v>
      </c>
      <c r="C73" s="1">
        <v>1.0900000000000001</v>
      </c>
      <c r="D73" s="1">
        <v>1.57</v>
      </c>
      <c r="E73" s="1">
        <v>2.04</v>
      </c>
      <c r="G73" s="1">
        <v>7.08</v>
      </c>
      <c r="H73" s="1">
        <v>6.12</v>
      </c>
      <c r="I73" s="1">
        <v>5.91</v>
      </c>
      <c r="J73" s="1">
        <v>5.97</v>
      </c>
      <c r="L73" s="1">
        <v>43.51</v>
      </c>
      <c r="M73" s="1">
        <v>58.32</v>
      </c>
      <c r="N73" s="1">
        <v>41.03</v>
      </c>
      <c r="O73" s="1">
        <v>31.12</v>
      </c>
      <c r="Q73" s="1">
        <v>24.93</v>
      </c>
      <c r="R73" s="1">
        <v>27.47</v>
      </c>
      <c r="S73" s="1">
        <v>28.44</v>
      </c>
      <c r="T73" s="1">
        <v>25.79</v>
      </c>
    </row>
    <row r="74" spans="2:20" x14ac:dyDescent="0.25">
      <c r="B74" s="1">
        <v>1.04</v>
      </c>
      <c r="C74" s="1">
        <v>1.2</v>
      </c>
      <c r="D74" s="1">
        <v>1.89</v>
      </c>
      <c r="E74" s="1">
        <v>3.59</v>
      </c>
      <c r="G74" s="1">
        <v>6.32</v>
      </c>
      <c r="H74" s="1">
        <v>7.88</v>
      </c>
      <c r="I74" s="1">
        <v>6.95</v>
      </c>
      <c r="J74" s="1">
        <v>6.54</v>
      </c>
      <c r="L74" s="1">
        <v>64.819999999999993</v>
      </c>
      <c r="M74" s="1">
        <v>32.43</v>
      </c>
      <c r="N74" s="1">
        <v>21.86</v>
      </c>
      <c r="O74" s="1">
        <v>35.14</v>
      </c>
      <c r="Q74" s="1">
        <v>29.28</v>
      </c>
      <c r="R74" s="1">
        <v>25.24</v>
      </c>
      <c r="S74" s="1">
        <v>24.29</v>
      </c>
      <c r="T74" s="1">
        <v>20.83</v>
      </c>
    </row>
    <row r="75" spans="2:20" x14ac:dyDescent="0.25">
      <c r="B75" s="1"/>
      <c r="C75" s="1"/>
      <c r="D75" s="1"/>
      <c r="E75" s="1">
        <v>1.89</v>
      </c>
      <c r="G75" s="1"/>
      <c r="H75" s="1"/>
      <c r="I75" s="1"/>
      <c r="J75" s="1">
        <v>5.97</v>
      </c>
      <c r="L75" s="1"/>
      <c r="M75" s="1"/>
      <c r="N75" s="1"/>
      <c r="O75" s="1">
        <v>37.35</v>
      </c>
      <c r="Q75" s="1"/>
      <c r="R75" s="1"/>
      <c r="S75" s="1"/>
      <c r="T75" s="1">
        <v>28.43</v>
      </c>
    </row>
    <row r="76" spans="2:20" x14ac:dyDescent="0.25">
      <c r="B76" s="1"/>
      <c r="C76" s="1"/>
      <c r="D76" s="1"/>
      <c r="E76" s="1">
        <v>1.94</v>
      </c>
      <c r="G76" s="1"/>
      <c r="H76" s="1"/>
      <c r="I76" s="1"/>
      <c r="J76" s="1">
        <v>7</v>
      </c>
      <c r="L76" s="1"/>
      <c r="M76" s="1"/>
      <c r="N76" s="1"/>
      <c r="O76" s="1">
        <v>25.57</v>
      </c>
      <c r="Q76" s="1"/>
      <c r="R76" s="1"/>
      <c r="S76" s="1"/>
      <c r="T76" s="1">
        <v>27.87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969B-EA3A-47C3-8CAF-F54BB5E6706B}">
  <dimension ref="A3:AL59"/>
  <sheetViews>
    <sheetView topLeftCell="A16" workbookViewId="0">
      <selection activeCell="B9" sqref="B9"/>
    </sheetView>
  </sheetViews>
  <sheetFormatPr defaultRowHeight="15" x14ac:dyDescent="0.25"/>
  <sheetData>
    <row r="3" spans="1:17" x14ac:dyDescent="0.25">
      <c r="A3" s="2" t="s">
        <v>300</v>
      </c>
      <c r="M3" s="2" t="s">
        <v>329</v>
      </c>
    </row>
    <row r="4" spans="1:17" x14ac:dyDescent="0.25">
      <c r="C4" s="31" t="s">
        <v>122</v>
      </c>
      <c r="D4" s="31"/>
      <c r="E4" s="31" t="s">
        <v>107</v>
      </c>
      <c r="F4" s="31" t="s">
        <v>123</v>
      </c>
      <c r="G4" s="31"/>
      <c r="H4" s="31" t="s">
        <v>122</v>
      </c>
      <c r="I4" s="31"/>
      <c r="J4" s="31" t="s">
        <v>107</v>
      </c>
      <c r="K4" s="31" t="s">
        <v>123</v>
      </c>
      <c r="M4" s="31" t="s">
        <v>106</v>
      </c>
      <c r="N4" s="39" t="s">
        <v>62</v>
      </c>
      <c r="O4" s="39"/>
      <c r="P4" s="39" t="s">
        <v>13</v>
      </c>
      <c r="Q4" s="39"/>
    </row>
    <row r="5" spans="1:17" x14ac:dyDescent="0.25">
      <c r="C5" s="1">
        <v>12.61</v>
      </c>
      <c r="D5" s="1"/>
      <c r="E5" s="1">
        <v>13.34</v>
      </c>
      <c r="F5" s="1">
        <v>10.58</v>
      </c>
      <c r="G5" s="1"/>
      <c r="H5" s="1">
        <v>14.93</v>
      </c>
      <c r="I5" s="1"/>
      <c r="J5" s="1">
        <v>14.55</v>
      </c>
      <c r="K5" s="1">
        <v>13.04</v>
      </c>
      <c r="M5" s="1">
        <v>0</v>
      </c>
      <c r="N5" s="1">
        <v>100</v>
      </c>
      <c r="O5" s="1">
        <v>4.29</v>
      </c>
      <c r="P5" s="1">
        <v>100</v>
      </c>
      <c r="Q5" s="1">
        <v>5.38</v>
      </c>
    </row>
    <row r="6" spans="1:17" x14ac:dyDescent="0.25">
      <c r="C6" s="1">
        <v>13.6</v>
      </c>
      <c r="D6" s="1"/>
      <c r="E6" s="1">
        <v>13.67</v>
      </c>
      <c r="F6" s="1">
        <v>14.95</v>
      </c>
      <c r="G6" s="1"/>
      <c r="H6" s="1">
        <v>11.94</v>
      </c>
      <c r="I6" s="1"/>
      <c r="J6" s="1">
        <v>13.06</v>
      </c>
      <c r="K6" s="1">
        <v>15.04</v>
      </c>
      <c r="M6" s="1">
        <v>3</v>
      </c>
      <c r="N6" s="1">
        <v>99.62</v>
      </c>
      <c r="O6" s="1">
        <v>3.88</v>
      </c>
      <c r="P6" s="1">
        <v>99.94</v>
      </c>
      <c r="Q6" s="1">
        <v>5.98</v>
      </c>
    </row>
    <row r="7" spans="1:17" x14ac:dyDescent="0.25">
      <c r="C7" s="1">
        <v>8.83</v>
      </c>
      <c r="D7" s="1"/>
      <c r="E7" s="1">
        <v>15.94</v>
      </c>
      <c r="F7" s="1">
        <v>11.18</v>
      </c>
      <c r="G7" s="1"/>
      <c r="H7" s="1">
        <v>9.61</v>
      </c>
      <c r="I7" s="1"/>
      <c r="J7" s="1">
        <v>13.98</v>
      </c>
      <c r="K7" s="1">
        <v>11.85</v>
      </c>
      <c r="M7" s="1">
        <v>4</v>
      </c>
      <c r="N7" s="1">
        <v>99.59</v>
      </c>
      <c r="O7" s="1">
        <v>4.37</v>
      </c>
      <c r="P7" s="1">
        <v>99.69</v>
      </c>
      <c r="Q7" s="1">
        <v>5.74</v>
      </c>
    </row>
    <row r="8" spans="1:17" x14ac:dyDescent="0.25">
      <c r="C8" s="1">
        <v>8.0500000000000007</v>
      </c>
      <c r="D8" s="1"/>
      <c r="E8" s="1">
        <v>12.91</v>
      </c>
      <c r="F8" s="1">
        <v>14.52</v>
      </c>
      <c r="G8" s="1"/>
      <c r="H8" s="1">
        <v>14.24</v>
      </c>
      <c r="I8" s="1"/>
      <c r="J8" s="1">
        <v>13.51</v>
      </c>
      <c r="K8" s="1">
        <v>16.54</v>
      </c>
      <c r="M8" s="1">
        <v>7</v>
      </c>
      <c r="N8" s="1">
        <v>99.47</v>
      </c>
      <c r="O8" s="1">
        <v>4.51</v>
      </c>
      <c r="P8" s="1">
        <v>98.81</v>
      </c>
      <c r="Q8" s="1">
        <v>4.13</v>
      </c>
    </row>
    <row r="9" spans="1:17" x14ac:dyDescent="0.25">
      <c r="C9" s="1">
        <v>9.52</v>
      </c>
      <c r="D9" s="1"/>
      <c r="E9" s="1">
        <v>12.39</v>
      </c>
      <c r="F9" s="1">
        <v>13.99</v>
      </c>
      <c r="G9" s="1"/>
      <c r="H9" s="1">
        <v>8.08</v>
      </c>
      <c r="I9" s="1"/>
      <c r="J9" s="1">
        <v>13.99</v>
      </c>
      <c r="K9" s="1">
        <v>13.7</v>
      </c>
      <c r="M9" s="1">
        <v>8</v>
      </c>
      <c r="N9" s="1">
        <v>100.56</v>
      </c>
      <c r="O9" s="1">
        <v>4.3499999999999996</v>
      </c>
      <c r="P9" s="1">
        <v>98.7</v>
      </c>
      <c r="Q9" s="1">
        <v>4.2</v>
      </c>
    </row>
    <row r="10" spans="1:17" x14ac:dyDescent="0.25">
      <c r="C10" s="1">
        <v>6.3</v>
      </c>
      <c r="D10" s="1"/>
      <c r="E10" s="1">
        <v>14.05</v>
      </c>
      <c r="F10" s="1">
        <v>12.86</v>
      </c>
      <c r="G10" s="1"/>
      <c r="H10" s="1">
        <v>9.73</v>
      </c>
      <c r="I10" s="1"/>
      <c r="J10" s="1">
        <v>15.26</v>
      </c>
      <c r="K10" s="1">
        <v>13.44</v>
      </c>
      <c r="M10" s="1">
        <v>9</v>
      </c>
      <c r="N10" s="1">
        <v>100.14</v>
      </c>
      <c r="O10" s="1">
        <v>4.0599999999999996</v>
      </c>
      <c r="P10" s="1">
        <v>99.01</v>
      </c>
      <c r="Q10" s="1">
        <v>3.96</v>
      </c>
    </row>
    <row r="11" spans="1:17" x14ac:dyDescent="0.25">
      <c r="C11" s="1">
        <v>8.4</v>
      </c>
      <c r="D11" s="1"/>
      <c r="E11" s="1">
        <v>14.43</v>
      </c>
      <c r="F11" s="1">
        <v>13.45</v>
      </c>
      <c r="G11" s="1"/>
      <c r="H11" s="1">
        <v>11.81</v>
      </c>
      <c r="I11" s="1"/>
      <c r="J11" s="1">
        <v>8.3699999999999992</v>
      </c>
      <c r="K11" s="1">
        <v>15.16</v>
      </c>
      <c r="M11" s="1">
        <v>11</v>
      </c>
      <c r="N11" s="1">
        <v>99.62</v>
      </c>
      <c r="O11" s="1">
        <v>3.77</v>
      </c>
      <c r="P11" s="1">
        <v>97.62</v>
      </c>
      <c r="Q11" s="1">
        <v>3.67</v>
      </c>
    </row>
    <row r="12" spans="1:17" x14ac:dyDescent="0.25">
      <c r="C12" s="1">
        <v>7.23</v>
      </c>
      <c r="D12" s="1"/>
      <c r="E12" s="1">
        <v>13.29</v>
      </c>
      <c r="F12" s="1">
        <v>16.77</v>
      </c>
      <c r="G12" s="1"/>
      <c r="I12" s="1"/>
      <c r="J12" s="1">
        <v>7.64</v>
      </c>
      <c r="K12" s="1">
        <v>10.59</v>
      </c>
      <c r="M12" s="1">
        <v>14</v>
      </c>
      <c r="N12" s="1">
        <v>99.33</v>
      </c>
      <c r="O12" s="1">
        <v>4.2699999999999996</v>
      </c>
      <c r="P12" s="1">
        <v>97.62</v>
      </c>
      <c r="Q12" s="1">
        <v>3.3</v>
      </c>
    </row>
    <row r="13" spans="1:17" x14ac:dyDescent="0.25">
      <c r="C13" s="1">
        <v>8.67</v>
      </c>
      <c r="D13" s="1"/>
      <c r="E13" s="1">
        <v>18.48</v>
      </c>
      <c r="F13" s="1">
        <v>19.28</v>
      </c>
      <c r="G13" s="1"/>
      <c r="H13" s="1"/>
      <c r="I13" s="1"/>
      <c r="J13" s="1">
        <v>8.27</v>
      </c>
      <c r="K13" s="1">
        <v>7.37</v>
      </c>
      <c r="M13" s="1">
        <v>16</v>
      </c>
      <c r="N13" s="1">
        <v>99.9</v>
      </c>
      <c r="O13" s="1">
        <v>3.81</v>
      </c>
      <c r="P13" s="1">
        <v>98.66</v>
      </c>
      <c r="Q13" s="1">
        <v>3.6</v>
      </c>
    </row>
    <row r="14" spans="1:17" x14ac:dyDescent="0.25">
      <c r="C14" s="1">
        <v>13.77</v>
      </c>
      <c r="D14" s="1"/>
      <c r="E14" s="1">
        <v>14.27</v>
      </c>
      <c r="F14" s="1">
        <v>18.71</v>
      </c>
      <c r="G14" s="1"/>
      <c r="H14" s="1"/>
      <c r="I14" s="1"/>
      <c r="J14" s="1">
        <v>7.79</v>
      </c>
      <c r="K14" s="1">
        <v>9.86</v>
      </c>
      <c r="M14" s="1">
        <v>18</v>
      </c>
      <c r="N14" s="1">
        <v>97.36</v>
      </c>
      <c r="O14" s="1">
        <v>4.1900000000000004</v>
      </c>
      <c r="P14" s="1">
        <v>95.35</v>
      </c>
      <c r="Q14" s="1">
        <v>3.9</v>
      </c>
    </row>
    <row r="15" spans="1:17" x14ac:dyDescent="0.25">
      <c r="C15" s="1">
        <v>12.81</v>
      </c>
      <c r="D15" s="1"/>
      <c r="E15" s="1">
        <v>21.13</v>
      </c>
      <c r="F15" s="1">
        <v>17.05</v>
      </c>
      <c r="G15" s="1"/>
      <c r="H15" s="1"/>
      <c r="I15" s="1"/>
      <c r="J15" s="1">
        <v>7.87</v>
      </c>
      <c r="K15" s="1">
        <v>8.81</v>
      </c>
      <c r="M15" s="1">
        <v>21</v>
      </c>
      <c r="N15" s="1">
        <v>100.1</v>
      </c>
      <c r="O15" s="1">
        <v>3.62</v>
      </c>
      <c r="P15" s="1">
        <v>95.54</v>
      </c>
      <c r="Q15" s="1">
        <v>4.21</v>
      </c>
    </row>
    <row r="16" spans="1:17" x14ac:dyDescent="0.25">
      <c r="C16" s="1"/>
      <c r="D16" s="1"/>
      <c r="E16" s="1">
        <v>14.81</v>
      </c>
      <c r="F16" s="1">
        <v>15.9</v>
      </c>
      <c r="G16" s="1"/>
      <c r="H16" s="1"/>
      <c r="I16" s="1"/>
      <c r="J16" s="1">
        <v>8.86</v>
      </c>
      <c r="K16" s="1">
        <v>9</v>
      </c>
      <c r="M16" s="1">
        <v>23</v>
      </c>
      <c r="N16" s="1">
        <v>100.1</v>
      </c>
      <c r="O16" s="1">
        <v>3.62</v>
      </c>
      <c r="P16" s="1">
        <v>95.54</v>
      </c>
      <c r="Q16" s="1">
        <v>4.21</v>
      </c>
    </row>
    <row r="17" spans="1:38" x14ac:dyDescent="0.25">
      <c r="D17" s="1"/>
      <c r="E17" s="1">
        <v>16.32</v>
      </c>
      <c r="F17" s="1">
        <v>14.58</v>
      </c>
      <c r="G17" s="1"/>
      <c r="H17" s="1"/>
      <c r="I17" s="1"/>
      <c r="J17" s="1">
        <v>7.31</v>
      </c>
      <c r="K17" s="1">
        <v>9.14</v>
      </c>
      <c r="M17" s="1">
        <v>25</v>
      </c>
      <c r="N17" s="1">
        <v>100.67</v>
      </c>
      <c r="O17" s="1">
        <v>4.25</v>
      </c>
      <c r="P17" s="1">
        <v>95.05</v>
      </c>
      <c r="Q17" s="1">
        <v>3.97</v>
      </c>
    </row>
    <row r="18" spans="1:38" x14ac:dyDescent="0.25">
      <c r="D18" s="1"/>
      <c r="E18" s="1">
        <v>16.7</v>
      </c>
      <c r="F18" s="1">
        <v>9.64</v>
      </c>
      <c r="G18" s="1"/>
      <c r="H18" s="1"/>
      <c r="I18" s="1"/>
      <c r="J18" s="1">
        <v>7.42</v>
      </c>
      <c r="K18" s="1">
        <v>9.64</v>
      </c>
    </row>
    <row r="19" spans="1:38" x14ac:dyDescent="0.25">
      <c r="C19" s="1"/>
      <c r="D19" s="1"/>
      <c r="E19" s="1">
        <v>14.76</v>
      </c>
      <c r="F19" s="1">
        <v>14.8</v>
      </c>
      <c r="G19" s="1"/>
      <c r="H19" s="1"/>
      <c r="I19" s="1"/>
      <c r="J19" s="1">
        <v>8.1199999999999992</v>
      </c>
      <c r="K19" s="1">
        <v>7.81</v>
      </c>
    </row>
    <row r="20" spans="1:38" x14ac:dyDescent="0.25">
      <c r="D20" s="1"/>
      <c r="E20" s="1">
        <v>16.39</v>
      </c>
      <c r="F20" s="1">
        <v>12.42</v>
      </c>
      <c r="G20" s="1"/>
      <c r="H20" s="1"/>
      <c r="I20" s="1"/>
      <c r="K20" s="1">
        <v>9.3000000000000007</v>
      </c>
    </row>
    <row r="21" spans="1:38" x14ac:dyDescent="0.25">
      <c r="D21" s="1"/>
      <c r="E21" s="1"/>
      <c r="F21" s="1"/>
      <c r="G21" s="1"/>
      <c r="H21" s="1"/>
      <c r="I21" s="1"/>
      <c r="J21" s="1"/>
      <c r="K21" s="1">
        <v>7.89</v>
      </c>
    </row>
    <row r="22" spans="1:38" x14ac:dyDescent="0.25">
      <c r="D22" s="1"/>
      <c r="E22" s="1"/>
      <c r="F22" s="1"/>
      <c r="G22" s="1"/>
      <c r="H22" s="1"/>
      <c r="I22" s="1"/>
    </row>
    <row r="23" spans="1:38" x14ac:dyDescent="0.25">
      <c r="A23" s="2" t="s">
        <v>327</v>
      </c>
      <c r="B23" t="s">
        <v>303</v>
      </c>
      <c r="D23" s="1"/>
      <c r="G23" s="1"/>
      <c r="H23" s="1"/>
      <c r="I23" s="1"/>
    </row>
    <row r="24" spans="1:38" x14ac:dyDescent="0.25">
      <c r="B24" s="31"/>
      <c r="C24" s="39" t="s">
        <v>62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 t="s">
        <v>13</v>
      </c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</row>
    <row r="25" spans="1:38" x14ac:dyDescent="0.25">
      <c r="B25" s="1">
        <v>0</v>
      </c>
      <c r="C25" s="1">
        <v>5.8</v>
      </c>
      <c r="D25" s="1">
        <v>5.2</v>
      </c>
      <c r="E25" s="1">
        <v>8.6</v>
      </c>
      <c r="F25" s="1">
        <v>6.3</v>
      </c>
      <c r="G25" s="1">
        <v>7.7</v>
      </c>
      <c r="H25" s="1"/>
      <c r="I25" s="1">
        <v>6.6</v>
      </c>
      <c r="J25" s="1">
        <v>6.9</v>
      </c>
      <c r="K25" s="1">
        <v>8.6999999999999993</v>
      </c>
      <c r="L25" s="1">
        <v>6.4</v>
      </c>
      <c r="M25" s="1"/>
      <c r="N25" s="1">
        <v>6</v>
      </c>
      <c r="O25" s="1">
        <v>7.1</v>
      </c>
      <c r="P25" s="1">
        <v>5.2</v>
      </c>
      <c r="Q25" s="1">
        <v>6.7</v>
      </c>
      <c r="R25" s="1"/>
      <c r="S25" s="1"/>
      <c r="T25" s="1"/>
      <c r="U25" s="1">
        <v>6.4</v>
      </c>
      <c r="V25" s="1">
        <v>8</v>
      </c>
      <c r="W25" s="1">
        <v>8.6</v>
      </c>
      <c r="X25" s="1">
        <v>7.5</v>
      </c>
      <c r="Y25" s="1">
        <v>7.6</v>
      </c>
      <c r="Z25" s="1"/>
      <c r="AA25" s="1">
        <v>8.6999999999999993</v>
      </c>
      <c r="AB25" s="1">
        <v>7.4</v>
      </c>
      <c r="AC25" s="1">
        <v>7.7</v>
      </c>
      <c r="AD25" s="1">
        <v>5.7</v>
      </c>
      <c r="AE25" s="1"/>
      <c r="AF25" s="1">
        <v>4.8</v>
      </c>
      <c r="AG25" s="1">
        <v>4.9000000000000004</v>
      </c>
      <c r="AH25" s="1">
        <v>4.5999999999999996</v>
      </c>
      <c r="AI25" s="1">
        <v>7.3</v>
      </c>
      <c r="AJ25" s="1">
        <v>8.1</v>
      </c>
    </row>
    <row r="26" spans="1:38" x14ac:dyDescent="0.25">
      <c r="B26" s="1">
        <v>15</v>
      </c>
      <c r="C26" s="1">
        <v>12.8</v>
      </c>
      <c r="D26" s="1">
        <v>16.100000000000001</v>
      </c>
      <c r="E26" s="1">
        <v>20.100000000000001</v>
      </c>
      <c r="F26" s="1">
        <v>11.7</v>
      </c>
      <c r="G26" s="1">
        <v>11.6</v>
      </c>
      <c r="H26" s="1"/>
      <c r="I26" s="1">
        <v>14.3</v>
      </c>
      <c r="J26" s="1">
        <v>23.8</v>
      </c>
      <c r="K26" s="1">
        <v>20.8</v>
      </c>
      <c r="L26" s="1">
        <v>19.2</v>
      </c>
      <c r="M26" s="1"/>
      <c r="N26" s="1">
        <v>11.9</v>
      </c>
      <c r="O26" s="1">
        <v>16.2</v>
      </c>
      <c r="P26" s="1">
        <v>16.399999999999999</v>
      </c>
      <c r="Q26" s="1">
        <v>11.8</v>
      </c>
      <c r="R26" s="1"/>
      <c r="S26" s="1"/>
      <c r="T26" s="1"/>
      <c r="U26" s="1">
        <v>14.1</v>
      </c>
      <c r="V26" s="1">
        <v>11.2</v>
      </c>
      <c r="W26" s="1">
        <v>14.1</v>
      </c>
      <c r="X26" s="1">
        <v>10.1</v>
      </c>
      <c r="Y26" s="1">
        <v>18</v>
      </c>
      <c r="Z26" s="1"/>
      <c r="AA26" s="1">
        <v>20.6</v>
      </c>
      <c r="AB26" s="1">
        <v>21.4</v>
      </c>
      <c r="AC26" s="1">
        <v>15.1</v>
      </c>
      <c r="AD26" s="1">
        <v>13.3</v>
      </c>
      <c r="AE26" s="1"/>
      <c r="AF26" s="1">
        <v>8.5</v>
      </c>
      <c r="AG26" s="1">
        <v>8.1</v>
      </c>
      <c r="AH26" s="1">
        <v>12.4</v>
      </c>
      <c r="AI26" s="1">
        <v>16.600000000000001</v>
      </c>
      <c r="AJ26" s="1">
        <v>16.8</v>
      </c>
    </row>
    <row r="27" spans="1:38" x14ac:dyDescent="0.25">
      <c r="B27" s="1">
        <v>30</v>
      </c>
      <c r="C27" s="1">
        <v>13.1</v>
      </c>
      <c r="D27" s="1">
        <v>12.6</v>
      </c>
      <c r="E27" s="1">
        <v>22.6</v>
      </c>
      <c r="F27" s="1">
        <v>12</v>
      </c>
      <c r="G27" s="1">
        <v>16.7</v>
      </c>
      <c r="H27" s="1"/>
      <c r="I27" s="1">
        <v>20.100000000000001</v>
      </c>
      <c r="J27" s="1">
        <v>20.3</v>
      </c>
      <c r="K27" s="1">
        <v>25.4</v>
      </c>
      <c r="L27" s="1">
        <v>20.2</v>
      </c>
      <c r="M27" s="1"/>
      <c r="N27" s="1">
        <v>12.6</v>
      </c>
      <c r="O27" s="1">
        <v>16.7</v>
      </c>
      <c r="P27" s="1">
        <v>16.2</v>
      </c>
      <c r="Q27" s="1">
        <v>11.2</v>
      </c>
      <c r="R27" s="1"/>
      <c r="S27" s="1"/>
      <c r="T27" s="1"/>
      <c r="U27" s="1">
        <v>9.9</v>
      </c>
      <c r="V27" s="1">
        <v>12.1</v>
      </c>
      <c r="W27" s="1">
        <v>12.2</v>
      </c>
      <c r="X27" s="1">
        <v>12.3</v>
      </c>
      <c r="Y27" s="1">
        <v>20.2</v>
      </c>
      <c r="Z27" s="1"/>
      <c r="AA27" s="1">
        <v>21.3</v>
      </c>
      <c r="AB27" s="1">
        <v>21.8</v>
      </c>
      <c r="AC27" s="1">
        <v>21.9</v>
      </c>
      <c r="AD27" s="1">
        <v>17.100000000000001</v>
      </c>
      <c r="AE27" s="1"/>
      <c r="AF27" s="1">
        <v>10.1</v>
      </c>
      <c r="AG27" s="1">
        <v>10.3</v>
      </c>
      <c r="AH27" s="1">
        <v>14.3</v>
      </c>
      <c r="AI27" s="1">
        <v>20.2</v>
      </c>
      <c r="AJ27" s="1">
        <v>19.100000000000001</v>
      </c>
    </row>
    <row r="28" spans="1:38" x14ac:dyDescent="0.25">
      <c r="B28" s="1">
        <v>60</v>
      </c>
      <c r="C28" s="1">
        <v>12.1</v>
      </c>
      <c r="D28" s="1">
        <v>11.4</v>
      </c>
      <c r="E28" s="1">
        <v>14.7</v>
      </c>
      <c r="F28" s="1">
        <v>10.8</v>
      </c>
      <c r="G28" s="1">
        <v>13.1</v>
      </c>
      <c r="H28" s="1"/>
      <c r="I28" s="1">
        <v>22.8</v>
      </c>
      <c r="J28" s="1">
        <v>15.3</v>
      </c>
      <c r="K28" s="1">
        <v>23.2</v>
      </c>
      <c r="L28" s="1">
        <v>17.399999999999999</v>
      </c>
      <c r="M28" s="1"/>
      <c r="N28" s="1">
        <v>12.4</v>
      </c>
      <c r="O28" s="1">
        <v>14.4</v>
      </c>
      <c r="P28" s="1">
        <v>13.2</v>
      </c>
      <c r="Q28" s="1">
        <v>7.3</v>
      </c>
      <c r="R28" s="1"/>
      <c r="S28" s="1"/>
      <c r="T28" s="1"/>
      <c r="U28" s="1">
        <v>9.1</v>
      </c>
      <c r="V28" s="1">
        <v>9.3000000000000007</v>
      </c>
      <c r="W28" s="1">
        <v>9.6999999999999993</v>
      </c>
      <c r="X28" s="1">
        <v>10.5</v>
      </c>
      <c r="Y28" s="1">
        <v>11.3</v>
      </c>
      <c r="Z28" s="1"/>
      <c r="AA28" s="1">
        <v>18.7</v>
      </c>
      <c r="AB28" s="1">
        <v>15.2</v>
      </c>
      <c r="AC28" s="1">
        <v>16.5</v>
      </c>
      <c r="AD28" s="1">
        <v>13.3</v>
      </c>
      <c r="AE28" s="1"/>
      <c r="AF28" s="1">
        <v>8.3000000000000007</v>
      </c>
      <c r="AG28" s="1">
        <v>7</v>
      </c>
      <c r="AH28" s="1">
        <v>9.9</v>
      </c>
      <c r="AI28" s="1">
        <v>12.7</v>
      </c>
      <c r="AJ28" s="1">
        <v>15.8</v>
      </c>
    </row>
    <row r="29" spans="1:38" x14ac:dyDescent="0.25">
      <c r="B29" s="1">
        <v>120</v>
      </c>
      <c r="C29" s="1">
        <v>6.6</v>
      </c>
      <c r="D29" s="1">
        <v>4.9000000000000004</v>
      </c>
      <c r="E29" s="1">
        <v>9.1999999999999993</v>
      </c>
      <c r="F29" s="1">
        <v>7.1</v>
      </c>
      <c r="G29" s="1">
        <v>7.4</v>
      </c>
      <c r="H29" s="1"/>
      <c r="I29" s="1">
        <v>15.2</v>
      </c>
      <c r="J29" s="1">
        <v>10.1</v>
      </c>
      <c r="K29" s="1">
        <v>16.8</v>
      </c>
      <c r="L29" s="1">
        <v>8.6</v>
      </c>
      <c r="M29" s="1"/>
      <c r="N29" s="1">
        <v>5.4</v>
      </c>
      <c r="O29" s="1">
        <v>12.2</v>
      </c>
      <c r="P29" s="1">
        <v>6.2</v>
      </c>
      <c r="Q29" s="1">
        <v>5.5</v>
      </c>
      <c r="R29" s="1"/>
      <c r="S29" s="1"/>
      <c r="T29" s="1"/>
      <c r="U29" s="1">
        <v>5.6</v>
      </c>
      <c r="V29" s="1">
        <v>5.9</v>
      </c>
      <c r="W29" s="1">
        <v>5.7</v>
      </c>
      <c r="X29" s="1">
        <v>6.6</v>
      </c>
      <c r="Y29" s="1">
        <v>6.3</v>
      </c>
      <c r="Z29" s="1"/>
      <c r="AA29" s="1">
        <v>12</v>
      </c>
      <c r="AB29" s="1">
        <v>11.6</v>
      </c>
      <c r="AC29" s="1">
        <v>10.199999999999999</v>
      </c>
      <c r="AD29" s="1">
        <v>5.8</v>
      </c>
      <c r="AE29" s="1"/>
      <c r="AF29" s="1">
        <v>4.3</v>
      </c>
      <c r="AG29" s="1">
        <v>5.2</v>
      </c>
      <c r="AH29" s="1">
        <v>6</v>
      </c>
      <c r="AI29" s="1">
        <v>5.9</v>
      </c>
      <c r="AJ29" s="1">
        <v>11.4</v>
      </c>
    </row>
    <row r="30" spans="1:38" x14ac:dyDescent="0.25">
      <c r="C30" s="1"/>
      <c r="D30" s="1"/>
      <c r="G30" s="1"/>
      <c r="H30" s="1"/>
      <c r="I30" s="1"/>
      <c r="J30" s="1"/>
      <c r="K30" s="1"/>
    </row>
    <row r="31" spans="1:38" x14ac:dyDescent="0.25">
      <c r="A31" s="2" t="s">
        <v>328</v>
      </c>
      <c r="B31" s="31" t="s">
        <v>304</v>
      </c>
      <c r="C31" s="39" t="s">
        <v>62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 t="s">
        <v>13</v>
      </c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</row>
    <row r="32" spans="1:38" x14ac:dyDescent="0.25">
      <c r="B32" s="1">
        <v>0</v>
      </c>
      <c r="C32" s="1">
        <v>11.7</v>
      </c>
      <c r="D32" s="1">
        <v>8.1</v>
      </c>
      <c r="E32" s="1">
        <v>11.8</v>
      </c>
      <c r="F32" s="1">
        <v>10.1</v>
      </c>
      <c r="G32" s="1">
        <v>7</v>
      </c>
      <c r="H32" s="1"/>
      <c r="I32" s="1">
        <v>10.4</v>
      </c>
      <c r="J32" s="1">
        <v>12</v>
      </c>
      <c r="K32" s="1">
        <v>10.8</v>
      </c>
      <c r="L32" s="1">
        <v>11.3</v>
      </c>
      <c r="M32" s="1"/>
      <c r="N32" s="1">
        <v>7.1</v>
      </c>
      <c r="O32" s="1">
        <v>7.7</v>
      </c>
      <c r="P32" s="1">
        <v>8.3000000000000007</v>
      </c>
      <c r="Q32" s="1">
        <v>5.8</v>
      </c>
      <c r="R32" s="1"/>
      <c r="S32" s="1"/>
      <c r="T32" s="1"/>
      <c r="U32" s="1">
        <v>12.4</v>
      </c>
      <c r="V32" s="1">
        <v>10.6</v>
      </c>
      <c r="W32" s="1">
        <v>10.3</v>
      </c>
      <c r="X32" s="1">
        <v>6.8</v>
      </c>
      <c r="Y32" s="1">
        <v>11.3</v>
      </c>
      <c r="Z32" s="1"/>
      <c r="AA32" s="1">
        <v>11.2</v>
      </c>
      <c r="AB32" s="1">
        <v>11.7</v>
      </c>
      <c r="AC32" s="1">
        <v>9.9</v>
      </c>
      <c r="AD32" s="1">
        <v>9.9</v>
      </c>
      <c r="AE32" s="1"/>
      <c r="AF32" s="1">
        <v>5.9</v>
      </c>
      <c r="AG32" s="1">
        <v>4.7</v>
      </c>
      <c r="AH32" s="1">
        <v>7</v>
      </c>
      <c r="AI32" s="1">
        <v>5.8</v>
      </c>
      <c r="AJ32" s="1">
        <v>7.7</v>
      </c>
      <c r="AK32" s="1"/>
      <c r="AL32" s="1"/>
    </row>
    <row r="33" spans="2:38" x14ac:dyDescent="0.25">
      <c r="B33" s="1">
        <v>15</v>
      </c>
      <c r="C33" s="1">
        <v>10.6</v>
      </c>
      <c r="D33" s="1">
        <v>8.4</v>
      </c>
      <c r="E33" s="1">
        <v>10.9</v>
      </c>
      <c r="F33" s="1">
        <v>9</v>
      </c>
      <c r="G33" s="1">
        <v>8.6</v>
      </c>
      <c r="H33" s="1"/>
      <c r="I33" s="1">
        <v>7.3</v>
      </c>
      <c r="J33" s="1">
        <v>10.1</v>
      </c>
      <c r="K33" s="1">
        <v>5.7</v>
      </c>
      <c r="L33" s="1">
        <v>13</v>
      </c>
      <c r="M33" s="1"/>
      <c r="N33" s="1">
        <v>4.8</v>
      </c>
      <c r="O33" s="1">
        <v>5.9</v>
      </c>
      <c r="P33" s="1">
        <v>7.2</v>
      </c>
      <c r="Q33" s="1">
        <v>5.4</v>
      </c>
      <c r="R33" s="1"/>
      <c r="S33" s="1"/>
      <c r="T33" s="1"/>
      <c r="U33" s="1">
        <v>7.9</v>
      </c>
      <c r="V33" s="1">
        <v>11.4</v>
      </c>
      <c r="W33" s="1">
        <v>9.4</v>
      </c>
      <c r="X33" s="1">
        <v>6.8</v>
      </c>
      <c r="Y33" s="1">
        <v>8.6999999999999993</v>
      </c>
      <c r="Z33" s="1"/>
      <c r="AA33" s="1">
        <v>7.3</v>
      </c>
      <c r="AB33" s="1">
        <v>6.6</v>
      </c>
      <c r="AC33" s="1">
        <v>6.2</v>
      </c>
      <c r="AD33" s="1">
        <v>8.6</v>
      </c>
      <c r="AE33" s="1"/>
      <c r="AF33" s="1">
        <v>4.9000000000000004</v>
      </c>
      <c r="AG33" s="1">
        <v>4.9000000000000004</v>
      </c>
      <c r="AH33" s="1">
        <v>3.8</v>
      </c>
      <c r="AI33" s="1">
        <v>5.3</v>
      </c>
      <c r="AJ33" s="1">
        <v>6.1</v>
      </c>
      <c r="AK33" s="1"/>
      <c r="AL33" s="1"/>
    </row>
    <row r="34" spans="2:38" x14ac:dyDescent="0.25">
      <c r="B34" s="1">
        <v>30</v>
      </c>
      <c r="C34" s="1">
        <v>7.2</v>
      </c>
      <c r="D34" s="1">
        <v>4.8</v>
      </c>
      <c r="E34" s="1">
        <v>9.1999999999999993</v>
      </c>
      <c r="F34" s="1">
        <v>5.0999999999999996</v>
      </c>
      <c r="G34" s="1">
        <v>5.9</v>
      </c>
      <c r="H34" s="1"/>
      <c r="I34" s="1">
        <v>5.2</v>
      </c>
      <c r="J34" s="1">
        <v>7.2</v>
      </c>
      <c r="K34" s="1">
        <v>4.2</v>
      </c>
      <c r="L34" s="1">
        <v>4.5</v>
      </c>
      <c r="M34" s="1"/>
      <c r="N34" s="1">
        <v>3.6</v>
      </c>
      <c r="O34" s="1">
        <v>5.2</v>
      </c>
      <c r="P34" s="1">
        <v>6.3</v>
      </c>
      <c r="Q34" s="1">
        <v>4.5999999999999996</v>
      </c>
      <c r="R34" s="1"/>
      <c r="S34" s="1"/>
      <c r="T34" s="1"/>
      <c r="U34" s="1">
        <v>6.8</v>
      </c>
      <c r="V34" s="1">
        <v>6.1</v>
      </c>
      <c r="W34" s="1">
        <v>6.6</v>
      </c>
      <c r="X34" s="1">
        <v>4.3</v>
      </c>
      <c r="Y34" s="1">
        <v>4.7</v>
      </c>
      <c r="Z34" s="1"/>
      <c r="AA34" s="1">
        <v>4.4000000000000004</v>
      </c>
      <c r="AB34" s="1">
        <v>4.4000000000000004</v>
      </c>
      <c r="AC34" s="1">
        <v>3.9</v>
      </c>
      <c r="AD34" s="1">
        <v>6.6</v>
      </c>
      <c r="AE34" s="1"/>
      <c r="AF34" s="1">
        <v>4.9000000000000004</v>
      </c>
      <c r="AG34" s="1">
        <v>3.7</v>
      </c>
      <c r="AH34" s="1">
        <v>3.1</v>
      </c>
      <c r="AI34" s="1">
        <v>4.5999999999999996</v>
      </c>
      <c r="AJ34" s="1">
        <v>5.6</v>
      </c>
      <c r="AK34" s="1"/>
      <c r="AL34" s="1"/>
    </row>
    <row r="35" spans="2:38" x14ac:dyDescent="0.25">
      <c r="B35" s="1">
        <v>45</v>
      </c>
      <c r="C35" s="1">
        <v>6.1</v>
      </c>
      <c r="D35" s="1">
        <v>5.0999999999999996</v>
      </c>
      <c r="E35" s="1">
        <v>8.9</v>
      </c>
      <c r="F35" s="1">
        <v>4.5999999999999996</v>
      </c>
      <c r="G35" s="1">
        <v>5.4</v>
      </c>
      <c r="H35" s="1"/>
      <c r="I35" s="1">
        <v>5.3</v>
      </c>
      <c r="J35" s="1">
        <v>6</v>
      </c>
      <c r="K35" s="1">
        <v>5.3</v>
      </c>
      <c r="L35" s="1">
        <v>4.4000000000000004</v>
      </c>
      <c r="M35" s="1"/>
      <c r="N35" s="1">
        <v>4.0999999999999996</v>
      </c>
      <c r="O35" s="1">
        <v>5.4</v>
      </c>
      <c r="P35" s="1">
        <v>6.1</v>
      </c>
      <c r="Q35" s="1">
        <v>6.4</v>
      </c>
      <c r="R35" s="1"/>
      <c r="S35" s="1"/>
      <c r="T35" s="1"/>
      <c r="U35" s="1">
        <v>7.2</v>
      </c>
      <c r="V35" s="1">
        <v>5.6</v>
      </c>
      <c r="W35" s="1">
        <v>5.7</v>
      </c>
      <c r="X35" s="1">
        <v>4</v>
      </c>
      <c r="Y35" s="1">
        <v>5.2</v>
      </c>
      <c r="Z35" s="1"/>
      <c r="AA35" s="1">
        <v>4.2</v>
      </c>
      <c r="AB35" s="1">
        <v>4.3</v>
      </c>
      <c r="AC35" s="1">
        <v>3.2</v>
      </c>
      <c r="AD35" s="1">
        <v>4</v>
      </c>
      <c r="AE35" s="1"/>
      <c r="AF35" s="1">
        <v>5.8</v>
      </c>
      <c r="AG35" s="1">
        <v>4.5</v>
      </c>
      <c r="AH35" s="1">
        <v>3.2</v>
      </c>
      <c r="AI35" s="1">
        <v>5.0999999999999996</v>
      </c>
      <c r="AJ35" s="1">
        <v>6.9</v>
      </c>
      <c r="AK35" s="1"/>
      <c r="AL35" s="1"/>
    </row>
    <row r="36" spans="2:38" x14ac:dyDescent="0.25">
      <c r="B36" s="1">
        <v>60</v>
      </c>
      <c r="C36" s="1">
        <v>9</v>
      </c>
      <c r="D36" s="1">
        <v>4.8</v>
      </c>
      <c r="E36" s="1">
        <v>11.8</v>
      </c>
      <c r="F36" s="1">
        <v>5.4</v>
      </c>
      <c r="G36" s="1">
        <v>5.0999999999999996</v>
      </c>
      <c r="H36" s="1"/>
      <c r="I36" s="1">
        <v>6.4</v>
      </c>
      <c r="J36" s="1">
        <v>8.1</v>
      </c>
      <c r="K36" s="1">
        <v>5.9</v>
      </c>
      <c r="L36" s="1">
        <v>4.3</v>
      </c>
      <c r="M36" s="1"/>
      <c r="N36" s="1">
        <v>5.3</v>
      </c>
      <c r="O36" s="1">
        <v>4.4000000000000004</v>
      </c>
      <c r="P36" s="1">
        <v>6.7</v>
      </c>
      <c r="Q36" s="1">
        <v>6.9</v>
      </c>
      <c r="R36" s="1"/>
      <c r="S36" s="1"/>
      <c r="T36" s="1"/>
      <c r="U36" s="1">
        <v>6.2</v>
      </c>
      <c r="V36" s="1">
        <v>6.6</v>
      </c>
      <c r="W36" s="1">
        <v>4.3</v>
      </c>
      <c r="X36" s="1">
        <v>4.3</v>
      </c>
      <c r="Y36" s="1">
        <v>3.5</v>
      </c>
      <c r="Z36" s="1"/>
      <c r="AA36" s="1">
        <v>4.2</v>
      </c>
      <c r="AB36" s="1">
        <v>4.4000000000000004</v>
      </c>
      <c r="AC36" s="1">
        <v>4.3</v>
      </c>
      <c r="AD36" s="1">
        <v>6.2</v>
      </c>
      <c r="AE36" s="1"/>
      <c r="AF36" s="1">
        <v>6.9</v>
      </c>
      <c r="AG36" s="1">
        <v>5.4</v>
      </c>
      <c r="AH36" s="1">
        <v>4.3</v>
      </c>
      <c r="AI36" s="1">
        <v>5.6</v>
      </c>
      <c r="AJ36" s="1">
        <v>7.8</v>
      </c>
      <c r="AK36" s="1"/>
      <c r="AL36" s="1"/>
    </row>
    <row r="37" spans="2:38" x14ac:dyDescent="0.25">
      <c r="B37" s="1">
        <v>90</v>
      </c>
      <c r="C37" s="1">
        <v>9.1999999999999993</v>
      </c>
      <c r="D37" s="1">
        <v>3.9</v>
      </c>
      <c r="E37" s="1">
        <v>7</v>
      </c>
      <c r="F37" s="1">
        <v>6.8</v>
      </c>
      <c r="G37" s="1">
        <v>6.2</v>
      </c>
      <c r="H37" s="1"/>
      <c r="I37" s="1">
        <v>8.1999999999999993</v>
      </c>
      <c r="J37" s="1">
        <v>9.8000000000000007</v>
      </c>
      <c r="K37" s="1">
        <v>9.6999999999999993</v>
      </c>
      <c r="L37" s="1">
        <v>6</v>
      </c>
      <c r="M37" s="1"/>
      <c r="N37" s="1">
        <v>5.5</v>
      </c>
      <c r="O37" s="1">
        <v>5.0999999999999996</v>
      </c>
      <c r="P37" s="1">
        <v>6.8</v>
      </c>
      <c r="Q37" s="1">
        <v>6.2</v>
      </c>
      <c r="R37" s="1"/>
      <c r="S37" s="1"/>
      <c r="T37" s="1"/>
      <c r="U37" s="1">
        <v>6.4</v>
      </c>
      <c r="V37" s="1">
        <v>4.7</v>
      </c>
      <c r="W37" s="1">
        <v>4.8</v>
      </c>
      <c r="X37" s="1">
        <v>3.8</v>
      </c>
      <c r="Y37" s="1">
        <v>5.0999999999999996</v>
      </c>
      <c r="Z37" s="1"/>
      <c r="AA37" s="1">
        <v>4.8</v>
      </c>
      <c r="AB37" s="1">
        <v>4.8</v>
      </c>
      <c r="AC37" s="1">
        <v>7.3</v>
      </c>
      <c r="AD37" s="1">
        <v>6.3</v>
      </c>
      <c r="AE37" s="1"/>
      <c r="AF37" s="1">
        <v>5.5</v>
      </c>
      <c r="AG37" s="1">
        <v>5.9</v>
      </c>
      <c r="AH37" s="1">
        <v>5.0999999999999996</v>
      </c>
      <c r="AI37" s="1">
        <v>5.7</v>
      </c>
      <c r="AJ37" s="1">
        <v>7.1</v>
      </c>
      <c r="AK37" s="1"/>
      <c r="AL37" s="1"/>
    </row>
    <row r="47" spans="2:38" x14ac:dyDescent="0.25">
      <c r="W47" t="s">
        <v>302</v>
      </c>
    </row>
    <row r="48" spans="2:38" x14ac:dyDescent="0.25">
      <c r="W48" s="31" t="s">
        <v>107</v>
      </c>
      <c r="X48" s="31" t="s">
        <v>13</v>
      </c>
      <c r="Y48" s="31" t="s">
        <v>107</v>
      </c>
      <c r="Z48" s="31" t="s">
        <v>13</v>
      </c>
    </row>
    <row r="49" spans="23:26" x14ac:dyDescent="0.25">
      <c r="W49" s="1"/>
      <c r="X49" s="1"/>
      <c r="Y49" s="1"/>
      <c r="Z49" s="1"/>
    </row>
    <row r="50" spans="23:26" x14ac:dyDescent="0.25">
      <c r="W50" s="1">
        <v>0.38500000000000001</v>
      </c>
      <c r="X50" s="1">
        <v>0.45900000000000002</v>
      </c>
      <c r="Y50" s="1">
        <v>0.41599999999999998</v>
      </c>
      <c r="Z50" s="1">
        <v>0.79</v>
      </c>
    </row>
    <row r="51" spans="23:26" x14ac:dyDescent="0.25">
      <c r="W51" s="1">
        <v>0.184</v>
      </c>
      <c r="X51" s="1">
        <v>1.7969999999999999</v>
      </c>
      <c r="Y51" s="1">
        <v>0.63</v>
      </c>
      <c r="Z51" s="1">
        <v>0.61899999999999999</v>
      </c>
    </row>
    <row r="52" spans="23:26" x14ac:dyDescent="0.25">
      <c r="W52" s="1">
        <v>2.6320000000000001</v>
      </c>
      <c r="X52" s="1">
        <v>7.2999999999999995E-2</v>
      </c>
      <c r="Y52" s="1">
        <v>0.97699999999999998</v>
      </c>
      <c r="Z52" s="1">
        <v>2.4649999999999999</v>
      </c>
    </row>
    <row r="53" spans="23:26" x14ac:dyDescent="0.25">
      <c r="W53" s="1">
        <v>0.154</v>
      </c>
      <c r="X53" s="1">
        <v>1.2030000000000001</v>
      </c>
      <c r="Y53" s="1">
        <v>1.2230000000000001</v>
      </c>
      <c r="Z53" s="1">
        <v>3.1890000000000001</v>
      </c>
    </row>
    <row r="54" spans="23:26" x14ac:dyDescent="0.25">
      <c r="W54" s="1">
        <v>0.43099999999999999</v>
      </c>
      <c r="X54" s="1">
        <v>2.915</v>
      </c>
      <c r="Y54" s="1">
        <v>0.92</v>
      </c>
      <c r="Z54" s="1">
        <v>0.72299999999999998</v>
      </c>
    </row>
    <row r="55" spans="23:26" x14ac:dyDescent="0.25">
      <c r="W55" s="1">
        <v>0.29799999999999999</v>
      </c>
      <c r="X55" s="1"/>
      <c r="Y55" s="1">
        <v>2.4180000000000001</v>
      </c>
      <c r="Z55" s="1">
        <v>1.105</v>
      </c>
    </row>
    <row r="56" spans="23:26" x14ac:dyDescent="0.25">
      <c r="W56" s="1"/>
      <c r="X56" s="1"/>
      <c r="Y56" s="1">
        <v>2.2650000000000001</v>
      </c>
      <c r="Z56" s="1">
        <v>1.282</v>
      </c>
    </row>
    <row r="57" spans="23:26" x14ac:dyDescent="0.25">
      <c r="W57" s="1"/>
      <c r="X57" s="1"/>
      <c r="Y57" s="35" t="s">
        <v>301</v>
      </c>
      <c r="Z57" s="1">
        <v>3.0569999999999999</v>
      </c>
    </row>
    <row r="58" spans="23:26" x14ac:dyDescent="0.25">
      <c r="W58" s="1"/>
      <c r="X58" s="1"/>
      <c r="Y58" s="1">
        <v>1.8879999999999999</v>
      </c>
      <c r="Z58" s="1">
        <v>0.88700000000000001</v>
      </c>
    </row>
    <row r="59" spans="23:26" x14ac:dyDescent="0.25">
      <c r="W59" s="1"/>
      <c r="X59" s="1"/>
      <c r="Y59" s="1"/>
      <c r="Z59" s="1">
        <v>0.78100000000000003</v>
      </c>
    </row>
  </sheetData>
  <mergeCells count="6">
    <mergeCell ref="C24:T24"/>
    <mergeCell ref="U24:AJ24"/>
    <mergeCell ref="C31:T31"/>
    <mergeCell ref="U31:AL31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9E9E-A144-4292-A2F1-C4C481434E3E}">
  <dimension ref="A1:X18"/>
  <sheetViews>
    <sheetView workbookViewId="0">
      <selection activeCell="M33" sqref="M33"/>
    </sheetView>
  </sheetViews>
  <sheetFormatPr defaultRowHeight="15" x14ac:dyDescent="0.25"/>
  <sheetData>
    <row r="1" spans="1:24" x14ac:dyDescent="0.25">
      <c r="A1" s="2" t="s">
        <v>314</v>
      </c>
    </row>
    <row r="2" spans="1:24" x14ac:dyDescent="0.25">
      <c r="B2" t="s">
        <v>306</v>
      </c>
      <c r="E2" t="s">
        <v>307</v>
      </c>
      <c r="H2" t="s">
        <v>308</v>
      </c>
      <c r="K2" t="s">
        <v>309</v>
      </c>
      <c r="N2" t="s">
        <v>310</v>
      </c>
      <c r="Q2" t="s">
        <v>312</v>
      </c>
      <c r="T2" t="s">
        <v>313</v>
      </c>
      <c r="W2" t="s">
        <v>311</v>
      </c>
    </row>
    <row r="3" spans="1:24" x14ac:dyDescent="0.25">
      <c r="B3" s="31" t="s">
        <v>79</v>
      </c>
      <c r="C3" s="31" t="s">
        <v>305</v>
      </c>
      <c r="E3" s="31" t="s">
        <v>79</v>
      </c>
      <c r="F3" s="31" t="s">
        <v>305</v>
      </c>
      <c r="H3" s="31" t="s">
        <v>79</v>
      </c>
      <c r="I3" s="31" t="s">
        <v>305</v>
      </c>
      <c r="K3" s="31" t="s">
        <v>79</v>
      </c>
      <c r="L3" s="31" t="s">
        <v>305</v>
      </c>
      <c r="N3" s="31" t="s">
        <v>79</v>
      </c>
      <c r="O3" s="31" t="s">
        <v>305</v>
      </c>
      <c r="Q3" s="31" t="s">
        <v>79</v>
      </c>
      <c r="R3" s="31" t="s">
        <v>305</v>
      </c>
      <c r="T3" s="31" t="s">
        <v>79</v>
      </c>
      <c r="U3" s="31" t="s">
        <v>305</v>
      </c>
      <c r="W3" s="31" t="s">
        <v>79</v>
      </c>
      <c r="X3" s="31" t="s">
        <v>305</v>
      </c>
    </row>
    <row r="4" spans="1:24" x14ac:dyDescent="0.25">
      <c r="B4" s="1">
        <v>0.88</v>
      </c>
      <c r="C4" s="1">
        <v>0.7</v>
      </c>
      <c r="E4" s="1">
        <v>1.03</v>
      </c>
      <c r="F4" s="1">
        <v>0.54</v>
      </c>
      <c r="H4" s="1">
        <v>2.0099999999999998</v>
      </c>
      <c r="I4" s="1">
        <v>0.47</v>
      </c>
      <c r="K4" s="1">
        <v>1</v>
      </c>
      <c r="L4" s="1">
        <v>0.72</v>
      </c>
      <c r="N4" s="1">
        <v>1.32</v>
      </c>
      <c r="O4" s="1">
        <v>0.57999999999999996</v>
      </c>
      <c r="Q4" s="1">
        <v>0.62</v>
      </c>
      <c r="R4" s="1">
        <v>0.35</v>
      </c>
      <c r="T4" s="1">
        <v>0.82</v>
      </c>
      <c r="U4" s="1">
        <v>1.27</v>
      </c>
      <c r="W4" s="1">
        <v>0.72</v>
      </c>
      <c r="X4" s="1">
        <v>0.97</v>
      </c>
    </row>
    <row r="5" spans="1:24" x14ac:dyDescent="0.25">
      <c r="B5" s="1">
        <v>0.89</v>
      </c>
      <c r="C5" s="1">
        <v>0.51</v>
      </c>
      <c r="E5" s="1">
        <v>1</v>
      </c>
      <c r="F5" s="1">
        <v>0.38</v>
      </c>
      <c r="H5" s="1">
        <v>0.85</v>
      </c>
      <c r="I5" s="1">
        <v>0.34</v>
      </c>
      <c r="K5" s="1">
        <v>0.4</v>
      </c>
      <c r="L5" s="1">
        <v>1.01</v>
      </c>
      <c r="N5" s="1">
        <v>0.56000000000000005</v>
      </c>
      <c r="O5" s="1">
        <v>0.56999999999999995</v>
      </c>
      <c r="Q5" s="1">
        <v>0.83</v>
      </c>
      <c r="R5" s="1">
        <v>0.25</v>
      </c>
      <c r="T5" s="1">
        <v>0.75</v>
      </c>
      <c r="U5" s="1">
        <v>0.96</v>
      </c>
      <c r="W5" s="1">
        <v>0.7</v>
      </c>
      <c r="X5" s="1">
        <v>0.71</v>
      </c>
    </row>
    <row r="6" spans="1:24" x14ac:dyDescent="0.25">
      <c r="B6" s="1">
        <v>0.76</v>
      </c>
      <c r="C6" s="1">
        <v>0.8</v>
      </c>
      <c r="E6" s="1">
        <v>0.88</v>
      </c>
      <c r="F6" s="1">
        <v>0.73</v>
      </c>
      <c r="H6" s="1">
        <v>0.75</v>
      </c>
      <c r="I6" s="1">
        <v>0.52</v>
      </c>
      <c r="K6" s="1">
        <v>0.78</v>
      </c>
      <c r="L6" s="1">
        <v>1.19</v>
      </c>
      <c r="N6" s="1">
        <v>0.74</v>
      </c>
      <c r="O6" s="1">
        <v>1</v>
      </c>
      <c r="Q6" s="1">
        <v>0.56000000000000005</v>
      </c>
      <c r="R6" s="1">
        <v>1.49</v>
      </c>
      <c r="T6" s="1">
        <v>1.38</v>
      </c>
      <c r="U6" s="1">
        <v>1.08</v>
      </c>
      <c r="W6" s="1">
        <v>0.8</v>
      </c>
      <c r="X6" s="1">
        <v>1.1000000000000001</v>
      </c>
    </row>
    <row r="7" spans="1:24" x14ac:dyDescent="0.25">
      <c r="B7" s="1">
        <v>1.22</v>
      </c>
      <c r="C7" s="1">
        <v>0.28000000000000003</v>
      </c>
      <c r="E7" s="1">
        <v>1.2</v>
      </c>
      <c r="F7" s="1">
        <v>0.14000000000000001</v>
      </c>
      <c r="H7" s="1">
        <v>0.81</v>
      </c>
      <c r="I7" s="1">
        <v>0.34</v>
      </c>
      <c r="K7" s="1">
        <v>0.79</v>
      </c>
      <c r="L7" s="1">
        <v>0.19</v>
      </c>
      <c r="N7" s="1">
        <v>0.56000000000000005</v>
      </c>
      <c r="O7" s="1">
        <v>0.16</v>
      </c>
      <c r="Q7" s="1">
        <v>0.82</v>
      </c>
      <c r="R7" s="1">
        <v>0.03</v>
      </c>
      <c r="T7" s="1">
        <v>0.87</v>
      </c>
      <c r="U7" s="1">
        <v>0.81</v>
      </c>
      <c r="W7" s="1">
        <v>0.85</v>
      </c>
      <c r="X7" s="1">
        <v>0.18</v>
      </c>
    </row>
    <row r="8" spans="1:24" x14ac:dyDescent="0.25">
      <c r="B8" s="1">
        <v>1.25</v>
      </c>
      <c r="C8" s="1">
        <v>0.34</v>
      </c>
      <c r="E8" s="1">
        <v>0.88</v>
      </c>
      <c r="F8" s="1">
        <v>0.71</v>
      </c>
      <c r="H8" s="1">
        <v>0.57999999999999996</v>
      </c>
      <c r="I8" s="1">
        <v>0.56000000000000005</v>
      </c>
      <c r="K8" s="1">
        <v>2.04</v>
      </c>
      <c r="L8" s="1">
        <v>1.1100000000000001</v>
      </c>
      <c r="N8" s="1">
        <v>1.81</v>
      </c>
      <c r="O8" s="1">
        <v>0.74</v>
      </c>
      <c r="Q8" s="1">
        <v>2.16</v>
      </c>
      <c r="R8" s="1">
        <v>1.94</v>
      </c>
      <c r="T8" s="1">
        <v>1.17</v>
      </c>
      <c r="U8" s="1">
        <v>0.88</v>
      </c>
      <c r="W8" s="1">
        <v>1.93</v>
      </c>
      <c r="X8" s="1">
        <v>1.04</v>
      </c>
    </row>
    <row r="9" spans="1:24" x14ac:dyDescent="0.25">
      <c r="B9" s="1">
        <v>0.56000000000000005</v>
      </c>
      <c r="C9" s="1">
        <v>0.62</v>
      </c>
      <c r="E9" s="1">
        <v>0.71</v>
      </c>
      <c r="F9" s="1">
        <v>0.51</v>
      </c>
      <c r="H9" s="1">
        <v>0.39</v>
      </c>
      <c r="I9" s="1">
        <v>0.36</v>
      </c>
      <c r="K9" s="1">
        <v>0.8</v>
      </c>
      <c r="L9" s="1">
        <v>0.88</v>
      </c>
      <c r="N9" s="1">
        <v>0.7</v>
      </c>
      <c r="O9" s="1">
        <v>0.41</v>
      </c>
      <c r="Q9" s="1">
        <v>1.1599999999999999</v>
      </c>
      <c r="R9" s="1">
        <v>1.72</v>
      </c>
      <c r="T9" s="1">
        <v>0.61</v>
      </c>
      <c r="U9" s="1">
        <v>1.05</v>
      </c>
    </row>
    <row r="10" spans="1:24" x14ac:dyDescent="0.25">
      <c r="B10" s="1">
        <v>0.7</v>
      </c>
      <c r="C10" s="1">
        <v>1.24</v>
      </c>
      <c r="E10" s="1">
        <v>0.47</v>
      </c>
      <c r="F10" s="1">
        <v>0.56000000000000005</v>
      </c>
      <c r="H10" s="1">
        <v>0.81</v>
      </c>
      <c r="I10" s="1">
        <v>0.67</v>
      </c>
      <c r="K10" s="1">
        <v>0.87</v>
      </c>
      <c r="L10" s="1">
        <v>1.19</v>
      </c>
      <c r="N10" s="1">
        <v>0.69</v>
      </c>
      <c r="O10" s="1">
        <v>0.63</v>
      </c>
      <c r="Q10" s="1">
        <v>0.64</v>
      </c>
      <c r="R10" s="1">
        <v>1.4</v>
      </c>
      <c r="T10" s="1">
        <v>0.64</v>
      </c>
      <c r="U10" s="1">
        <v>0.92</v>
      </c>
    </row>
    <row r="11" spans="1:24" x14ac:dyDescent="0.25">
      <c r="B11" s="1">
        <v>1.88</v>
      </c>
      <c r="C11" s="1">
        <v>0.73</v>
      </c>
      <c r="E11" s="1">
        <v>2</v>
      </c>
      <c r="F11" s="1">
        <v>0.8</v>
      </c>
      <c r="H11" s="1">
        <v>1.65</v>
      </c>
      <c r="I11" s="1">
        <v>0.33</v>
      </c>
      <c r="K11" s="1">
        <v>1.67</v>
      </c>
      <c r="L11" s="1">
        <v>0.76</v>
      </c>
      <c r="N11" s="1">
        <v>1.52</v>
      </c>
      <c r="O11" s="1">
        <v>0.49</v>
      </c>
      <c r="Q11" s="1">
        <v>1.65</v>
      </c>
      <c r="R11" s="1">
        <v>0.48</v>
      </c>
      <c r="T11" s="1">
        <v>1.1399999999999999</v>
      </c>
      <c r="U11" s="1">
        <v>2.34</v>
      </c>
    </row>
    <row r="12" spans="1:24" x14ac:dyDescent="0.25">
      <c r="B12" s="1">
        <v>0.67</v>
      </c>
      <c r="C12" s="1">
        <v>1.27</v>
      </c>
      <c r="E12" s="1">
        <v>0.56999999999999995</v>
      </c>
      <c r="F12" s="1">
        <v>0.98</v>
      </c>
      <c r="H12" s="1">
        <v>0.69</v>
      </c>
      <c r="I12" s="1">
        <v>0.76</v>
      </c>
      <c r="K12" s="1">
        <v>0.38</v>
      </c>
      <c r="L12" s="1">
        <v>1.31</v>
      </c>
      <c r="N12" s="1">
        <v>0.96</v>
      </c>
      <c r="O12" s="1">
        <v>0.9</v>
      </c>
      <c r="Q12" s="1">
        <v>0.47</v>
      </c>
      <c r="R12" s="1">
        <v>1.37</v>
      </c>
      <c r="T12" s="1">
        <v>0.83</v>
      </c>
      <c r="U12" s="1">
        <v>0.85</v>
      </c>
    </row>
    <row r="13" spans="1:24" x14ac:dyDescent="0.25">
      <c r="B13" s="1">
        <v>0.92</v>
      </c>
      <c r="C13" s="1">
        <v>0.85</v>
      </c>
      <c r="E13" s="1">
        <v>0.97</v>
      </c>
      <c r="F13" s="1">
        <v>0.62</v>
      </c>
      <c r="H13" s="1">
        <v>1.1399999999999999</v>
      </c>
      <c r="I13" s="1">
        <v>0.51</v>
      </c>
      <c r="K13" s="1">
        <v>1.1000000000000001</v>
      </c>
      <c r="L13" s="1">
        <v>0.8</v>
      </c>
      <c r="N13" s="1">
        <v>1.1200000000000001</v>
      </c>
      <c r="O13" s="1">
        <v>0.62</v>
      </c>
      <c r="Q13" s="1">
        <v>0.78</v>
      </c>
      <c r="R13" s="1">
        <v>0.96</v>
      </c>
      <c r="T13" s="1">
        <v>1.1499999999999999</v>
      </c>
      <c r="U13" s="1">
        <v>1.37</v>
      </c>
    </row>
    <row r="14" spans="1:24" x14ac:dyDescent="0.25">
      <c r="B14" s="1">
        <v>1.27</v>
      </c>
      <c r="C14" s="1">
        <v>0.6</v>
      </c>
      <c r="E14" s="1">
        <v>1.29</v>
      </c>
      <c r="F14" s="1">
        <v>0.37</v>
      </c>
      <c r="H14" s="1">
        <v>1.33</v>
      </c>
      <c r="I14" s="1">
        <v>0.6</v>
      </c>
      <c r="K14" s="1">
        <v>1.19</v>
      </c>
      <c r="L14" s="1">
        <v>0.72</v>
      </c>
      <c r="N14" s="1">
        <v>1.02</v>
      </c>
      <c r="O14" s="1">
        <v>0.85</v>
      </c>
      <c r="Q14" s="1">
        <v>1.3</v>
      </c>
      <c r="R14" s="1">
        <v>0.84</v>
      </c>
      <c r="T14" s="1">
        <v>1.64</v>
      </c>
      <c r="U14" s="1">
        <v>0.77</v>
      </c>
    </row>
    <row r="18" spans="8:9" x14ac:dyDescent="0.25">
      <c r="H18" s="1"/>
      <c r="I18" s="1"/>
    </row>
  </sheetData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B8E7-8CE5-4EDE-A74C-77F1976B8566}">
  <dimension ref="A3:Q27"/>
  <sheetViews>
    <sheetView workbookViewId="0">
      <selection activeCell="A4" sqref="A4"/>
    </sheetView>
  </sheetViews>
  <sheetFormatPr defaultRowHeight="15" x14ac:dyDescent="0.25"/>
  <sheetData>
    <row r="3" spans="1:17" x14ac:dyDescent="0.25">
      <c r="A3" s="2" t="s">
        <v>322</v>
      </c>
      <c r="B3" s="2"/>
      <c r="C3" s="33"/>
      <c r="D3" s="39" t="s">
        <v>107</v>
      </c>
      <c r="E3" s="39"/>
      <c r="F3" s="39"/>
      <c r="G3" s="39"/>
      <c r="H3" s="39"/>
      <c r="I3" s="39"/>
      <c r="J3" s="39"/>
      <c r="K3" s="39" t="s">
        <v>13</v>
      </c>
      <c r="L3" s="39"/>
      <c r="M3" s="39"/>
      <c r="N3" s="39"/>
      <c r="O3" s="39"/>
      <c r="P3" s="39"/>
      <c r="Q3" s="39"/>
    </row>
    <row r="4" spans="1:17" x14ac:dyDescent="0.25">
      <c r="A4" s="2" t="s">
        <v>333</v>
      </c>
      <c r="B4" t="s">
        <v>317</v>
      </c>
      <c r="C4" s="8" t="s">
        <v>315</v>
      </c>
      <c r="D4" s="1">
        <v>1.360654</v>
      </c>
      <c r="E4" s="1">
        <v>0.76550799999999997</v>
      </c>
      <c r="F4" s="1">
        <v>0.38871499999999998</v>
      </c>
      <c r="G4" s="1">
        <v>1.4851220000000001</v>
      </c>
      <c r="H4" s="1"/>
      <c r="I4" s="1"/>
      <c r="J4" s="1"/>
      <c r="K4" s="1">
        <v>1.4319729999999999</v>
      </c>
      <c r="L4" s="1">
        <v>1.3567370000000001</v>
      </c>
      <c r="M4" s="1">
        <v>1.3641890000000001</v>
      </c>
      <c r="N4" s="1">
        <v>0.966472</v>
      </c>
      <c r="O4" s="1"/>
      <c r="P4" s="1"/>
      <c r="Q4" s="1"/>
    </row>
    <row r="7" spans="1:17" x14ac:dyDescent="0.25">
      <c r="C7" s="33"/>
      <c r="D7" s="39" t="s">
        <v>107</v>
      </c>
      <c r="E7" s="39"/>
      <c r="F7" s="39"/>
      <c r="G7" s="39"/>
      <c r="H7" s="39"/>
      <c r="I7" s="39"/>
      <c r="J7" s="39"/>
      <c r="K7" s="39" t="s">
        <v>13</v>
      </c>
      <c r="L7" s="39"/>
      <c r="M7" s="39"/>
      <c r="N7" s="39"/>
      <c r="O7" s="39"/>
      <c r="P7" s="39"/>
      <c r="Q7" s="39"/>
    </row>
    <row r="8" spans="1:17" x14ac:dyDescent="0.25">
      <c r="B8" t="s">
        <v>316</v>
      </c>
      <c r="C8" s="8" t="s">
        <v>315</v>
      </c>
      <c r="D8" s="1">
        <v>0.62242699999999995</v>
      </c>
      <c r="E8" s="1">
        <v>0.636131</v>
      </c>
      <c r="F8" s="1">
        <v>1.7414419999999999</v>
      </c>
      <c r="G8" s="1"/>
      <c r="H8" s="1"/>
      <c r="I8" s="1"/>
      <c r="J8" s="1"/>
      <c r="K8" s="1">
        <v>0.83250999999999997</v>
      </c>
      <c r="L8" s="1">
        <v>0.68856600000000001</v>
      </c>
      <c r="M8" s="1">
        <v>0.62080500000000005</v>
      </c>
      <c r="N8" s="1">
        <v>0.50297599999999998</v>
      </c>
      <c r="O8" s="1">
        <v>1.3132870000000001</v>
      </c>
      <c r="P8" s="1">
        <v>0.75900800000000002</v>
      </c>
      <c r="Q8" s="1"/>
    </row>
    <row r="9" spans="1:17" x14ac:dyDescent="0.25"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B11" s="33"/>
      <c r="C11" s="39" t="s">
        <v>107</v>
      </c>
      <c r="D11" s="39"/>
      <c r="E11" s="39"/>
      <c r="F11" s="39"/>
      <c r="G11" s="39"/>
      <c r="H11" s="39"/>
      <c r="I11" s="39"/>
      <c r="J11" s="39" t="s">
        <v>13</v>
      </c>
      <c r="K11" s="39"/>
      <c r="L11" s="39"/>
      <c r="M11" s="39"/>
      <c r="N11" s="39"/>
      <c r="O11" s="39"/>
      <c r="P11" s="39"/>
      <c r="Q11" s="1"/>
    </row>
    <row r="12" spans="1:17" x14ac:dyDescent="0.25">
      <c r="A12" s="2" t="s">
        <v>334</v>
      </c>
      <c r="B12" s="8" t="s">
        <v>320</v>
      </c>
      <c r="C12" s="1">
        <v>0.79645600000000005</v>
      </c>
      <c r="D12" s="1">
        <v>1.2035439999999999</v>
      </c>
      <c r="E12" s="1">
        <v>1.415969</v>
      </c>
      <c r="F12" s="1">
        <v>0.58403099999999997</v>
      </c>
      <c r="I12" s="1"/>
      <c r="J12" s="1">
        <v>0.68468899999999999</v>
      </c>
      <c r="K12" s="1">
        <v>1.339073</v>
      </c>
      <c r="L12" s="1">
        <v>1.009849</v>
      </c>
      <c r="M12" s="1">
        <v>0.54551799999999995</v>
      </c>
      <c r="N12" s="1">
        <v>0.499888</v>
      </c>
      <c r="O12" s="1">
        <v>1.366895</v>
      </c>
      <c r="P12" s="1"/>
      <c r="Q12" s="1"/>
    </row>
    <row r="13" spans="1:17" x14ac:dyDescent="0.2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B14" s="33"/>
      <c r="C14" s="39" t="s">
        <v>107</v>
      </c>
      <c r="D14" s="39"/>
      <c r="E14" s="39"/>
      <c r="F14" s="39"/>
      <c r="G14" s="39"/>
      <c r="H14" s="39"/>
      <c r="I14" s="39"/>
      <c r="J14" s="39" t="s">
        <v>13</v>
      </c>
      <c r="K14" s="39"/>
      <c r="L14" s="39"/>
      <c r="M14" s="39"/>
      <c r="N14" s="39"/>
      <c r="O14" s="39"/>
      <c r="P14" s="39"/>
      <c r="Q14" s="1"/>
    </row>
    <row r="15" spans="1:17" x14ac:dyDescent="0.25">
      <c r="B15" s="8" t="s">
        <v>321</v>
      </c>
      <c r="C15" s="1">
        <v>0.97448699999999999</v>
      </c>
      <c r="D15" s="1">
        <v>1.0255129999999999</v>
      </c>
      <c r="E15" s="1"/>
      <c r="F15" s="1"/>
      <c r="G15" s="1">
        <v>0.71949700000000005</v>
      </c>
      <c r="H15" s="1">
        <v>1.2805029999999999</v>
      </c>
      <c r="I15" s="1"/>
      <c r="J15" s="1">
        <v>0.61517699999999997</v>
      </c>
      <c r="K15" s="1">
        <v>1.193443</v>
      </c>
      <c r="L15" s="1">
        <v>0.95727399999999996</v>
      </c>
      <c r="M15" s="1">
        <v>0.778111</v>
      </c>
      <c r="N15" s="1">
        <v>0.42425299999999999</v>
      </c>
      <c r="O15" s="1">
        <v>1.3031489999999999</v>
      </c>
      <c r="P15" s="1"/>
      <c r="Q15" s="1"/>
    </row>
    <row r="16" spans="1:17" x14ac:dyDescent="0.25"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8" spans="1:17" x14ac:dyDescent="0.25">
      <c r="C18" s="33"/>
      <c r="D18" s="39" t="s">
        <v>107</v>
      </c>
      <c r="E18" s="39"/>
      <c r="F18" s="39"/>
      <c r="G18" s="39"/>
      <c r="H18" s="39"/>
      <c r="I18" s="39"/>
      <c r="J18" s="39"/>
      <c r="K18" s="39" t="s">
        <v>13</v>
      </c>
      <c r="L18" s="39"/>
      <c r="M18" s="39"/>
      <c r="N18" s="39"/>
      <c r="O18" s="39"/>
      <c r="P18" s="39"/>
      <c r="Q18" s="39"/>
    </row>
    <row r="19" spans="1:17" x14ac:dyDescent="0.25">
      <c r="A19" s="2" t="s">
        <v>335</v>
      </c>
      <c r="B19" t="s">
        <v>317</v>
      </c>
      <c r="C19" s="8" t="s">
        <v>318</v>
      </c>
      <c r="D19" s="1">
        <v>0.81774100000000005</v>
      </c>
      <c r="E19" s="1">
        <v>0.38858199999999998</v>
      </c>
      <c r="F19" s="1">
        <v>2.7923E-2</v>
      </c>
      <c r="G19" s="1">
        <v>2.765755</v>
      </c>
      <c r="H19" s="1"/>
      <c r="I19" s="1"/>
      <c r="J19" s="1"/>
      <c r="K19" s="1">
        <v>1.8022E-2</v>
      </c>
      <c r="L19" s="1">
        <v>3.6375999999999999E-2</v>
      </c>
      <c r="M19" s="1">
        <v>0.69648500000000002</v>
      </c>
      <c r="N19" s="1">
        <v>4.3396179999999998</v>
      </c>
      <c r="O19" s="1"/>
      <c r="P19" s="1"/>
      <c r="Q19" s="1"/>
    </row>
    <row r="20" spans="1:17" x14ac:dyDescent="0.25"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17" x14ac:dyDescent="0.25">
      <c r="C22" s="33"/>
      <c r="D22" s="39" t="s">
        <v>107</v>
      </c>
      <c r="E22" s="39"/>
      <c r="F22" s="39"/>
      <c r="G22" s="39"/>
      <c r="H22" s="39"/>
      <c r="I22" s="39"/>
      <c r="J22" s="39"/>
      <c r="K22" s="39" t="s">
        <v>13</v>
      </c>
      <c r="L22" s="39"/>
      <c r="M22" s="39"/>
      <c r="N22" s="39"/>
      <c r="O22" s="39"/>
      <c r="P22" s="39"/>
      <c r="Q22" s="39"/>
    </row>
    <row r="23" spans="1:17" x14ac:dyDescent="0.25">
      <c r="B23" t="s">
        <v>316</v>
      </c>
      <c r="C23" s="8" t="s">
        <v>318</v>
      </c>
      <c r="D23" s="1">
        <v>1.144074</v>
      </c>
      <c r="E23" s="1">
        <v>0.74167300000000003</v>
      </c>
      <c r="F23" s="1">
        <v>1.1142529999999999</v>
      </c>
      <c r="G23" s="1"/>
      <c r="H23" s="1"/>
      <c r="I23" s="1"/>
      <c r="J23" s="1"/>
      <c r="K23" s="1">
        <v>1.330022</v>
      </c>
      <c r="L23" s="1">
        <v>0.66685000000000005</v>
      </c>
      <c r="M23" s="1">
        <v>0.90916799999999998</v>
      </c>
      <c r="N23" s="1">
        <v>0.181062</v>
      </c>
      <c r="O23" s="1">
        <v>0.105433</v>
      </c>
      <c r="P23" s="1">
        <v>2.113372</v>
      </c>
      <c r="Q23" s="1"/>
    </row>
    <row r="26" spans="1:17" x14ac:dyDescent="0.25">
      <c r="B26" t="s">
        <v>319</v>
      </c>
      <c r="C26" s="33"/>
      <c r="D26" s="39" t="s">
        <v>107</v>
      </c>
      <c r="E26" s="39"/>
      <c r="F26" s="39"/>
      <c r="G26" s="39"/>
      <c r="H26" s="39"/>
      <c r="I26" s="39"/>
      <c r="J26" s="39"/>
      <c r="K26" s="39" t="s">
        <v>13</v>
      </c>
      <c r="L26" s="39"/>
      <c r="M26" s="39"/>
      <c r="N26" s="39"/>
      <c r="O26" s="39"/>
      <c r="P26" s="39"/>
      <c r="Q26" s="39"/>
    </row>
    <row r="27" spans="1:17" x14ac:dyDescent="0.25">
      <c r="C27" s="8" t="s">
        <v>319</v>
      </c>
      <c r="D27" s="1">
        <v>1.032376</v>
      </c>
      <c r="E27" s="1">
        <v>0.96762400000000004</v>
      </c>
      <c r="F27" s="1">
        <v>1.2192799999999999</v>
      </c>
      <c r="G27" s="1">
        <v>0.78071999999999997</v>
      </c>
      <c r="J27" s="1"/>
      <c r="K27" s="1">
        <v>0.84567599999999998</v>
      </c>
      <c r="L27" s="1">
        <v>1.0165310000000001</v>
      </c>
      <c r="M27" s="1">
        <v>0.225576</v>
      </c>
      <c r="N27" s="1">
        <v>0.27750399999999997</v>
      </c>
      <c r="O27" s="1">
        <v>0.69231600000000004</v>
      </c>
      <c r="P27" s="1">
        <v>3.4159449999999998</v>
      </c>
      <c r="Q27" s="1"/>
    </row>
  </sheetData>
  <mergeCells count="14">
    <mergeCell ref="D3:J3"/>
    <mergeCell ref="K3:Q3"/>
    <mergeCell ref="D7:J7"/>
    <mergeCell ref="K7:Q7"/>
    <mergeCell ref="D22:J22"/>
    <mergeCell ref="K22:Q22"/>
    <mergeCell ref="D18:J18"/>
    <mergeCell ref="K18:Q18"/>
    <mergeCell ref="D26:J26"/>
    <mergeCell ref="K26:Q26"/>
    <mergeCell ref="C11:I11"/>
    <mergeCell ref="J11:P11"/>
    <mergeCell ref="C14:I14"/>
    <mergeCell ref="J14:P14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4A2A-0D09-4129-9EF9-0E35B4A60BF5}">
  <dimension ref="A1:O25"/>
  <sheetViews>
    <sheetView workbookViewId="0">
      <selection activeCell="F32" sqref="F32"/>
    </sheetView>
  </sheetViews>
  <sheetFormatPr defaultRowHeight="15" x14ac:dyDescent="0.25"/>
  <sheetData>
    <row r="1" spans="1:15" x14ac:dyDescent="0.25">
      <c r="A1" s="2" t="s">
        <v>336</v>
      </c>
      <c r="B1" s="2"/>
      <c r="C1" s="2"/>
    </row>
    <row r="2" spans="1:15" x14ac:dyDescent="0.25">
      <c r="B2" t="s">
        <v>106</v>
      </c>
      <c r="E2" t="s">
        <v>258</v>
      </c>
      <c r="H2" t="s">
        <v>259</v>
      </c>
      <c r="K2" t="s">
        <v>260</v>
      </c>
    </row>
    <row r="3" spans="1:15" x14ac:dyDescent="0.25">
      <c r="B3" s="32" t="s">
        <v>62</v>
      </c>
      <c r="C3" s="32" t="s">
        <v>13</v>
      </c>
      <c r="E3" s="32" t="s">
        <v>79</v>
      </c>
      <c r="F3" s="32" t="s">
        <v>13</v>
      </c>
      <c r="H3" s="32" t="s">
        <v>79</v>
      </c>
      <c r="I3" s="32" t="s">
        <v>13</v>
      </c>
      <c r="K3" s="32" t="s">
        <v>79</v>
      </c>
      <c r="L3" s="32" t="s">
        <v>13</v>
      </c>
    </row>
    <row r="4" spans="1:15" x14ac:dyDescent="0.25">
      <c r="B4" s="21">
        <v>20.5</v>
      </c>
      <c r="C4" s="21">
        <v>21.1</v>
      </c>
      <c r="E4" s="21">
        <v>18.100000000000001</v>
      </c>
      <c r="F4" s="21">
        <v>12.7</v>
      </c>
      <c r="H4" s="21">
        <v>14.8</v>
      </c>
      <c r="I4" s="21">
        <v>11.9</v>
      </c>
      <c r="K4" s="21">
        <v>85.9</v>
      </c>
      <c r="L4" s="21">
        <v>32.4</v>
      </c>
    </row>
    <row r="5" spans="1:15" x14ac:dyDescent="0.25">
      <c r="B5" s="21">
        <v>20.8</v>
      </c>
      <c r="C5" s="21">
        <v>21.1</v>
      </c>
      <c r="E5" s="21">
        <v>18.100000000000001</v>
      </c>
      <c r="F5" s="21">
        <v>13.9</v>
      </c>
      <c r="H5" s="21">
        <v>13.8</v>
      </c>
      <c r="I5" s="21">
        <v>12.3</v>
      </c>
      <c r="K5" s="21">
        <v>70</v>
      </c>
      <c r="L5" s="21">
        <v>23.1</v>
      </c>
    </row>
    <row r="6" spans="1:15" x14ac:dyDescent="0.25">
      <c r="B6" s="21">
        <v>21</v>
      </c>
      <c r="C6" s="21">
        <v>21.2</v>
      </c>
      <c r="E6" s="21">
        <v>13.7</v>
      </c>
      <c r="F6" s="21">
        <v>18.899999999999999</v>
      </c>
      <c r="H6" s="21">
        <v>12.1</v>
      </c>
      <c r="I6" s="21">
        <v>16.399999999999999</v>
      </c>
      <c r="K6" s="21">
        <v>40.299999999999997</v>
      </c>
      <c r="L6" s="21">
        <v>36</v>
      </c>
    </row>
    <row r="7" spans="1:15" x14ac:dyDescent="0.25">
      <c r="B7" s="21">
        <v>22.3</v>
      </c>
      <c r="C7" s="36">
        <v>18.899999999999999</v>
      </c>
      <c r="E7" s="21">
        <v>12.7</v>
      </c>
      <c r="F7" s="21">
        <v>13.7</v>
      </c>
      <c r="H7" s="21">
        <v>11.4</v>
      </c>
      <c r="I7" s="21">
        <v>12.8</v>
      </c>
      <c r="K7" s="21">
        <v>27.9</v>
      </c>
      <c r="L7" s="21">
        <v>38.799999999999997</v>
      </c>
    </row>
    <row r="8" spans="1:15" x14ac:dyDescent="0.25">
      <c r="B8" s="21">
        <v>20.100000000000001</v>
      </c>
      <c r="C8" s="21">
        <v>21.4</v>
      </c>
      <c r="E8" s="21">
        <v>16.3</v>
      </c>
      <c r="F8" s="21">
        <v>15.2</v>
      </c>
      <c r="H8" s="21">
        <v>15</v>
      </c>
      <c r="I8" s="21">
        <v>13.8</v>
      </c>
      <c r="K8" s="21">
        <v>40.200000000000003</v>
      </c>
      <c r="L8" s="21">
        <v>27.9</v>
      </c>
    </row>
    <row r="11" spans="1:15" x14ac:dyDescent="0.25">
      <c r="B11" t="s">
        <v>261</v>
      </c>
      <c r="E11" t="s">
        <v>262</v>
      </c>
      <c r="H11" t="s">
        <v>263</v>
      </c>
      <c r="K11" t="s">
        <v>264</v>
      </c>
      <c r="N11" t="s">
        <v>265</v>
      </c>
    </row>
    <row r="12" spans="1:15" x14ac:dyDescent="0.25">
      <c r="B12" s="32" t="s">
        <v>79</v>
      </c>
      <c r="C12" s="32" t="s">
        <v>13</v>
      </c>
      <c r="E12" s="32" t="s">
        <v>79</v>
      </c>
      <c r="F12" s="32" t="s">
        <v>13</v>
      </c>
      <c r="H12" s="32" t="s">
        <v>79</v>
      </c>
      <c r="I12" s="32" t="s">
        <v>13</v>
      </c>
      <c r="K12" s="32" t="s">
        <v>79</v>
      </c>
      <c r="L12" s="32" t="s">
        <v>13</v>
      </c>
      <c r="N12" s="32" t="s">
        <v>79</v>
      </c>
      <c r="O12" s="32" t="s">
        <v>13</v>
      </c>
    </row>
    <row r="13" spans="1:15" x14ac:dyDescent="0.25">
      <c r="B13" s="21">
        <v>50.4</v>
      </c>
      <c r="C13" s="21">
        <v>26.1</v>
      </c>
      <c r="E13" s="21">
        <v>9.8000000000000007</v>
      </c>
      <c r="F13" s="21">
        <v>16</v>
      </c>
      <c r="H13" s="21">
        <v>23.7</v>
      </c>
      <c r="I13" s="21">
        <v>17</v>
      </c>
      <c r="K13" s="21">
        <v>0.5</v>
      </c>
      <c r="L13" s="21">
        <v>0.4</v>
      </c>
      <c r="N13" s="21">
        <v>84.5</v>
      </c>
      <c r="O13" s="21">
        <v>59.5</v>
      </c>
    </row>
    <row r="14" spans="1:15" x14ac:dyDescent="0.25">
      <c r="B14" s="21">
        <v>41.6</v>
      </c>
      <c r="C14" s="21">
        <v>26.5</v>
      </c>
      <c r="E14" s="21">
        <v>10.7</v>
      </c>
      <c r="F14" s="21">
        <v>14.3</v>
      </c>
      <c r="H14" s="21">
        <v>24.6</v>
      </c>
      <c r="I14" s="21">
        <v>21.7</v>
      </c>
      <c r="K14" s="21">
        <v>0.7</v>
      </c>
      <c r="L14" s="21">
        <v>0.8</v>
      </c>
      <c r="N14" s="21">
        <v>77.599999999999994</v>
      </c>
      <c r="O14" s="21">
        <v>63.3</v>
      </c>
    </row>
    <row r="15" spans="1:15" x14ac:dyDescent="0.25">
      <c r="B15" s="21">
        <v>64.2</v>
      </c>
      <c r="C15" s="21">
        <v>51.9</v>
      </c>
      <c r="E15" s="21">
        <v>10.1</v>
      </c>
      <c r="F15" s="21">
        <v>11.7</v>
      </c>
      <c r="H15" s="21">
        <v>30.4</v>
      </c>
      <c r="I15" s="21">
        <v>23.6</v>
      </c>
      <c r="K15" s="21">
        <v>0.8</v>
      </c>
      <c r="L15" s="21">
        <v>0.7</v>
      </c>
      <c r="N15" s="21">
        <v>105.6</v>
      </c>
      <c r="O15" s="21">
        <v>87.8</v>
      </c>
    </row>
    <row r="16" spans="1:15" x14ac:dyDescent="0.25">
      <c r="B16" s="21">
        <v>41.4</v>
      </c>
      <c r="C16" s="21">
        <v>65.5</v>
      </c>
      <c r="E16" s="21">
        <v>11.8</v>
      </c>
      <c r="F16" s="21">
        <v>8</v>
      </c>
      <c r="H16" s="21">
        <v>24.6</v>
      </c>
      <c r="I16" s="21">
        <v>26.5</v>
      </c>
      <c r="K16" s="21">
        <v>0.5</v>
      </c>
      <c r="L16" s="21">
        <v>0.6</v>
      </c>
      <c r="N16" s="21">
        <v>78.3</v>
      </c>
      <c r="O16" s="21">
        <v>100.6</v>
      </c>
    </row>
    <row r="17" spans="2:15" x14ac:dyDescent="0.25">
      <c r="B17" s="21">
        <v>34.5</v>
      </c>
      <c r="C17" s="21">
        <v>32.200000000000003</v>
      </c>
      <c r="E17" s="21">
        <v>13.1</v>
      </c>
      <c r="F17" s="21">
        <v>13.8</v>
      </c>
      <c r="H17" s="21">
        <v>17.7</v>
      </c>
      <c r="I17" s="21">
        <v>22.7</v>
      </c>
      <c r="K17" s="21">
        <v>0.4</v>
      </c>
      <c r="L17" s="21">
        <v>0.6</v>
      </c>
      <c r="N17" s="21">
        <v>65.7</v>
      </c>
      <c r="O17" s="21">
        <v>69.3</v>
      </c>
    </row>
    <row r="19" spans="2:15" x14ac:dyDescent="0.25">
      <c r="B19" t="s">
        <v>266</v>
      </c>
      <c r="E19" t="s">
        <v>267</v>
      </c>
      <c r="H19" t="s">
        <v>268</v>
      </c>
      <c r="K19" t="s">
        <v>269</v>
      </c>
      <c r="N19" t="s">
        <v>128</v>
      </c>
    </row>
    <row r="20" spans="2:15" x14ac:dyDescent="0.25">
      <c r="B20" s="32" t="s">
        <v>79</v>
      </c>
      <c r="C20" s="32" t="s">
        <v>13</v>
      </c>
      <c r="E20" s="32" t="s">
        <v>79</v>
      </c>
      <c r="F20" s="32" t="s">
        <v>13</v>
      </c>
      <c r="H20" s="32" t="s">
        <v>79</v>
      </c>
      <c r="I20" s="32" t="s">
        <v>13</v>
      </c>
      <c r="K20" s="32" t="s">
        <v>79</v>
      </c>
      <c r="L20" s="32" t="s">
        <v>13</v>
      </c>
      <c r="N20" s="32" t="s">
        <v>79</v>
      </c>
      <c r="O20" s="32" t="s">
        <v>13</v>
      </c>
    </row>
    <row r="21" spans="2:15" x14ac:dyDescent="0.25">
      <c r="B21" s="21">
        <v>28.9</v>
      </c>
      <c r="C21" s="21">
        <v>30.8</v>
      </c>
      <c r="E21" s="21">
        <v>3</v>
      </c>
      <c r="F21" s="21">
        <v>3.2</v>
      </c>
      <c r="H21" s="21">
        <v>29.5</v>
      </c>
      <c r="I21" s="21">
        <v>43</v>
      </c>
      <c r="K21" s="21">
        <v>2.4</v>
      </c>
      <c r="L21" s="21">
        <v>2.6</v>
      </c>
      <c r="N21" s="21">
        <v>63.8</v>
      </c>
      <c r="O21" s="21">
        <v>79.5</v>
      </c>
    </row>
    <row r="22" spans="2:15" x14ac:dyDescent="0.25">
      <c r="B22" s="21">
        <v>26.9</v>
      </c>
      <c r="C22" s="21">
        <v>34.5</v>
      </c>
      <c r="E22" s="21">
        <v>3.8</v>
      </c>
      <c r="F22" s="21">
        <v>3.7</v>
      </c>
      <c r="H22" s="21">
        <v>52.1</v>
      </c>
      <c r="I22" s="21">
        <v>71.599999999999994</v>
      </c>
      <c r="K22" s="21">
        <v>4.2</v>
      </c>
      <c r="L22" s="21">
        <v>5</v>
      </c>
      <c r="N22" s="21">
        <v>87.1</v>
      </c>
      <c r="O22" s="21">
        <v>114.8</v>
      </c>
    </row>
    <row r="23" spans="2:15" x14ac:dyDescent="0.25">
      <c r="B23" s="21">
        <v>39.799999999999997</v>
      </c>
      <c r="C23" s="21">
        <v>34.1</v>
      </c>
      <c r="E23" s="21">
        <v>3.3</v>
      </c>
      <c r="F23" s="21">
        <v>4.2</v>
      </c>
      <c r="H23" s="21">
        <v>47.5</v>
      </c>
      <c r="I23" s="21">
        <v>49.3</v>
      </c>
      <c r="K23" s="21">
        <v>4.4000000000000004</v>
      </c>
      <c r="L23" s="21">
        <v>3.9</v>
      </c>
      <c r="N23" s="21">
        <v>95</v>
      </c>
      <c r="O23" s="21">
        <v>91.5</v>
      </c>
    </row>
    <row r="24" spans="2:15" x14ac:dyDescent="0.25">
      <c r="B24" s="21">
        <v>33.6</v>
      </c>
      <c r="C24" s="21">
        <v>36.700000000000003</v>
      </c>
      <c r="E24" s="21">
        <v>3.8</v>
      </c>
      <c r="F24" s="21">
        <v>3.6</v>
      </c>
      <c r="H24" s="21">
        <v>48.1</v>
      </c>
      <c r="I24" s="21">
        <v>24.6</v>
      </c>
      <c r="K24" s="21">
        <v>3.1</v>
      </c>
      <c r="L24" s="21">
        <v>2.5</v>
      </c>
      <c r="N24" s="21">
        <v>88.6</v>
      </c>
      <c r="O24" s="21">
        <v>67.5</v>
      </c>
    </row>
    <row r="25" spans="2:15" x14ac:dyDescent="0.25">
      <c r="B25" s="21">
        <v>28.9</v>
      </c>
      <c r="C25" s="21">
        <v>34</v>
      </c>
      <c r="E25" s="21">
        <v>6</v>
      </c>
      <c r="F25" s="21">
        <v>4.3</v>
      </c>
      <c r="H25" s="21">
        <v>42.7</v>
      </c>
      <c r="I25" s="21">
        <v>76.400000000000006</v>
      </c>
      <c r="K25" s="21">
        <v>2.5</v>
      </c>
      <c r="L25" s="21">
        <v>3.5</v>
      </c>
      <c r="N25" s="21">
        <v>80.099999999999994</v>
      </c>
      <c r="O25" s="21">
        <v>118.2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D561-1B68-4289-82F1-E650B6ABEDE0}">
  <dimension ref="B4"/>
  <sheetViews>
    <sheetView workbookViewId="0">
      <selection activeCell="F25" sqref="F25"/>
    </sheetView>
  </sheetViews>
  <sheetFormatPr defaultRowHeight="15" x14ac:dyDescent="0.25"/>
  <sheetData>
    <row r="4" spans="2:2" x14ac:dyDescent="0.25">
      <c r="B4" s="2" t="s">
        <v>326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3043-1481-4362-9BD0-A8E7D2EF606A}">
  <dimension ref="B3:X10"/>
  <sheetViews>
    <sheetView workbookViewId="0">
      <selection activeCell="E19" sqref="E19"/>
    </sheetView>
  </sheetViews>
  <sheetFormatPr defaultRowHeight="15" x14ac:dyDescent="0.25"/>
  <sheetData>
    <row r="3" spans="2:24" x14ac:dyDescent="0.25">
      <c r="B3" s="2" t="s">
        <v>273</v>
      </c>
    </row>
    <row r="4" spans="2:24" x14ac:dyDescent="0.25">
      <c r="B4" t="s">
        <v>72</v>
      </c>
      <c r="E4" t="s">
        <v>76</v>
      </c>
      <c r="H4" t="s">
        <v>271</v>
      </c>
      <c r="K4" t="s">
        <v>272</v>
      </c>
      <c r="N4" t="s">
        <v>188</v>
      </c>
      <c r="Q4" t="s">
        <v>270</v>
      </c>
      <c r="T4" t="s">
        <v>185</v>
      </c>
      <c r="W4" t="s">
        <v>256</v>
      </c>
    </row>
    <row r="5" spans="2:24" x14ac:dyDescent="0.25">
      <c r="B5" s="32" t="s">
        <v>79</v>
      </c>
      <c r="C5" s="32" t="s">
        <v>13</v>
      </c>
      <c r="E5" s="32" t="s">
        <v>79</v>
      </c>
      <c r="F5" s="32" t="s">
        <v>13</v>
      </c>
      <c r="H5" s="32" t="s">
        <v>79</v>
      </c>
      <c r="I5" s="32" t="s">
        <v>13</v>
      </c>
      <c r="K5" s="32" t="s">
        <v>79</v>
      </c>
      <c r="L5" s="32" t="s">
        <v>13</v>
      </c>
      <c r="N5" s="32" t="s">
        <v>79</v>
      </c>
      <c r="O5" s="32" t="s">
        <v>13</v>
      </c>
      <c r="Q5" s="32" t="s">
        <v>79</v>
      </c>
      <c r="R5" s="32" t="s">
        <v>13</v>
      </c>
      <c r="T5" s="32" t="s">
        <v>79</v>
      </c>
      <c r="U5" s="32" t="s">
        <v>13</v>
      </c>
      <c r="W5" s="32" t="s">
        <v>79</v>
      </c>
      <c r="X5" s="32" t="s">
        <v>13</v>
      </c>
    </row>
    <row r="6" spans="2:24" x14ac:dyDescent="0.25">
      <c r="B6" s="21">
        <v>1.1299999999999999</v>
      </c>
      <c r="C6" s="21">
        <v>0.63</v>
      </c>
      <c r="E6" s="21">
        <v>2.08</v>
      </c>
      <c r="F6" s="21">
        <v>2.86</v>
      </c>
      <c r="H6" s="21">
        <v>0.64</v>
      </c>
      <c r="I6" s="21">
        <v>1.67</v>
      </c>
      <c r="K6" s="21">
        <v>1.27</v>
      </c>
      <c r="L6" s="21">
        <v>1.27</v>
      </c>
      <c r="N6" s="21">
        <v>1</v>
      </c>
      <c r="O6" s="21">
        <v>0.66</v>
      </c>
      <c r="Q6" s="21">
        <v>0.34</v>
      </c>
      <c r="R6" s="21">
        <v>0.46</v>
      </c>
      <c r="T6" s="21">
        <v>1.84</v>
      </c>
      <c r="U6" s="21">
        <v>0.47</v>
      </c>
      <c r="W6" s="21">
        <v>1.74</v>
      </c>
      <c r="X6" s="21">
        <v>1.63</v>
      </c>
    </row>
    <row r="7" spans="2:24" x14ac:dyDescent="0.25">
      <c r="B7" s="21">
        <v>0.51</v>
      </c>
      <c r="C7" s="21">
        <v>1.62</v>
      </c>
      <c r="E7" s="21">
        <v>0.74</v>
      </c>
      <c r="F7" s="21">
        <v>13.89</v>
      </c>
      <c r="H7" s="21">
        <v>1.79</v>
      </c>
      <c r="I7" s="21">
        <v>5.52</v>
      </c>
      <c r="K7" s="21">
        <v>1.42</v>
      </c>
      <c r="L7" s="21">
        <v>2.64</v>
      </c>
      <c r="N7" s="21">
        <v>0.91</v>
      </c>
      <c r="O7" s="21">
        <v>1.69</v>
      </c>
      <c r="Q7" s="21">
        <v>0.84</v>
      </c>
      <c r="R7" s="21">
        <v>0.39</v>
      </c>
      <c r="T7" s="21">
        <v>0.53</v>
      </c>
      <c r="U7" s="21">
        <v>0.57999999999999996</v>
      </c>
      <c r="W7" s="21">
        <v>1.01</v>
      </c>
      <c r="X7" s="21">
        <v>2.91</v>
      </c>
    </row>
    <row r="8" spans="2:24" x14ac:dyDescent="0.25">
      <c r="B8" s="21">
        <v>2.06</v>
      </c>
      <c r="C8" s="21">
        <v>10.029999999999999</v>
      </c>
      <c r="E8" s="21">
        <v>0.49</v>
      </c>
      <c r="F8" s="21">
        <v>12.41</v>
      </c>
      <c r="H8" s="21">
        <v>0.44</v>
      </c>
      <c r="I8" s="21">
        <v>2.7</v>
      </c>
      <c r="K8" s="21">
        <v>0.5</v>
      </c>
      <c r="L8" s="21">
        <v>0.98</v>
      </c>
      <c r="N8" s="21">
        <v>0.75</v>
      </c>
      <c r="O8" s="21">
        <v>2.23</v>
      </c>
      <c r="Q8" s="21">
        <v>1.75</v>
      </c>
      <c r="R8" s="21">
        <v>0.62</v>
      </c>
      <c r="T8" s="21">
        <v>1.3</v>
      </c>
      <c r="U8" s="21">
        <v>0.76</v>
      </c>
      <c r="W8" s="21">
        <v>0.46</v>
      </c>
      <c r="X8" s="21">
        <v>2.97</v>
      </c>
    </row>
    <row r="9" spans="2:24" x14ac:dyDescent="0.25">
      <c r="B9" s="21">
        <v>0.3</v>
      </c>
      <c r="C9" s="21">
        <v>6.65</v>
      </c>
      <c r="E9" s="21">
        <v>0.83</v>
      </c>
      <c r="F9" s="21">
        <v>7.61</v>
      </c>
      <c r="H9" s="21">
        <v>1.44</v>
      </c>
      <c r="I9" s="21">
        <v>2.14</v>
      </c>
      <c r="K9" s="21">
        <v>1.19</v>
      </c>
      <c r="L9" s="21">
        <v>0.66</v>
      </c>
      <c r="N9" s="21">
        <v>1.96</v>
      </c>
      <c r="O9" s="21">
        <v>2.34</v>
      </c>
      <c r="Q9" s="21">
        <v>0.54</v>
      </c>
      <c r="R9" s="21">
        <v>1.1100000000000001</v>
      </c>
      <c r="T9" s="21">
        <v>0.45</v>
      </c>
      <c r="U9" s="21">
        <v>1.32</v>
      </c>
      <c r="W9" s="21">
        <v>0.89</v>
      </c>
      <c r="X9" s="21">
        <v>2.16</v>
      </c>
    </row>
    <row r="10" spans="2:24" x14ac:dyDescent="0.25">
      <c r="B10" s="21">
        <v>1</v>
      </c>
      <c r="C10" s="21">
        <v>0.35</v>
      </c>
      <c r="E10" s="21">
        <v>0.86</v>
      </c>
      <c r="F10" s="21">
        <v>7.04</v>
      </c>
      <c r="H10" s="21">
        <v>0.69</v>
      </c>
      <c r="I10" s="21">
        <v>3.46</v>
      </c>
      <c r="K10" s="21">
        <v>0.62</v>
      </c>
      <c r="L10" s="21">
        <v>1.98</v>
      </c>
      <c r="N10" s="21">
        <v>1.69</v>
      </c>
      <c r="O10" s="21">
        <v>1.63</v>
      </c>
      <c r="Q10" s="21">
        <v>1.53</v>
      </c>
      <c r="R10" s="21">
        <v>0.23</v>
      </c>
      <c r="T10" s="21">
        <v>0.89</v>
      </c>
      <c r="U10" s="21">
        <v>0.27</v>
      </c>
      <c r="W10" s="21">
        <v>0.89</v>
      </c>
      <c r="X10" s="21">
        <v>3.19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A472-AC33-43CB-8B97-5E5A639C101F}">
  <dimension ref="B3:Q16"/>
  <sheetViews>
    <sheetView workbookViewId="0">
      <selection activeCell="B7" sqref="B7"/>
    </sheetView>
  </sheetViews>
  <sheetFormatPr defaultRowHeight="15" x14ac:dyDescent="0.25"/>
  <sheetData>
    <row r="3" spans="2:17" x14ac:dyDescent="0.25">
      <c r="B3" s="2" t="s">
        <v>274</v>
      </c>
    </row>
    <row r="5" spans="2:17" x14ac:dyDescent="0.25">
      <c r="B5" s="2"/>
    </row>
    <row r="6" spans="2:17" x14ac:dyDescent="0.25">
      <c r="C6" s="34"/>
      <c r="D6" s="40" t="s">
        <v>107</v>
      </c>
      <c r="E6" s="40"/>
      <c r="F6" s="40"/>
      <c r="G6" s="40"/>
      <c r="H6" s="40"/>
      <c r="I6" s="40"/>
      <c r="J6" s="40"/>
      <c r="K6" s="40" t="s">
        <v>13</v>
      </c>
      <c r="L6" s="40"/>
      <c r="M6" s="40"/>
      <c r="N6" s="40"/>
      <c r="O6" s="40"/>
      <c r="P6" s="40"/>
      <c r="Q6" s="40"/>
    </row>
    <row r="7" spans="2:17" x14ac:dyDescent="0.25">
      <c r="B7" s="2" t="s">
        <v>337</v>
      </c>
      <c r="C7" s="3" t="s">
        <v>323</v>
      </c>
      <c r="D7" s="21">
        <v>35.700000000000003</v>
      </c>
      <c r="E7" s="21">
        <v>72</v>
      </c>
      <c r="F7" s="21">
        <v>67.5</v>
      </c>
      <c r="G7" s="21">
        <v>28.5</v>
      </c>
      <c r="H7" s="21">
        <v>63</v>
      </c>
      <c r="I7" s="21"/>
      <c r="J7" s="21"/>
      <c r="K7" s="21">
        <v>56.6</v>
      </c>
      <c r="L7" s="21">
        <v>106.4</v>
      </c>
      <c r="M7" s="21">
        <v>73.7</v>
      </c>
      <c r="N7" s="21">
        <v>93.5</v>
      </c>
      <c r="O7" s="21">
        <v>119.8</v>
      </c>
      <c r="P7" s="21">
        <v>74.2</v>
      </c>
      <c r="Q7" s="21"/>
    </row>
    <row r="10" spans="2:17" x14ac:dyDescent="0.25">
      <c r="C10" s="34"/>
      <c r="D10" s="40" t="s">
        <v>107</v>
      </c>
      <c r="E10" s="40"/>
      <c r="F10" s="40"/>
      <c r="G10" s="40"/>
      <c r="H10" s="40"/>
      <c r="I10" s="40"/>
      <c r="J10" s="40"/>
      <c r="K10" s="40" t="s">
        <v>13</v>
      </c>
      <c r="L10" s="40"/>
      <c r="M10" s="40"/>
      <c r="N10" s="40"/>
      <c r="O10" s="40"/>
      <c r="P10" s="40"/>
      <c r="Q10" s="40"/>
    </row>
    <row r="11" spans="2:17" x14ac:dyDescent="0.25">
      <c r="C11" s="3" t="s">
        <v>324</v>
      </c>
      <c r="D11" s="21">
        <v>13.9</v>
      </c>
      <c r="E11" s="21">
        <v>42.6</v>
      </c>
      <c r="F11" s="21">
        <v>33</v>
      </c>
      <c r="G11" s="21">
        <v>13.7</v>
      </c>
      <c r="H11" s="21">
        <v>37.5</v>
      </c>
      <c r="I11" s="21"/>
      <c r="J11" s="21"/>
      <c r="K11" s="21">
        <v>24.3</v>
      </c>
      <c r="L11" s="21">
        <v>49.7</v>
      </c>
      <c r="M11" s="21">
        <v>38.6</v>
      </c>
      <c r="N11" s="21">
        <v>53.5</v>
      </c>
      <c r="O11" s="21">
        <v>73.3</v>
      </c>
      <c r="P11" s="21">
        <v>34.799999999999997</v>
      </c>
      <c r="Q11" s="21"/>
    </row>
    <row r="12" spans="2:17" x14ac:dyDescent="0.25">
      <c r="C12" s="3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2:17" x14ac:dyDescent="0.25">
      <c r="Q13" s="21"/>
    </row>
    <row r="14" spans="2:17" x14ac:dyDescent="0.25">
      <c r="C14" s="34"/>
      <c r="D14" s="40" t="s">
        <v>107</v>
      </c>
      <c r="E14" s="40"/>
      <c r="F14" s="40"/>
      <c r="G14" s="40"/>
      <c r="H14" s="40"/>
      <c r="I14" s="40"/>
      <c r="J14" s="40"/>
      <c r="K14" s="40" t="s">
        <v>13</v>
      </c>
      <c r="L14" s="40"/>
      <c r="M14" s="40"/>
      <c r="N14" s="40"/>
      <c r="O14" s="40"/>
      <c r="P14" s="40"/>
      <c r="Q14" s="40"/>
    </row>
    <row r="15" spans="2:17" x14ac:dyDescent="0.25">
      <c r="C15" s="3" t="s">
        <v>325</v>
      </c>
      <c r="D15" s="21">
        <v>1178.9000000000001</v>
      </c>
      <c r="E15" s="21">
        <v>2279.9</v>
      </c>
      <c r="F15" s="21">
        <v>1882.5</v>
      </c>
      <c r="G15" s="21">
        <v>1090.4000000000001</v>
      </c>
      <c r="H15" s="21">
        <v>2693.2</v>
      </c>
      <c r="I15" s="21"/>
      <c r="J15" s="21"/>
      <c r="K15" s="21">
        <v>1183.5</v>
      </c>
      <c r="L15" s="21">
        <v>1942.7</v>
      </c>
      <c r="M15" s="21">
        <v>1962.8</v>
      </c>
      <c r="N15" s="21">
        <v>2968.9</v>
      </c>
      <c r="O15" s="21">
        <v>1967.5</v>
      </c>
      <c r="P15" s="21">
        <v>1520.8</v>
      </c>
      <c r="Q15" s="21"/>
    </row>
    <row r="16" spans="2:17" x14ac:dyDescent="0.25">
      <c r="Q16" s="21"/>
    </row>
  </sheetData>
  <mergeCells count="6">
    <mergeCell ref="D6:J6"/>
    <mergeCell ref="K6:Q6"/>
    <mergeCell ref="D10:J10"/>
    <mergeCell ref="K10:Q10"/>
    <mergeCell ref="D14:J14"/>
    <mergeCell ref="K14:Q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Fig.1</vt:lpstr>
      <vt:lpstr>Fig.2 </vt:lpstr>
      <vt:lpstr>Fig.3</vt:lpstr>
      <vt:lpstr>Fig. 4</vt:lpstr>
      <vt:lpstr>Fig.5</vt:lpstr>
      <vt:lpstr>Fig. 6 </vt:lpstr>
      <vt:lpstr>Fig.7</vt:lpstr>
      <vt:lpstr>Fig. S1</vt:lpstr>
      <vt:lpstr>Fig. S2</vt:lpstr>
      <vt:lpstr>Fig. S3a,b,c, </vt:lpstr>
      <vt:lpstr>Fig. S4</vt:lpstr>
      <vt:lpstr>Fig.S5-8</vt:lpstr>
      <vt:lpstr>Fig.S9</vt:lpstr>
      <vt:lpstr>FigS10.</vt:lpstr>
      <vt:lpstr>FigS11.</vt:lpstr>
      <vt:lpstr>FgS 12.</vt:lpstr>
      <vt:lpstr>FigS13.</vt:lpstr>
      <vt:lpstr>FigS14.</vt:lpstr>
      <vt:lpstr>FigS15.</vt:lpstr>
      <vt:lpstr>FigS16.</vt:lpstr>
      <vt:lpstr>FigS17.</vt:lpstr>
      <vt:lpstr>FigS18.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Pávek</dc:creator>
  <cp:lastModifiedBy>Petr Pávek</cp:lastModifiedBy>
  <dcterms:created xsi:type="dcterms:W3CDTF">2024-12-05T08:11:00Z</dcterms:created>
  <dcterms:modified xsi:type="dcterms:W3CDTF">2025-01-14T07:32:49Z</dcterms:modified>
</cp:coreProperties>
</file>