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13_ncr:1_{CEA6AFE3-A898-4A10-91BD-E7F38582BB7E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Sheet1" sheetId="1" r:id="rId1"/>
  </sheets>
  <calcPr calcId="181029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D9" i="1" l="1"/>
  <c r="AC13" i="1"/>
  <c r="AD13" i="1"/>
  <c r="AC10" i="1"/>
  <c r="AC9" i="1"/>
  <c r="AD31" i="1"/>
  <c r="AC31" i="1"/>
  <c r="AC29" i="1"/>
  <c r="AD28" i="1"/>
  <c r="AC28" i="1"/>
  <c r="AD21" i="1"/>
  <c r="AC21" i="1"/>
  <c r="AD24" i="1"/>
  <c r="AC24" i="1"/>
  <c r="AC18" i="1"/>
  <c r="AD17" i="1"/>
  <c r="AC17" i="1"/>
  <c r="AD15" i="1"/>
  <c r="AC15" i="1"/>
</calcChain>
</file>

<file path=xl/sharedStrings.xml><?xml version="1.0" encoding="utf-8"?>
<sst xmlns="http://schemas.openxmlformats.org/spreadsheetml/2006/main" count="149" uniqueCount="69">
  <si>
    <t>FeOt</t>
  </si>
  <si>
    <t>MnO</t>
  </si>
  <si>
    <t>MgO</t>
  </si>
  <si>
    <t>CaO</t>
  </si>
  <si>
    <t>Sample name</t>
    <phoneticPr fontId="1" type="noConversion"/>
  </si>
  <si>
    <t>wt%</t>
    <phoneticPr fontId="1" type="noConversion"/>
  </si>
  <si>
    <t>°C</t>
  </si>
  <si>
    <t>GPa</t>
  </si>
  <si>
    <t>P</t>
    <phoneticPr fontId="1" type="noConversion"/>
  </si>
  <si>
    <t>T</t>
    <phoneticPr fontId="1" type="noConversion"/>
  </si>
  <si>
    <t>average</t>
    <phoneticPr fontId="1" type="noConversion"/>
  </si>
  <si>
    <t>MD1Dcpxpheno1</t>
    <phoneticPr fontId="1" type="noConversion"/>
  </si>
  <si>
    <t>MD1Dcpxpheno3</t>
    <phoneticPr fontId="1" type="noConversion"/>
  </si>
  <si>
    <t>BY4A_cpxinqtz</t>
    <phoneticPr fontId="1" type="noConversion"/>
  </si>
  <si>
    <t>BY4B_cpxinqtz2</t>
    <phoneticPr fontId="1" type="noConversion"/>
  </si>
  <si>
    <t>BY4C_cpxinqtz</t>
    <phoneticPr fontId="1" type="noConversion"/>
  </si>
  <si>
    <t>BY4D_cpxinkfs</t>
    <phoneticPr fontId="1" type="noConversion"/>
  </si>
  <si>
    <t>BL1Xcpxinkfs</t>
    <phoneticPr fontId="1" type="noConversion"/>
  </si>
  <si>
    <t>SG1Zcpx1inkfs</t>
    <phoneticPr fontId="1" type="noConversion"/>
  </si>
  <si>
    <t>SG1Zcpx2inqtz</t>
    <phoneticPr fontId="1" type="noConversion"/>
  </si>
  <si>
    <t>WZ14cpxpheno1_greenc</t>
    <phoneticPr fontId="1" type="noConversion"/>
  </si>
  <si>
    <t>WZ14cpxpheno1_m</t>
    <phoneticPr fontId="1" type="noConversion"/>
  </si>
  <si>
    <t>WZ14cpxbpheno4_c1</t>
    <phoneticPr fontId="1" type="noConversion"/>
  </si>
  <si>
    <t>WZ14cpxbpheno4_c2</t>
    <phoneticPr fontId="1" type="noConversion"/>
  </si>
  <si>
    <t>WZ10Dcpxpheno_c</t>
    <phoneticPr fontId="1" type="noConversion"/>
  </si>
  <si>
    <t>WZ17Gcpxpheno1_c</t>
    <phoneticPr fontId="1" type="noConversion"/>
  </si>
  <si>
    <t>WZ17Gcpxpheno1_m</t>
    <phoneticPr fontId="1" type="noConversion"/>
  </si>
  <si>
    <t>WZ17Gcpxpheno2_c</t>
    <phoneticPr fontId="1" type="noConversion"/>
  </si>
  <si>
    <t>JC1Bcpxpheno1_c</t>
    <phoneticPr fontId="1" type="noConversion"/>
  </si>
  <si>
    <t>JC1Bcpxpheno2_c</t>
    <phoneticPr fontId="1" type="noConversion"/>
  </si>
  <si>
    <t>YZK2Bcpxpheno1_c</t>
    <phoneticPr fontId="1" type="noConversion"/>
  </si>
  <si>
    <t>YZK2Bcpxpheno2_c</t>
    <phoneticPr fontId="1" type="noConversion"/>
  </si>
  <si>
    <t>SJC7Acpxpheno_c</t>
    <phoneticPr fontId="1" type="noConversion"/>
  </si>
  <si>
    <t>MD1Dcpxpheno2_c</t>
    <phoneticPr fontId="1" type="noConversion"/>
  </si>
  <si>
    <t>MD3Ccpxpheno_c</t>
    <phoneticPr fontId="1" type="noConversion"/>
  </si>
  <si>
    <t>MD3Ccpxpheno_m</t>
    <phoneticPr fontId="1" type="noConversion"/>
  </si>
  <si>
    <t>MD3Ccpxpheno_r</t>
    <phoneticPr fontId="1" type="noConversion"/>
  </si>
  <si>
    <t>Clinopyroxene compositions (determined by EPMA)</t>
    <phoneticPr fontId="1" type="noConversion"/>
  </si>
  <si>
    <t>JC1</t>
    <phoneticPr fontId="1" type="noConversion"/>
  </si>
  <si>
    <t>YZK2</t>
    <phoneticPr fontId="1" type="noConversion"/>
  </si>
  <si>
    <t>SJC7</t>
    <phoneticPr fontId="1" type="noConversion"/>
  </si>
  <si>
    <t>MD3</t>
    <phoneticPr fontId="1" type="noConversion"/>
  </si>
  <si>
    <t>MD1</t>
    <phoneticPr fontId="1" type="noConversion"/>
  </si>
  <si>
    <t>BY4</t>
    <phoneticPr fontId="1" type="noConversion"/>
  </si>
  <si>
    <t>BL1</t>
    <phoneticPr fontId="1" type="noConversion"/>
  </si>
  <si>
    <t>SG1</t>
    <phoneticPr fontId="1" type="noConversion"/>
  </si>
  <si>
    <t>WZ14</t>
    <phoneticPr fontId="1" type="noConversion"/>
  </si>
  <si>
    <t>WZ10</t>
    <phoneticPr fontId="1" type="noConversion"/>
  </si>
  <si>
    <t>WZ17</t>
    <phoneticPr fontId="1" type="noConversion"/>
  </si>
  <si>
    <t>b.l.d.</t>
  </si>
  <si>
    <t>WZ14cpxbpheno4_c3</t>
    <phoneticPr fontId="1" type="noConversion"/>
  </si>
  <si>
    <t>Abbreviations: cpx, clinopyroxene; qtz, quartz; kfs, potassic feldspar; b.l.d., below the limit of detection.</t>
    <phoneticPr fontId="1" type="noConversion"/>
  </si>
  <si>
    <t>Rock composition</t>
    <phoneticPr fontId="1" type="noConversion"/>
  </si>
  <si>
    <t xml:space="preserve">mafic </t>
    <phoneticPr fontId="1" type="noConversion"/>
  </si>
  <si>
    <t>intermediate</t>
  </si>
  <si>
    <t>intermediate</t>
    <phoneticPr fontId="1" type="noConversion"/>
  </si>
  <si>
    <t>felsic</t>
  </si>
  <si>
    <t>felsic</t>
    <phoneticPr fontId="1" type="noConversion"/>
  </si>
  <si>
    <t>Silicate liquid compositions (computed)</t>
    <phoneticPr fontId="1" type="noConversion"/>
  </si>
  <si>
    <r>
      <rPr>
        <b/>
        <sz val="12"/>
        <color theme="1"/>
        <rFont val="Calibri"/>
        <family val="2"/>
      </rPr>
      <t>Supplementary Data 3</t>
    </r>
    <r>
      <rPr>
        <sz val="12"/>
        <color theme="1"/>
        <rFont val="Calibri"/>
        <family val="2"/>
      </rPr>
      <t xml:space="preserve"> Results of clinopyroxene-liquid thermobarometry</t>
    </r>
    <phoneticPr fontId="1" type="noConversion"/>
  </si>
  <si>
    <r>
      <t>K</t>
    </r>
    <r>
      <rPr>
        <vertAlign val="subscript"/>
        <sz val="12"/>
        <color theme="1"/>
        <rFont val="Calibri"/>
        <family val="2"/>
      </rPr>
      <t>D</t>
    </r>
    <r>
      <rPr>
        <sz val="12"/>
        <color theme="1"/>
        <rFont val="Calibri"/>
        <family val="2"/>
      </rPr>
      <t>(Fe-Mg)</t>
    </r>
    <phoneticPr fontId="1" type="noConversion"/>
  </si>
  <si>
    <r>
      <t>SiO</t>
    </r>
    <r>
      <rPr>
        <vertAlign val="subscript"/>
        <sz val="12"/>
        <color theme="1"/>
        <rFont val="Calibri"/>
        <family val="2"/>
      </rPr>
      <t>2</t>
    </r>
    <phoneticPr fontId="1" type="noConversion"/>
  </si>
  <si>
    <r>
      <t>TiO</t>
    </r>
    <r>
      <rPr>
        <vertAlign val="subscript"/>
        <sz val="12"/>
        <color theme="1"/>
        <rFont val="Calibri"/>
        <family val="2"/>
      </rPr>
      <t>2</t>
    </r>
    <phoneticPr fontId="1" type="noConversion"/>
  </si>
  <si>
    <r>
      <t>Al</t>
    </r>
    <r>
      <rPr>
        <vertAlign val="subscript"/>
        <sz val="12"/>
        <color theme="1"/>
        <rFont val="Calibri"/>
        <family val="2"/>
      </rPr>
      <t>2</t>
    </r>
    <r>
      <rPr>
        <sz val="12"/>
        <color theme="1"/>
        <rFont val="Calibri"/>
        <family val="2"/>
      </rPr>
      <t>O</t>
    </r>
    <r>
      <rPr>
        <vertAlign val="subscript"/>
        <sz val="12"/>
        <color theme="1"/>
        <rFont val="Calibri"/>
        <family val="2"/>
      </rPr>
      <t>3</t>
    </r>
    <phoneticPr fontId="1" type="noConversion"/>
  </si>
  <si>
    <r>
      <t>Na</t>
    </r>
    <r>
      <rPr>
        <vertAlign val="subscript"/>
        <sz val="12"/>
        <color theme="1"/>
        <rFont val="Calibri"/>
        <family val="2"/>
      </rPr>
      <t>2</t>
    </r>
    <r>
      <rPr>
        <sz val="12"/>
        <color theme="1"/>
        <rFont val="Calibri"/>
        <family val="2"/>
      </rPr>
      <t>O</t>
    </r>
    <phoneticPr fontId="1" type="noConversion"/>
  </si>
  <si>
    <r>
      <t>K</t>
    </r>
    <r>
      <rPr>
        <vertAlign val="subscript"/>
        <sz val="12"/>
        <color theme="1"/>
        <rFont val="Calibri"/>
        <family val="2"/>
      </rPr>
      <t>2</t>
    </r>
    <r>
      <rPr>
        <sz val="12"/>
        <color theme="1"/>
        <rFont val="Calibri"/>
        <family val="2"/>
      </rPr>
      <t>O</t>
    </r>
    <phoneticPr fontId="1" type="noConversion"/>
  </si>
  <si>
    <r>
      <t>Cr</t>
    </r>
    <r>
      <rPr>
        <vertAlign val="subscript"/>
        <sz val="12"/>
        <color theme="1"/>
        <rFont val="Calibri"/>
        <family val="2"/>
      </rPr>
      <t>2</t>
    </r>
    <r>
      <rPr>
        <sz val="12"/>
        <color theme="1"/>
        <rFont val="Calibri"/>
        <family val="2"/>
      </rPr>
      <t>O</t>
    </r>
    <r>
      <rPr>
        <vertAlign val="subscript"/>
        <sz val="12"/>
        <color theme="1"/>
        <rFont val="Calibri"/>
        <family val="2"/>
      </rPr>
      <t>3</t>
    </r>
    <phoneticPr fontId="1" type="noConversion"/>
  </si>
  <si>
    <r>
      <t>H</t>
    </r>
    <r>
      <rPr>
        <vertAlign val="subscript"/>
        <sz val="12"/>
        <color theme="1"/>
        <rFont val="Calibri"/>
        <family val="2"/>
      </rPr>
      <t>2</t>
    </r>
    <r>
      <rPr>
        <sz val="12"/>
        <color theme="1"/>
        <rFont val="Calibri"/>
        <family val="2"/>
      </rPr>
      <t>O</t>
    </r>
    <phoneticPr fontId="1" type="noConversion"/>
  </si>
  <si>
    <t>standard deviation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</si>
</sst>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"/>
    <numFmt numFmtId="177" formatCode="0.00_);[Red]\(0.00\)"/>
    <numFmt numFmtId="178" formatCode="0.000_);[Red]\(0.000\)"/>
    <numFmt numFmtId="179" formatCode="0_);[Red]\(0\)"/>
  </numFmts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vertAlign val="subscript"/>
      <sz val="12"/>
      <color theme="1"/>
      <name val="Calibri"/>
      <family val="2"/>
    </font>
    <font>
      <sz val="12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/>
      <top/>
      <bottom style="double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3" xfId="0" applyFont="1" applyBorder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0" xfId="0" applyFont="1"/>
    <xf numFmtId="177" fontId="5" fillId="0" borderId="0" xfId="0" applyNumberFormat="1" applyFont="1" applyAlignment="1">
      <alignment horizontal="right"/>
    </xf>
    <xf numFmtId="178" fontId="5" fillId="0" borderId="0" xfId="0" applyNumberFormat="1" applyFont="1" applyAlignment="1">
      <alignment horizontal="right"/>
    </xf>
    <xf numFmtId="179" fontId="5" fillId="0" borderId="0" xfId="0" applyNumberFormat="1" applyFont="1" applyAlignment="1">
      <alignment horizontal="right"/>
    </xf>
    <xf numFmtId="2" fontId="5" fillId="0" borderId="0" xfId="0" applyNumberFormat="1" applyFont="1" applyAlignment="1">
      <alignment horizontal="center"/>
    </xf>
    <xf numFmtId="176" fontId="5" fillId="0" borderId="0" xfId="0" applyNumberFormat="1" applyFont="1"/>
    <xf numFmtId="0" fontId="5" fillId="0" borderId="1" xfId="0" applyFont="1" applyBorder="1"/>
    <xf numFmtId="177" fontId="5" fillId="0" borderId="1" xfId="0" applyNumberFormat="1" applyFont="1" applyBorder="1" applyAlignment="1">
      <alignment horizontal="right"/>
    </xf>
    <xf numFmtId="179" fontId="5" fillId="0" borderId="1" xfId="0" applyNumberFormat="1" applyFont="1" applyBorder="1" applyAlignment="1">
      <alignment horizontal="right"/>
    </xf>
    <xf numFmtId="0" fontId="5" fillId="0" borderId="2" xfId="0" applyFont="1" applyBorder="1"/>
    <xf numFmtId="177" fontId="5" fillId="0" borderId="2" xfId="0" applyNumberFormat="1" applyFont="1" applyBorder="1" applyAlignment="1">
      <alignment horizontal="right"/>
    </xf>
    <xf numFmtId="178" fontId="5" fillId="0" borderId="2" xfId="0" applyNumberFormat="1" applyFont="1" applyBorder="1" applyAlignment="1">
      <alignment horizontal="right"/>
    </xf>
    <xf numFmtId="177" fontId="5" fillId="0" borderId="2" xfId="0" applyNumberFormat="1" applyFont="1" applyBorder="1" applyAlignment="1">
      <alignment horizontal="left"/>
    </xf>
    <xf numFmtId="179" fontId="5" fillId="0" borderId="2" xfId="0" applyNumberFormat="1" applyFont="1" applyBorder="1" applyAlignment="1">
      <alignment horizontal="right"/>
    </xf>
    <xf numFmtId="177" fontId="5" fillId="0" borderId="0" xfId="0" applyNumberFormat="1" applyFont="1" applyAlignment="1">
      <alignment horizontal="left"/>
    </xf>
    <xf numFmtId="178" fontId="5" fillId="0" borderId="1" xfId="0" applyNumberFormat="1" applyFont="1" applyBorder="1" applyAlignment="1">
      <alignment horizontal="right"/>
    </xf>
    <xf numFmtId="177" fontId="5" fillId="0" borderId="1" xfId="0" applyNumberFormat="1" applyFont="1" applyBorder="1" applyAlignment="1">
      <alignment horizontal="left"/>
    </xf>
    <xf numFmtId="0" fontId="5" fillId="0" borderId="4" xfId="0" applyFont="1" applyBorder="1"/>
    <xf numFmtId="177" fontId="5" fillId="0" borderId="4" xfId="0" applyNumberFormat="1" applyFont="1" applyBorder="1" applyAlignment="1">
      <alignment horizontal="right"/>
    </xf>
    <xf numFmtId="177" fontId="5" fillId="0" borderId="4" xfId="0" applyNumberFormat="1" applyFont="1" applyBorder="1" applyAlignment="1">
      <alignment horizontal="left"/>
    </xf>
    <xf numFmtId="179" fontId="5" fillId="0" borderId="4" xfId="0" applyNumberFormat="1" applyFont="1" applyBorder="1" applyAlignment="1">
      <alignment horizontal="right"/>
    </xf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right"/>
    </xf>
    <xf numFmtId="178" fontId="5" fillId="0" borderId="4" xfId="0" applyNumberFormat="1" applyFont="1" applyBorder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left"/>
    </xf>
    <xf numFmtId="0" fontId="2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33"/>
  <sheetViews>
    <sheetView tabSelected="1" zoomScale="120" zoomScaleNormal="12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2" sqref="A2:A4"/>
    </sheetView>
  </sheetViews>
  <sheetFormatPr defaultColWidth="8.75" defaultRowHeight="15.5" x14ac:dyDescent="0.35"/>
  <cols>
    <col min="1" max="1" width="20.83203125" style="2" customWidth="1"/>
    <col min="2" max="2" width="11.4140625" style="2" customWidth="1"/>
    <col min="3" max="3" width="8.4140625" style="2" customWidth="1"/>
    <col min="4" max="5" width="6.75" style="2" customWidth="1"/>
    <col min="6" max="6" width="7.58203125" style="2" customWidth="1"/>
    <col min="7" max="7" width="6.75" style="2" customWidth="1"/>
    <col min="8" max="9" width="8.25" style="2" customWidth="1"/>
    <col min="10" max="10" width="6.75" style="2" customWidth="1"/>
    <col min="11" max="11" width="8.75" style="29" customWidth="1"/>
    <col min="12" max="12" width="6.75" style="2" customWidth="1"/>
    <col min="13" max="13" width="4.4140625" style="2" customWidth="1"/>
    <col min="14" max="23" width="7" style="2" customWidth="1"/>
    <col min="24" max="24" width="6.4140625" style="2" customWidth="1"/>
    <col min="25" max="26" width="6.58203125" style="2" customWidth="1"/>
    <col min="27" max="27" width="4.25" style="2" customWidth="1"/>
    <col min="28" max="16384" width="8.75" style="2"/>
  </cols>
  <sheetData>
    <row r="1" spans="1:30" ht="23.15" customHeight="1" thickBot="1" x14ac:dyDescent="0.4">
      <c r="A1" s="1" t="s">
        <v>59</v>
      </c>
      <c r="B1" s="1"/>
    </row>
    <row r="2" spans="1:30" ht="16" customHeight="1" thickTop="1" x14ac:dyDescent="0.35">
      <c r="A2" s="33" t="s">
        <v>4</v>
      </c>
      <c r="B2" s="36" t="s">
        <v>52</v>
      </c>
      <c r="C2" s="32" t="s">
        <v>37</v>
      </c>
      <c r="D2" s="32"/>
      <c r="E2" s="32"/>
      <c r="F2" s="32"/>
      <c r="G2" s="32"/>
      <c r="H2" s="32"/>
      <c r="I2" s="32"/>
      <c r="J2" s="32"/>
      <c r="K2" s="32"/>
      <c r="L2" s="32"/>
      <c r="M2" s="3"/>
      <c r="N2" s="32" t="s">
        <v>58</v>
      </c>
      <c r="O2" s="32"/>
      <c r="P2" s="32"/>
      <c r="Q2" s="32"/>
      <c r="R2" s="32"/>
      <c r="S2" s="32"/>
      <c r="T2" s="32"/>
      <c r="U2" s="32"/>
      <c r="V2" s="32"/>
      <c r="W2" s="32"/>
      <c r="X2" s="36" t="s">
        <v>60</v>
      </c>
      <c r="Y2" s="33" t="s">
        <v>9</v>
      </c>
      <c r="Z2" s="33" t="s">
        <v>8</v>
      </c>
      <c r="AA2" s="4"/>
      <c r="AC2" s="40" t="s">
        <v>10</v>
      </c>
      <c r="AD2" s="39" t="s">
        <v>68</v>
      </c>
    </row>
    <row r="3" spans="1:30" ht="17.5" x14ac:dyDescent="0.45">
      <c r="A3" s="34"/>
      <c r="B3" s="37"/>
      <c r="C3" s="5" t="s">
        <v>61</v>
      </c>
      <c r="D3" s="5" t="s">
        <v>62</v>
      </c>
      <c r="E3" s="5" t="s">
        <v>63</v>
      </c>
      <c r="F3" s="5" t="s">
        <v>0</v>
      </c>
      <c r="G3" s="5" t="s">
        <v>1</v>
      </c>
      <c r="H3" s="5" t="s">
        <v>2</v>
      </c>
      <c r="I3" s="5" t="s">
        <v>3</v>
      </c>
      <c r="J3" s="5" t="s">
        <v>64</v>
      </c>
      <c r="K3" s="29" t="s">
        <v>65</v>
      </c>
      <c r="L3" s="5" t="s">
        <v>66</v>
      </c>
      <c r="M3" s="5"/>
      <c r="N3" s="6" t="s">
        <v>61</v>
      </c>
      <c r="O3" s="6" t="s">
        <v>62</v>
      </c>
      <c r="P3" s="6" t="s">
        <v>63</v>
      </c>
      <c r="Q3" s="6" t="s">
        <v>0</v>
      </c>
      <c r="R3" s="6" t="s">
        <v>1</v>
      </c>
      <c r="S3" s="6" t="s">
        <v>2</v>
      </c>
      <c r="T3" s="6" t="s">
        <v>3</v>
      </c>
      <c r="U3" s="6" t="s">
        <v>64</v>
      </c>
      <c r="V3" s="6" t="s">
        <v>65</v>
      </c>
      <c r="W3" s="6" t="s">
        <v>67</v>
      </c>
      <c r="X3" s="37"/>
      <c r="Y3" s="34" t="s">
        <v>9</v>
      </c>
      <c r="Z3" s="34" t="s">
        <v>9</v>
      </c>
      <c r="AA3" s="4"/>
    </row>
    <row r="4" spans="1:30" x14ac:dyDescent="0.35">
      <c r="A4" s="35"/>
      <c r="B4" s="38"/>
      <c r="C4" s="7" t="s">
        <v>5</v>
      </c>
      <c r="D4" s="7" t="s">
        <v>5</v>
      </c>
      <c r="E4" s="7" t="s">
        <v>5</v>
      </c>
      <c r="F4" s="7" t="s">
        <v>5</v>
      </c>
      <c r="G4" s="7" t="s">
        <v>5</v>
      </c>
      <c r="H4" s="7" t="s">
        <v>5</v>
      </c>
      <c r="I4" s="7" t="s">
        <v>5</v>
      </c>
      <c r="J4" s="7" t="s">
        <v>5</v>
      </c>
      <c r="K4" s="30" t="s">
        <v>5</v>
      </c>
      <c r="L4" s="7" t="s">
        <v>5</v>
      </c>
      <c r="M4" s="7"/>
      <c r="N4" s="7" t="s">
        <v>5</v>
      </c>
      <c r="O4" s="7" t="s">
        <v>5</v>
      </c>
      <c r="P4" s="7" t="s">
        <v>5</v>
      </c>
      <c r="Q4" s="7" t="s">
        <v>5</v>
      </c>
      <c r="R4" s="7" t="s">
        <v>5</v>
      </c>
      <c r="S4" s="7" t="s">
        <v>5</v>
      </c>
      <c r="T4" s="7" t="s">
        <v>5</v>
      </c>
      <c r="U4" s="7" t="s">
        <v>5</v>
      </c>
      <c r="V4" s="7" t="s">
        <v>5</v>
      </c>
      <c r="W4" s="7" t="s">
        <v>5</v>
      </c>
      <c r="X4" s="38"/>
      <c r="Y4" s="7" t="s">
        <v>6</v>
      </c>
      <c r="Z4" s="7" t="s">
        <v>7</v>
      </c>
      <c r="AA4" s="5"/>
    </row>
    <row r="5" spans="1:30" s="8" customFormat="1" x14ac:dyDescent="0.35">
      <c r="A5" s="8" t="s">
        <v>20</v>
      </c>
      <c r="B5" s="8" t="s">
        <v>53</v>
      </c>
      <c r="C5" s="9">
        <v>51.6</v>
      </c>
      <c r="D5" s="9">
        <v>0.3</v>
      </c>
      <c r="E5" s="9">
        <v>3.6</v>
      </c>
      <c r="F5" s="9">
        <v>9.4</v>
      </c>
      <c r="G5" s="9">
        <v>0.2</v>
      </c>
      <c r="H5" s="9">
        <v>13</v>
      </c>
      <c r="I5" s="9">
        <v>21.5</v>
      </c>
      <c r="J5" s="9">
        <v>0.9</v>
      </c>
      <c r="K5" s="10">
        <v>7.9000000000000008E-3</v>
      </c>
      <c r="L5" s="9">
        <v>0.1</v>
      </c>
      <c r="M5" s="9"/>
      <c r="N5" s="9">
        <v>66.599999999999994</v>
      </c>
      <c r="O5" s="9">
        <v>0.4</v>
      </c>
      <c r="P5" s="9">
        <v>15.5</v>
      </c>
      <c r="Q5" s="9">
        <v>3.2</v>
      </c>
      <c r="R5" s="9">
        <v>0.1</v>
      </c>
      <c r="S5" s="9">
        <v>1.2</v>
      </c>
      <c r="T5" s="9">
        <v>2.7</v>
      </c>
      <c r="U5" s="9">
        <v>4.2</v>
      </c>
      <c r="V5" s="9">
        <v>5.8</v>
      </c>
      <c r="W5" s="9">
        <v>4</v>
      </c>
      <c r="X5" s="9">
        <v>0.27115384615384613</v>
      </c>
      <c r="Y5" s="11">
        <v>997.98940053619719</v>
      </c>
      <c r="Z5" s="9">
        <v>0.65260226006927158</v>
      </c>
      <c r="AA5" s="12"/>
    </row>
    <row r="6" spans="1:30" s="8" customFormat="1" x14ac:dyDescent="0.35">
      <c r="A6" s="8" t="s">
        <v>21</v>
      </c>
      <c r="B6" s="8" t="s">
        <v>53</v>
      </c>
      <c r="C6" s="9">
        <v>55.5</v>
      </c>
      <c r="D6" s="9">
        <v>0.1</v>
      </c>
      <c r="E6" s="9">
        <v>0.7</v>
      </c>
      <c r="F6" s="9">
        <v>3.1</v>
      </c>
      <c r="G6" s="9">
        <v>0.1</v>
      </c>
      <c r="H6" s="9">
        <v>18.600000000000001</v>
      </c>
      <c r="I6" s="9">
        <v>21.8</v>
      </c>
      <c r="J6" s="9">
        <v>0.3</v>
      </c>
      <c r="K6" s="10">
        <v>5.3E-3</v>
      </c>
      <c r="L6" s="9">
        <v>0.6</v>
      </c>
      <c r="M6" s="9"/>
      <c r="N6" s="9">
        <v>52.333825529884599</v>
      </c>
      <c r="O6" s="9">
        <v>0.6965951241480226</v>
      </c>
      <c r="P6" s="9">
        <v>11.452303260877159</v>
      </c>
      <c r="Q6" s="9">
        <v>7.5036191275104613</v>
      </c>
      <c r="R6" s="9">
        <v>0.16757231360242641</v>
      </c>
      <c r="S6" s="9">
        <v>12.014036938028909</v>
      </c>
      <c r="T6" s="9">
        <v>8.3561181901492532</v>
      </c>
      <c r="U6" s="9">
        <v>2.0795615402118948</v>
      </c>
      <c r="V6" s="9">
        <v>5.0983346419724427</v>
      </c>
      <c r="W6" s="9">
        <v>4</v>
      </c>
      <c r="X6" s="9">
        <v>0.26684983014800451</v>
      </c>
      <c r="Y6" s="11">
        <v>1274.3019844021619</v>
      </c>
      <c r="Z6" s="9">
        <v>0.64503511465516294</v>
      </c>
      <c r="AA6" s="12"/>
    </row>
    <row r="7" spans="1:30" s="8" customFormat="1" x14ac:dyDescent="0.35">
      <c r="A7" s="8" t="s">
        <v>22</v>
      </c>
      <c r="B7" s="8" t="s">
        <v>53</v>
      </c>
      <c r="C7" s="9">
        <v>54.8</v>
      </c>
      <c r="D7" s="9">
        <v>0.2</v>
      </c>
      <c r="E7" s="9">
        <v>0.9</v>
      </c>
      <c r="F7" s="9">
        <v>4.5</v>
      </c>
      <c r="G7" s="9">
        <v>0.2</v>
      </c>
      <c r="H7" s="9">
        <v>17.3</v>
      </c>
      <c r="I7" s="9">
        <v>22.3</v>
      </c>
      <c r="J7" s="9">
        <v>0.3</v>
      </c>
      <c r="K7" s="10">
        <v>2.3999999999999998E-3</v>
      </c>
      <c r="L7" s="9">
        <v>0.2</v>
      </c>
      <c r="M7" s="9"/>
      <c r="N7" s="9">
        <v>57.962028967026612</v>
      </c>
      <c r="O7" s="9">
        <v>0.62976093060524252</v>
      </c>
      <c r="P7" s="9">
        <v>13.959257494280649</v>
      </c>
      <c r="Q7" s="9">
        <v>5.7936583592379769</v>
      </c>
      <c r="R7" s="9">
        <v>0.12793450897363201</v>
      </c>
      <c r="S7" s="9">
        <v>5.9629588175838535</v>
      </c>
      <c r="T7" s="9">
        <v>5.8009970909148052</v>
      </c>
      <c r="U7" s="9">
        <v>3.188946229122557</v>
      </c>
      <c r="V7" s="9">
        <v>5.9746992741870955</v>
      </c>
      <c r="W7" s="9">
        <v>4</v>
      </c>
      <c r="X7" s="9">
        <v>0.26771662321087997</v>
      </c>
      <c r="Y7" s="11">
        <v>1151.4360818596538</v>
      </c>
      <c r="Z7" s="9">
        <v>0.24343312506574116</v>
      </c>
      <c r="AA7" s="12"/>
    </row>
    <row r="8" spans="1:30" s="8" customFormat="1" x14ac:dyDescent="0.35">
      <c r="A8" s="8" t="s">
        <v>23</v>
      </c>
      <c r="B8" s="8" t="s">
        <v>53</v>
      </c>
      <c r="C8" s="9">
        <v>54.9</v>
      </c>
      <c r="D8" s="9">
        <v>0.2</v>
      </c>
      <c r="E8" s="9">
        <v>0.9</v>
      </c>
      <c r="F8" s="9">
        <v>4.4000000000000004</v>
      </c>
      <c r="G8" s="9">
        <v>0.2</v>
      </c>
      <c r="H8" s="9">
        <v>17.3</v>
      </c>
      <c r="I8" s="9">
        <v>22.4</v>
      </c>
      <c r="J8" s="9">
        <v>0.3</v>
      </c>
      <c r="K8" s="10">
        <v>1E-3</v>
      </c>
      <c r="L8" s="9">
        <v>0.4</v>
      </c>
      <c r="M8" s="9"/>
      <c r="N8" s="9">
        <v>54.6</v>
      </c>
      <c r="O8" s="9">
        <v>0.5</v>
      </c>
      <c r="P8" s="9">
        <v>12.3</v>
      </c>
      <c r="Q8" s="9">
        <v>7.6</v>
      </c>
      <c r="R8" s="9">
        <v>0.1</v>
      </c>
      <c r="S8" s="9">
        <v>8.1999999999999993</v>
      </c>
      <c r="T8" s="9">
        <v>7.3</v>
      </c>
      <c r="U8" s="9">
        <v>2.5</v>
      </c>
      <c r="V8" s="9">
        <v>6.3</v>
      </c>
      <c r="W8" s="9">
        <v>4</v>
      </c>
      <c r="X8" s="9">
        <v>0.27441435959841798</v>
      </c>
      <c r="Y8" s="11">
        <v>1210.7621023670745</v>
      </c>
      <c r="Z8" s="9">
        <v>0.41586227353356159</v>
      </c>
      <c r="AA8" s="12"/>
    </row>
    <row r="9" spans="1:30" s="8" customFormat="1" x14ac:dyDescent="0.35">
      <c r="A9" s="8" t="s">
        <v>50</v>
      </c>
      <c r="B9" s="8" t="s">
        <v>53</v>
      </c>
      <c r="C9" s="9">
        <v>54.2</v>
      </c>
      <c r="D9" s="9">
        <v>0.2</v>
      </c>
      <c r="E9" s="9">
        <v>1.1000000000000001</v>
      </c>
      <c r="F9" s="9">
        <v>5</v>
      </c>
      <c r="G9" s="9">
        <v>0.1</v>
      </c>
      <c r="H9" s="9">
        <v>17.100000000000001</v>
      </c>
      <c r="I9" s="9">
        <v>22</v>
      </c>
      <c r="J9" s="9">
        <v>0.4</v>
      </c>
      <c r="K9" s="10">
        <v>7.1000000000000004E-3</v>
      </c>
      <c r="L9" s="9">
        <v>0.2</v>
      </c>
      <c r="M9" s="9"/>
      <c r="N9" s="9">
        <v>59.138384535246338</v>
      </c>
      <c r="O9" s="9">
        <v>0.60917207081176294</v>
      </c>
      <c r="P9" s="9">
        <v>14.336137939577412</v>
      </c>
      <c r="Q9" s="9">
        <v>5.436258010501458</v>
      </c>
      <c r="R9" s="9">
        <v>0.11964977784977526</v>
      </c>
      <c r="S9" s="9">
        <v>5.0007137074220793</v>
      </c>
      <c r="T9" s="9">
        <v>5.3196752396680367</v>
      </c>
      <c r="U9" s="9">
        <v>3.3727601591704293</v>
      </c>
      <c r="V9" s="9">
        <v>6.0605893169847036</v>
      </c>
      <c r="W9" s="9">
        <v>4</v>
      </c>
      <c r="X9" s="9">
        <v>0.26897122757045416</v>
      </c>
      <c r="Y9" s="11">
        <v>1130.6182170985089</v>
      </c>
      <c r="Z9" s="9">
        <v>0.21575946281204814</v>
      </c>
      <c r="AA9" s="12"/>
      <c r="AB9" s="8" t="s">
        <v>46</v>
      </c>
      <c r="AC9" s="13">
        <f>AVERAGE(Z5:Z9)</f>
        <v>0.43453844722715707</v>
      </c>
      <c r="AD9" s="13">
        <f>_xlfn.STDEV.P(Z5:Z9)</f>
        <v>0.18793347818496631</v>
      </c>
    </row>
    <row r="10" spans="1:30" s="8" customFormat="1" x14ac:dyDescent="0.35">
      <c r="A10" s="8" t="s">
        <v>24</v>
      </c>
      <c r="B10" s="8" t="s">
        <v>53</v>
      </c>
      <c r="C10" s="9">
        <v>54.8</v>
      </c>
      <c r="D10" s="9">
        <v>0.2</v>
      </c>
      <c r="E10" s="9">
        <v>1.1000000000000001</v>
      </c>
      <c r="F10" s="9">
        <v>3.8</v>
      </c>
      <c r="G10" s="9">
        <v>0.1</v>
      </c>
      <c r="H10" s="9">
        <v>17.5</v>
      </c>
      <c r="I10" s="9">
        <v>22.6</v>
      </c>
      <c r="J10" s="9">
        <v>0.4</v>
      </c>
      <c r="K10" s="10">
        <v>3.3E-3</v>
      </c>
      <c r="L10" s="9">
        <v>0.8</v>
      </c>
      <c r="M10" s="9"/>
      <c r="N10" s="9">
        <v>55.7</v>
      </c>
      <c r="O10" s="9">
        <v>0.7</v>
      </c>
      <c r="P10" s="9">
        <v>13.1</v>
      </c>
      <c r="Q10" s="9">
        <v>6.5</v>
      </c>
      <c r="R10" s="9">
        <v>0.1</v>
      </c>
      <c r="S10" s="9">
        <v>8.1</v>
      </c>
      <c r="T10" s="9">
        <v>6.8</v>
      </c>
      <c r="U10" s="9">
        <v>2.8</v>
      </c>
      <c r="V10" s="9">
        <v>5.7</v>
      </c>
      <c r="W10" s="9">
        <v>4</v>
      </c>
      <c r="X10" s="9">
        <v>0.27059340659340653</v>
      </c>
      <c r="Y10" s="11">
        <v>1193.7287616202138</v>
      </c>
      <c r="Z10" s="9">
        <v>0.28751665454902275</v>
      </c>
      <c r="AA10" s="12"/>
      <c r="AB10" s="8" t="s">
        <v>47</v>
      </c>
      <c r="AC10" s="13">
        <f>Z10</f>
        <v>0.28751665454902275</v>
      </c>
      <c r="AD10" s="13"/>
    </row>
    <row r="11" spans="1:30" s="8" customFormat="1" x14ac:dyDescent="0.35">
      <c r="A11" s="8" t="s">
        <v>25</v>
      </c>
      <c r="B11" s="8" t="s">
        <v>53</v>
      </c>
      <c r="C11" s="9">
        <v>54.7</v>
      </c>
      <c r="D11" s="9">
        <v>0.2</v>
      </c>
      <c r="E11" s="9">
        <v>1</v>
      </c>
      <c r="F11" s="9">
        <v>3.6</v>
      </c>
      <c r="G11" s="9">
        <v>0.1</v>
      </c>
      <c r="H11" s="9">
        <v>17.600000000000001</v>
      </c>
      <c r="I11" s="9">
        <v>22.6</v>
      </c>
      <c r="J11" s="9">
        <v>0.3</v>
      </c>
      <c r="K11" s="10" t="s">
        <v>49</v>
      </c>
      <c r="L11" s="9">
        <v>0.4</v>
      </c>
      <c r="M11" s="9"/>
      <c r="N11" s="9">
        <v>55.098673031920818</v>
      </c>
      <c r="O11" s="9">
        <v>0.67031006092845735</v>
      </c>
      <c r="P11" s="9">
        <v>12.829327192643404</v>
      </c>
      <c r="Q11" s="9">
        <v>6.6636031594418199</v>
      </c>
      <c r="R11" s="9">
        <v>0.14810029445136091</v>
      </c>
      <c r="S11" s="9">
        <v>8.7369546972349212</v>
      </c>
      <c r="T11" s="9">
        <v>7.0487707433151527</v>
      </c>
      <c r="U11" s="9">
        <v>2.6720774248238293</v>
      </c>
      <c r="V11" s="9">
        <v>5.6250597812792194</v>
      </c>
      <c r="W11" s="9">
        <v>4</v>
      </c>
      <c r="X11" s="9">
        <v>0.26818889527608947</v>
      </c>
      <c r="Y11" s="11">
        <v>1210.3265067214297</v>
      </c>
      <c r="Z11" s="9">
        <v>0.39564082920072108</v>
      </c>
      <c r="AA11" s="12"/>
      <c r="AC11" s="13"/>
      <c r="AD11" s="13"/>
    </row>
    <row r="12" spans="1:30" s="8" customFormat="1" x14ac:dyDescent="0.35">
      <c r="A12" s="8" t="s">
        <v>26</v>
      </c>
      <c r="B12" s="8" t="s">
        <v>53</v>
      </c>
      <c r="C12" s="9">
        <v>54.5</v>
      </c>
      <c r="D12" s="9">
        <v>0.2</v>
      </c>
      <c r="E12" s="9">
        <v>0.9</v>
      </c>
      <c r="F12" s="9">
        <v>3.4</v>
      </c>
      <c r="G12" s="9">
        <v>0.1</v>
      </c>
      <c r="H12" s="9">
        <v>17.399999999999999</v>
      </c>
      <c r="I12" s="9">
        <v>22.9</v>
      </c>
      <c r="J12" s="9">
        <v>0.3</v>
      </c>
      <c r="K12" s="10" t="s">
        <v>49</v>
      </c>
      <c r="L12" s="9">
        <v>0.6</v>
      </c>
      <c r="M12" s="9"/>
      <c r="N12" s="9">
        <v>54.500230887770826</v>
      </c>
      <c r="O12" s="9">
        <v>0.677071555629148</v>
      </c>
      <c r="P12" s="9">
        <v>12.555100091028834</v>
      </c>
      <c r="Q12" s="9">
        <v>6.8454218516774681</v>
      </c>
      <c r="R12" s="9">
        <v>0.15231494892438752</v>
      </c>
      <c r="S12" s="9">
        <v>9.3956560669988676</v>
      </c>
      <c r="T12" s="9">
        <v>7.3232019599085021</v>
      </c>
      <c r="U12" s="9">
        <v>2.551613306737071</v>
      </c>
      <c r="V12" s="9">
        <v>5.526807836907544</v>
      </c>
      <c r="W12" s="9">
        <v>4</v>
      </c>
      <c r="X12" s="9">
        <v>0.26819863471979216</v>
      </c>
      <c r="Y12" s="11">
        <v>1211.3922456293603</v>
      </c>
      <c r="Z12" s="9">
        <v>0.29573248554818365</v>
      </c>
      <c r="AA12" s="12"/>
      <c r="AC12" s="13"/>
      <c r="AD12" s="13"/>
    </row>
    <row r="13" spans="1:30" s="8" customFormat="1" x14ac:dyDescent="0.35">
      <c r="A13" s="14" t="s">
        <v>27</v>
      </c>
      <c r="B13" s="8" t="s">
        <v>53</v>
      </c>
      <c r="C13" s="15">
        <v>54.6</v>
      </c>
      <c r="D13" s="15">
        <v>0.2</v>
      </c>
      <c r="E13" s="15">
        <v>0.9</v>
      </c>
      <c r="F13" s="15">
        <v>3.5</v>
      </c>
      <c r="G13" s="15">
        <v>0.1</v>
      </c>
      <c r="H13" s="15">
        <v>17.3</v>
      </c>
      <c r="I13" s="15">
        <v>23.1</v>
      </c>
      <c r="J13" s="15">
        <v>0.2</v>
      </c>
      <c r="K13" s="23" t="s">
        <v>49</v>
      </c>
      <c r="L13" s="15">
        <v>0.6</v>
      </c>
      <c r="M13" s="15"/>
      <c r="N13" s="15">
        <v>54.819738570194247</v>
      </c>
      <c r="O13" s="15">
        <v>0.67353530379152304</v>
      </c>
      <c r="P13" s="15">
        <v>12.703147465109666</v>
      </c>
      <c r="Q13" s="15">
        <v>6.7483490276035845</v>
      </c>
      <c r="R13" s="15">
        <v>0.15006474897430727</v>
      </c>
      <c r="S13" s="15">
        <v>9.04053372199607</v>
      </c>
      <c r="T13" s="15">
        <v>7.1760963539209754</v>
      </c>
      <c r="U13" s="15">
        <v>2.6164640696736079</v>
      </c>
      <c r="V13" s="15">
        <v>5.5803475511178817</v>
      </c>
      <c r="W13" s="15">
        <v>4</v>
      </c>
      <c r="X13" s="15">
        <v>0.27103069284963466</v>
      </c>
      <c r="Y13" s="16">
        <v>1197.0887016611036</v>
      </c>
      <c r="Z13" s="15">
        <v>0.20741101735343506</v>
      </c>
      <c r="AA13" s="12"/>
      <c r="AB13" s="8" t="s">
        <v>48</v>
      </c>
      <c r="AC13" s="13">
        <f>AVERAGE(Z11:Z13)</f>
        <v>0.29959477736744661</v>
      </c>
      <c r="AD13" s="13">
        <f>_xlfn.STDEV.P(Z11:Z13)</f>
        <v>7.689301437967358E-2</v>
      </c>
    </row>
    <row r="14" spans="1:30" s="8" customFormat="1" x14ac:dyDescent="0.35">
      <c r="A14" s="17" t="s">
        <v>28</v>
      </c>
      <c r="B14" s="17" t="s">
        <v>55</v>
      </c>
      <c r="C14" s="18">
        <v>53.2</v>
      </c>
      <c r="D14" s="18">
        <v>0.3</v>
      </c>
      <c r="E14" s="18">
        <v>1.3</v>
      </c>
      <c r="F14" s="18">
        <v>9.3000000000000007</v>
      </c>
      <c r="G14" s="18">
        <v>0.5</v>
      </c>
      <c r="H14" s="18">
        <v>13.4</v>
      </c>
      <c r="I14" s="18">
        <v>21.7</v>
      </c>
      <c r="J14" s="18">
        <v>0.8</v>
      </c>
      <c r="K14" s="19">
        <v>4.5999999999999999E-3</v>
      </c>
      <c r="L14" s="20" t="s">
        <v>49</v>
      </c>
      <c r="M14" s="18"/>
      <c r="N14" s="18">
        <v>66.20364013470919</v>
      </c>
      <c r="O14" s="18">
        <v>0.43735880077961409</v>
      </c>
      <c r="P14" s="18">
        <v>15.52962643966525</v>
      </c>
      <c r="Q14" s="18">
        <v>3.2896920542726562</v>
      </c>
      <c r="R14" s="18">
        <v>6.9891231586882263E-2</v>
      </c>
      <c r="S14" s="18">
        <v>1.2875253404607747</v>
      </c>
      <c r="T14" s="18">
        <v>2.8123850036112614</v>
      </c>
      <c r="U14" s="18">
        <v>4.127149179294566</v>
      </c>
      <c r="V14" s="18">
        <v>5.8687914669460284</v>
      </c>
      <c r="W14" s="18">
        <v>8</v>
      </c>
      <c r="X14" s="18">
        <v>0.27163059797996775</v>
      </c>
      <c r="Y14" s="21">
        <v>984.25327714774232</v>
      </c>
      <c r="Z14" s="18">
        <v>0.44420545394528865</v>
      </c>
      <c r="AA14" s="12"/>
      <c r="AC14" s="13"/>
      <c r="AD14" s="13"/>
    </row>
    <row r="15" spans="1:30" s="8" customFormat="1" x14ac:dyDescent="0.35">
      <c r="A15" s="8" t="s">
        <v>29</v>
      </c>
      <c r="B15" s="8" t="s">
        <v>54</v>
      </c>
      <c r="C15" s="9">
        <v>53.1</v>
      </c>
      <c r="D15" s="9">
        <v>0.2</v>
      </c>
      <c r="E15" s="9">
        <v>1.5</v>
      </c>
      <c r="F15" s="9">
        <v>9.3000000000000007</v>
      </c>
      <c r="G15" s="9">
        <v>0.5</v>
      </c>
      <c r="H15" s="9">
        <v>13.8</v>
      </c>
      <c r="I15" s="9">
        <v>20.8</v>
      </c>
      <c r="J15" s="9">
        <v>1</v>
      </c>
      <c r="K15" s="10" t="s">
        <v>49</v>
      </c>
      <c r="L15" s="22" t="s">
        <v>49</v>
      </c>
      <c r="M15" s="9"/>
      <c r="N15" s="9">
        <v>66.008949434086901</v>
      </c>
      <c r="O15" s="9">
        <v>0.44319952405151475</v>
      </c>
      <c r="P15" s="9">
        <v>15.521320303287951</v>
      </c>
      <c r="Q15" s="9">
        <v>3.348842982935718</v>
      </c>
      <c r="R15" s="9">
        <v>7.1262381731061808E-2</v>
      </c>
      <c r="S15" s="9">
        <v>1.3441748237175943</v>
      </c>
      <c r="T15" s="9">
        <v>2.872665074578741</v>
      </c>
      <c r="U15" s="9">
        <v>4.1143923413224073</v>
      </c>
      <c r="V15" s="9">
        <v>5.8903329418405619</v>
      </c>
      <c r="W15" s="9">
        <v>8</v>
      </c>
      <c r="X15" s="9">
        <v>0.27049848291909806</v>
      </c>
      <c r="Y15" s="11">
        <v>998.00962531628272</v>
      </c>
      <c r="Z15" s="9">
        <v>0.5663822474364959</v>
      </c>
      <c r="AA15" s="12"/>
      <c r="AB15" s="8" t="s">
        <v>38</v>
      </c>
      <c r="AC15" s="13">
        <f>AVERAGE(Z14:Z15)</f>
        <v>0.50529385069089228</v>
      </c>
      <c r="AD15" s="13">
        <f>_xlfn.STDEV.P(Z14:Z15)</f>
        <v>6.1088396745603409E-2</v>
      </c>
    </row>
    <row r="16" spans="1:30" s="8" customFormat="1" x14ac:dyDescent="0.35">
      <c r="A16" s="8" t="s">
        <v>30</v>
      </c>
      <c r="B16" s="8" t="s">
        <v>54</v>
      </c>
      <c r="C16" s="9">
        <v>52.9</v>
      </c>
      <c r="D16" s="9">
        <v>0.3</v>
      </c>
      <c r="E16" s="9">
        <v>1.5</v>
      </c>
      <c r="F16" s="9">
        <v>9.9</v>
      </c>
      <c r="G16" s="9">
        <v>0.5</v>
      </c>
      <c r="H16" s="9">
        <v>12.7</v>
      </c>
      <c r="I16" s="9">
        <v>21.8</v>
      </c>
      <c r="J16" s="9">
        <v>0.8</v>
      </c>
      <c r="K16" s="10" t="s">
        <v>49</v>
      </c>
      <c r="L16" s="22" t="s">
        <v>49</v>
      </c>
      <c r="M16" s="9"/>
      <c r="N16" s="9">
        <v>67.19914913766344</v>
      </c>
      <c r="O16" s="9">
        <v>0.40651364448134308</v>
      </c>
      <c r="P16" s="9">
        <v>15.550324009149847</v>
      </c>
      <c r="Q16" s="9">
        <v>2.9872365089950961</v>
      </c>
      <c r="R16" s="9">
        <v>6.2880150376686317E-2</v>
      </c>
      <c r="S16" s="9">
        <v>1.0367260986669464</v>
      </c>
      <c r="T16" s="9">
        <v>2.5119604688601811</v>
      </c>
      <c r="U16" s="9">
        <v>4.1852646586351447</v>
      </c>
      <c r="V16" s="9">
        <v>5.7442442335085246</v>
      </c>
      <c r="W16" s="9">
        <v>8</v>
      </c>
      <c r="X16" s="9">
        <v>0.27053651850768379</v>
      </c>
      <c r="Y16" s="11">
        <v>965.7269183158304</v>
      </c>
      <c r="Z16" s="9">
        <v>0.5349676993078305</v>
      </c>
      <c r="AA16" s="12"/>
      <c r="AC16" s="13"/>
      <c r="AD16" s="13"/>
    </row>
    <row r="17" spans="1:30" s="8" customFormat="1" x14ac:dyDescent="0.35">
      <c r="A17" s="8" t="s">
        <v>31</v>
      </c>
      <c r="B17" s="8" t="s">
        <v>54</v>
      </c>
      <c r="C17" s="9">
        <v>53.5</v>
      </c>
      <c r="D17" s="9">
        <v>0.3</v>
      </c>
      <c r="E17" s="9">
        <v>1.1000000000000001</v>
      </c>
      <c r="F17" s="9">
        <v>8.1999999999999993</v>
      </c>
      <c r="G17" s="9">
        <v>0.5</v>
      </c>
      <c r="H17" s="9">
        <v>13.8</v>
      </c>
      <c r="I17" s="9">
        <v>22.3</v>
      </c>
      <c r="J17" s="9">
        <v>0.6</v>
      </c>
      <c r="K17" s="10" t="s">
        <v>49</v>
      </c>
      <c r="L17" s="22" t="s">
        <v>49</v>
      </c>
      <c r="M17" s="9"/>
      <c r="N17" s="9">
        <v>66.7</v>
      </c>
      <c r="O17" s="9">
        <v>0.2</v>
      </c>
      <c r="P17" s="9">
        <v>15.5</v>
      </c>
      <c r="Q17" s="9">
        <v>2.2000000000000002</v>
      </c>
      <c r="R17" s="9">
        <v>0</v>
      </c>
      <c r="S17" s="9">
        <v>1</v>
      </c>
      <c r="T17" s="9">
        <v>2</v>
      </c>
      <c r="U17" s="9">
        <v>5.4</v>
      </c>
      <c r="V17" s="9">
        <v>7</v>
      </c>
      <c r="W17" s="9">
        <v>8</v>
      </c>
      <c r="X17" s="9">
        <v>0.2700922266139657</v>
      </c>
      <c r="Y17" s="11">
        <v>936.64106318372171</v>
      </c>
      <c r="Z17" s="9">
        <v>0.37319488870974349</v>
      </c>
      <c r="AA17" s="12"/>
      <c r="AB17" s="8" t="s">
        <v>39</v>
      </c>
      <c r="AC17" s="13">
        <f>AVERAGE(Z16:Z17)</f>
        <v>0.454081294008787</v>
      </c>
      <c r="AD17" s="13">
        <f>_xlfn.STDEV.P(Z16:Z17)</f>
        <v>8.0886405299043618E-2</v>
      </c>
    </row>
    <row r="18" spans="1:30" s="8" customFormat="1" x14ac:dyDescent="0.35">
      <c r="A18" s="8" t="s">
        <v>32</v>
      </c>
      <c r="B18" s="8" t="s">
        <v>54</v>
      </c>
      <c r="C18" s="9">
        <v>53.1</v>
      </c>
      <c r="D18" s="9">
        <v>0.3</v>
      </c>
      <c r="E18" s="9">
        <v>1.4</v>
      </c>
      <c r="F18" s="9">
        <v>9.1999999999999993</v>
      </c>
      <c r="G18" s="9">
        <v>0.5</v>
      </c>
      <c r="H18" s="9">
        <v>13.5</v>
      </c>
      <c r="I18" s="9">
        <v>20.8</v>
      </c>
      <c r="J18" s="9">
        <v>1</v>
      </c>
      <c r="K18" s="10" t="s">
        <v>49</v>
      </c>
      <c r="L18" s="22" t="s">
        <v>49</v>
      </c>
      <c r="M18" s="9"/>
      <c r="N18" s="9">
        <v>66.099999999999994</v>
      </c>
      <c r="O18" s="9">
        <v>0.4</v>
      </c>
      <c r="P18" s="9">
        <v>15.5</v>
      </c>
      <c r="Q18" s="9">
        <v>3.3</v>
      </c>
      <c r="R18" s="9">
        <v>0.1</v>
      </c>
      <c r="S18" s="9">
        <v>1.3</v>
      </c>
      <c r="T18" s="9">
        <v>2.9</v>
      </c>
      <c r="U18" s="9">
        <v>4.0999999999999996</v>
      </c>
      <c r="V18" s="9">
        <v>5.9</v>
      </c>
      <c r="W18" s="9">
        <v>8</v>
      </c>
      <c r="X18" s="9">
        <v>0.26846240179573516</v>
      </c>
      <c r="Y18" s="11">
        <v>997.74772315141638</v>
      </c>
      <c r="Z18" s="9">
        <v>0.59685812190006227</v>
      </c>
      <c r="AA18" s="12"/>
      <c r="AB18" s="8" t="s">
        <v>40</v>
      </c>
      <c r="AC18" s="13">
        <f>Z18</f>
        <v>0.59685812190006227</v>
      </c>
      <c r="AD18" s="13"/>
    </row>
    <row r="19" spans="1:30" s="8" customFormat="1" x14ac:dyDescent="0.35">
      <c r="A19" s="8" t="s">
        <v>11</v>
      </c>
      <c r="B19" s="8" t="s">
        <v>54</v>
      </c>
      <c r="C19" s="9">
        <v>52.2</v>
      </c>
      <c r="D19" s="9">
        <v>0.6</v>
      </c>
      <c r="E19" s="9">
        <v>1.1000000000000001</v>
      </c>
      <c r="F19" s="9">
        <v>11.5</v>
      </c>
      <c r="G19" s="9">
        <v>0.7</v>
      </c>
      <c r="H19" s="9">
        <v>11.3</v>
      </c>
      <c r="I19" s="9">
        <v>21.3</v>
      </c>
      <c r="J19" s="9">
        <v>1.1000000000000001</v>
      </c>
      <c r="K19" s="10">
        <v>3.8E-3</v>
      </c>
      <c r="L19" s="22" t="s">
        <v>49</v>
      </c>
      <c r="M19" s="9"/>
      <c r="N19" s="9">
        <v>66.7</v>
      </c>
      <c r="O19" s="9">
        <v>0.6</v>
      </c>
      <c r="P19" s="9">
        <v>15.5</v>
      </c>
      <c r="Q19" s="9">
        <v>2.5</v>
      </c>
      <c r="R19" s="9">
        <v>0</v>
      </c>
      <c r="S19" s="9">
        <v>0.6</v>
      </c>
      <c r="T19" s="9">
        <v>2</v>
      </c>
      <c r="U19" s="9">
        <v>6.1</v>
      </c>
      <c r="V19" s="9">
        <v>5.9</v>
      </c>
      <c r="W19" s="9">
        <v>8</v>
      </c>
      <c r="X19" s="9">
        <v>0.24424778761061941</v>
      </c>
      <c r="Y19" s="11">
        <v>890.45803711228007</v>
      </c>
      <c r="Z19" s="9">
        <v>0.4317164000483299</v>
      </c>
      <c r="AA19" s="12"/>
      <c r="AC19" s="13"/>
      <c r="AD19" s="13"/>
    </row>
    <row r="20" spans="1:30" s="8" customFormat="1" x14ac:dyDescent="0.35">
      <c r="A20" s="8" t="s">
        <v>33</v>
      </c>
      <c r="B20" s="8" t="s">
        <v>54</v>
      </c>
      <c r="C20" s="9">
        <v>52</v>
      </c>
      <c r="D20" s="9">
        <v>0.4</v>
      </c>
      <c r="E20" s="9">
        <v>1.8</v>
      </c>
      <c r="F20" s="9">
        <v>11.6</v>
      </c>
      <c r="G20" s="9">
        <v>0.6</v>
      </c>
      <c r="H20" s="9">
        <v>11.7</v>
      </c>
      <c r="I20" s="9">
        <v>20.7</v>
      </c>
      <c r="J20" s="9">
        <v>1.1000000000000001</v>
      </c>
      <c r="K20" s="10" t="s">
        <v>49</v>
      </c>
      <c r="L20" s="22" t="s">
        <v>49</v>
      </c>
      <c r="M20" s="9"/>
      <c r="N20" s="9">
        <v>66.7</v>
      </c>
      <c r="O20" s="9">
        <v>0.6</v>
      </c>
      <c r="P20" s="9">
        <v>15.5</v>
      </c>
      <c r="Q20" s="9">
        <v>2.5</v>
      </c>
      <c r="R20" s="9">
        <v>0</v>
      </c>
      <c r="S20" s="9">
        <v>0.6</v>
      </c>
      <c r="T20" s="9">
        <v>2</v>
      </c>
      <c r="U20" s="9">
        <v>6.1</v>
      </c>
      <c r="V20" s="9">
        <v>5.9</v>
      </c>
      <c r="W20" s="9">
        <v>8</v>
      </c>
      <c r="X20" s="9">
        <v>0.23794871794871797</v>
      </c>
      <c r="Y20" s="11">
        <v>905.40326692785413</v>
      </c>
      <c r="Z20" s="9">
        <v>0.66542120394502358</v>
      </c>
      <c r="AA20" s="12"/>
      <c r="AC20" s="13"/>
      <c r="AD20" s="13"/>
    </row>
    <row r="21" spans="1:30" s="8" customFormat="1" x14ac:dyDescent="0.35">
      <c r="A21" s="8" t="s">
        <v>12</v>
      </c>
      <c r="B21" s="8" t="s">
        <v>54</v>
      </c>
      <c r="C21" s="9">
        <v>53</v>
      </c>
      <c r="D21" s="9">
        <v>0.4</v>
      </c>
      <c r="E21" s="9">
        <v>1.4</v>
      </c>
      <c r="F21" s="9">
        <v>8.4</v>
      </c>
      <c r="G21" s="9">
        <v>0.4</v>
      </c>
      <c r="H21" s="9">
        <v>14.2</v>
      </c>
      <c r="I21" s="9">
        <v>21.4</v>
      </c>
      <c r="J21" s="9">
        <v>0.9</v>
      </c>
      <c r="K21" s="10">
        <v>6.1999999999999998E-3</v>
      </c>
      <c r="L21" s="22" t="s">
        <v>49</v>
      </c>
      <c r="M21" s="9"/>
      <c r="N21" s="9">
        <v>65.018135522747258</v>
      </c>
      <c r="O21" s="9">
        <v>0.47195254669913322</v>
      </c>
      <c r="P21" s="9">
        <v>15.457463080153829</v>
      </c>
      <c r="Q21" s="9">
        <v>3.6498720654789309</v>
      </c>
      <c r="R21" s="9">
        <v>7.8240396772592646E-2</v>
      </c>
      <c r="S21" s="9">
        <v>1.6714297246610101</v>
      </c>
      <c r="T21" s="9">
        <v>3.1871777387842286</v>
      </c>
      <c r="U21" s="9">
        <v>4.0424182495779704</v>
      </c>
      <c r="V21" s="9">
        <v>5.9856860622048131</v>
      </c>
      <c r="W21" s="9">
        <v>8</v>
      </c>
      <c r="X21" s="9">
        <v>0.27089526942920233</v>
      </c>
      <c r="Y21" s="11">
        <v>1010.4099802693121</v>
      </c>
      <c r="Z21" s="9">
        <v>0.39095236988442678</v>
      </c>
      <c r="AA21" s="12"/>
      <c r="AB21" s="8" t="s">
        <v>42</v>
      </c>
      <c r="AC21" s="13">
        <f>AVERAGE(Z19:Z21)</f>
        <v>0.49602999129259345</v>
      </c>
      <c r="AD21" s="13">
        <f>_xlfn.STDEV.P(Z19:Z21)</f>
        <v>0.12092825347203878</v>
      </c>
    </row>
    <row r="22" spans="1:30" s="8" customFormat="1" x14ac:dyDescent="0.35">
      <c r="A22" s="8" t="s">
        <v>34</v>
      </c>
      <c r="B22" s="8" t="s">
        <v>54</v>
      </c>
      <c r="C22" s="9">
        <v>52.4</v>
      </c>
      <c r="D22" s="9">
        <v>0.3</v>
      </c>
      <c r="E22" s="9">
        <v>2.2000000000000002</v>
      </c>
      <c r="F22" s="9">
        <v>10.1</v>
      </c>
      <c r="G22" s="9">
        <v>0.5</v>
      </c>
      <c r="H22" s="9">
        <v>13.2</v>
      </c>
      <c r="I22" s="9">
        <v>19.899999999999999</v>
      </c>
      <c r="J22" s="9">
        <v>1.1000000000000001</v>
      </c>
      <c r="K22" s="10">
        <v>2.3999999999999998E-3</v>
      </c>
      <c r="L22" s="22" t="s">
        <v>49</v>
      </c>
      <c r="M22" s="9"/>
      <c r="N22" s="9">
        <v>67.002048999057934</v>
      </c>
      <c r="O22" s="9">
        <v>0.41275079772578072</v>
      </c>
      <c r="P22" s="9">
        <v>15.549118035820825</v>
      </c>
      <c r="Q22" s="9">
        <v>3.0471194731062212</v>
      </c>
      <c r="R22" s="9">
        <v>6.4268269493844676E-2</v>
      </c>
      <c r="S22" s="9">
        <v>1.0812457225871128</v>
      </c>
      <c r="T22" s="9">
        <v>2.5704047414814326</v>
      </c>
      <c r="U22" s="9">
        <v>4.1747032435492102</v>
      </c>
      <c r="V22" s="9">
        <v>5.7708157291185813</v>
      </c>
      <c r="W22" s="9">
        <v>8</v>
      </c>
      <c r="X22" s="9">
        <v>0.27150783229554859</v>
      </c>
      <c r="Y22" s="11">
        <v>989.37961512205254</v>
      </c>
      <c r="Z22" s="9">
        <v>0.80006435343242832</v>
      </c>
      <c r="AA22" s="12"/>
      <c r="AC22" s="13"/>
      <c r="AD22" s="13"/>
    </row>
    <row r="23" spans="1:30" s="8" customFormat="1" x14ac:dyDescent="0.35">
      <c r="A23" s="8" t="s">
        <v>35</v>
      </c>
      <c r="B23" s="8" t="s">
        <v>54</v>
      </c>
      <c r="C23" s="9">
        <v>52.7</v>
      </c>
      <c r="D23" s="9">
        <v>0.3</v>
      </c>
      <c r="E23" s="9">
        <v>1.8</v>
      </c>
      <c r="F23" s="9">
        <v>10</v>
      </c>
      <c r="G23" s="9">
        <v>0.5</v>
      </c>
      <c r="H23" s="9">
        <v>13.2</v>
      </c>
      <c r="I23" s="9">
        <v>20.3</v>
      </c>
      <c r="J23" s="9">
        <v>1.1000000000000001</v>
      </c>
      <c r="K23" s="10" t="s">
        <v>49</v>
      </c>
      <c r="L23" s="22" t="s">
        <v>49</v>
      </c>
      <c r="M23" s="9"/>
      <c r="N23" s="9">
        <v>66.919555851004276</v>
      </c>
      <c r="O23" s="9">
        <v>0.41534218527798106</v>
      </c>
      <c r="P23" s="9">
        <v>15.548189437868103</v>
      </c>
      <c r="Q23" s="9">
        <v>3.0721825413478818</v>
      </c>
      <c r="R23" s="9">
        <v>6.4849244812573648E-2</v>
      </c>
      <c r="S23" s="9">
        <v>1.1006287132239265</v>
      </c>
      <c r="T23" s="9">
        <v>2.5950175941986942</v>
      </c>
      <c r="U23" s="9">
        <v>4.1701444507365366</v>
      </c>
      <c r="V23" s="9">
        <v>5.7816565054338795</v>
      </c>
      <c r="W23" s="9">
        <v>8</v>
      </c>
      <c r="X23" s="9">
        <v>0.27140627876376894</v>
      </c>
      <c r="Y23" s="11">
        <v>984.2052987286055</v>
      </c>
      <c r="Z23" s="9">
        <v>0.69009803532110714</v>
      </c>
      <c r="AA23" s="12"/>
      <c r="AC23" s="13"/>
      <c r="AD23" s="13"/>
    </row>
    <row r="24" spans="1:30" s="8" customFormat="1" x14ac:dyDescent="0.35">
      <c r="A24" s="14" t="s">
        <v>36</v>
      </c>
      <c r="B24" s="14" t="s">
        <v>54</v>
      </c>
      <c r="C24" s="15">
        <v>52.2</v>
      </c>
      <c r="D24" s="15">
        <v>0.5</v>
      </c>
      <c r="E24" s="15">
        <v>1.8</v>
      </c>
      <c r="F24" s="15">
        <v>10.3</v>
      </c>
      <c r="G24" s="15">
        <v>0.5</v>
      </c>
      <c r="H24" s="15">
        <v>12.3</v>
      </c>
      <c r="I24" s="15">
        <v>21.7</v>
      </c>
      <c r="J24" s="15">
        <v>0.8</v>
      </c>
      <c r="K24" s="23">
        <v>1.03E-2</v>
      </c>
      <c r="L24" s="24" t="s">
        <v>49</v>
      </c>
      <c r="M24" s="15"/>
      <c r="N24" s="15">
        <v>67.900000000000006</v>
      </c>
      <c r="O24" s="15">
        <v>0.4</v>
      </c>
      <c r="P24" s="15">
        <v>15.5</v>
      </c>
      <c r="Q24" s="15">
        <v>2.8</v>
      </c>
      <c r="R24" s="15">
        <v>0.1</v>
      </c>
      <c r="S24" s="15">
        <v>0.9</v>
      </c>
      <c r="T24" s="15">
        <v>2.2999999999999998</v>
      </c>
      <c r="U24" s="15">
        <v>4.2</v>
      </c>
      <c r="V24" s="15">
        <v>5.6</v>
      </c>
      <c r="W24" s="15">
        <v>8</v>
      </c>
      <c r="X24" s="15">
        <v>0.26916376306620216</v>
      </c>
      <c r="Y24" s="16">
        <v>950.29816236249496</v>
      </c>
      <c r="Z24" s="15">
        <v>0.51495318183883187</v>
      </c>
      <c r="AA24" s="12"/>
      <c r="AB24" s="8" t="s">
        <v>41</v>
      </c>
      <c r="AC24" s="13">
        <f>AVERAGE(Z22:Z24)</f>
        <v>0.66837185686412237</v>
      </c>
      <c r="AD24" s="13">
        <f>_xlfn.STDEV.P(Z22:Z24)</f>
        <v>0.11740560794279785</v>
      </c>
    </row>
    <row r="25" spans="1:30" s="8" customFormat="1" x14ac:dyDescent="0.35">
      <c r="A25" s="17" t="s">
        <v>13</v>
      </c>
      <c r="B25" s="17" t="s">
        <v>57</v>
      </c>
      <c r="C25" s="18">
        <v>50.17</v>
      </c>
      <c r="D25" s="18">
        <v>0.1799</v>
      </c>
      <c r="E25" s="18">
        <v>1.4967999999999999</v>
      </c>
      <c r="F25" s="18">
        <v>15.75</v>
      </c>
      <c r="G25" s="18">
        <v>0.80030000000000001</v>
      </c>
      <c r="H25" s="18">
        <v>7.75</v>
      </c>
      <c r="I25" s="18">
        <v>21.45</v>
      </c>
      <c r="J25" s="18">
        <v>1.0564</v>
      </c>
      <c r="K25" s="10" t="s">
        <v>49</v>
      </c>
      <c r="L25" s="20" t="s">
        <v>49</v>
      </c>
      <c r="M25" s="18"/>
      <c r="N25" s="18">
        <v>69.099999999999994</v>
      </c>
      <c r="O25" s="18">
        <v>0.2</v>
      </c>
      <c r="P25" s="18">
        <v>15.95</v>
      </c>
      <c r="Q25" s="18">
        <v>2.5499999999999998</v>
      </c>
      <c r="R25" s="18">
        <v>0</v>
      </c>
      <c r="S25" s="18">
        <v>0.35</v>
      </c>
      <c r="T25" s="18">
        <v>1.45</v>
      </c>
      <c r="U25" s="18">
        <v>4.7</v>
      </c>
      <c r="V25" s="18">
        <v>5.7</v>
      </c>
      <c r="W25" s="18">
        <v>8</v>
      </c>
      <c r="X25" s="18">
        <v>0.27893738140417457</v>
      </c>
      <c r="Y25" s="21">
        <v>845.77850986590181</v>
      </c>
      <c r="Z25" s="18">
        <v>0.76777691130873793</v>
      </c>
      <c r="AA25" s="12"/>
      <c r="AC25" s="13"/>
      <c r="AD25" s="13"/>
    </row>
    <row r="26" spans="1:30" s="8" customFormat="1" x14ac:dyDescent="0.35">
      <c r="A26" s="8" t="s">
        <v>14</v>
      </c>
      <c r="B26" s="8" t="s">
        <v>56</v>
      </c>
      <c r="C26" s="9">
        <v>50.8</v>
      </c>
      <c r="D26" s="9">
        <v>7.51E-2</v>
      </c>
      <c r="E26" s="9">
        <v>1.0641</v>
      </c>
      <c r="F26" s="9">
        <v>16.03</v>
      </c>
      <c r="G26" s="9">
        <v>0.78590000000000004</v>
      </c>
      <c r="H26" s="9">
        <v>7.77</v>
      </c>
      <c r="I26" s="9">
        <v>21.54</v>
      </c>
      <c r="J26" s="9">
        <v>1.1760999999999999</v>
      </c>
      <c r="K26" s="10">
        <v>1.8599999999999998E-2</v>
      </c>
      <c r="L26" s="22" t="s">
        <v>49</v>
      </c>
      <c r="M26" s="9"/>
      <c r="N26" s="9">
        <v>69.099999999999994</v>
      </c>
      <c r="O26" s="9">
        <v>0.2</v>
      </c>
      <c r="P26" s="9">
        <v>15.95</v>
      </c>
      <c r="Q26" s="9">
        <v>2.5499999999999998</v>
      </c>
      <c r="R26" s="9">
        <v>0</v>
      </c>
      <c r="S26" s="9">
        <v>0.35</v>
      </c>
      <c r="T26" s="9">
        <v>1.45</v>
      </c>
      <c r="U26" s="9">
        <v>4.7</v>
      </c>
      <c r="V26" s="9">
        <v>5.7</v>
      </c>
      <c r="W26" s="9">
        <v>8</v>
      </c>
      <c r="X26" s="9">
        <v>0.28316551845963611</v>
      </c>
      <c r="Y26" s="11">
        <v>841.40977425406061</v>
      </c>
      <c r="Z26" s="9">
        <v>0.67703073086738108</v>
      </c>
      <c r="AA26" s="12"/>
      <c r="AC26" s="13"/>
      <c r="AD26" s="13"/>
    </row>
    <row r="27" spans="1:30" s="8" customFormat="1" x14ac:dyDescent="0.35">
      <c r="A27" s="8" t="s">
        <v>15</v>
      </c>
      <c r="B27" s="8" t="s">
        <v>56</v>
      </c>
      <c r="C27" s="9">
        <v>50.14</v>
      </c>
      <c r="D27" s="9">
        <v>0.2228</v>
      </c>
      <c r="E27" s="9">
        <v>2.33</v>
      </c>
      <c r="F27" s="9">
        <v>16.149999999999999</v>
      </c>
      <c r="G27" s="9">
        <v>0.69259999999999999</v>
      </c>
      <c r="H27" s="9">
        <v>8.44</v>
      </c>
      <c r="I27" s="9">
        <v>18.079999999999998</v>
      </c>
      <c r="J27" s="9">
        <v>1.46</v>
      </c>
      <c r="K27" s="10">
        <v>0.20430000000000001</v>
      </c>
      <c r="L27" s="22" t="s">
        <v>49</v>
      </c>
      <c r="M27" s="9"/>
      <c r="N27" s="9">
        <v>69.099999999999994</v>
      </c>
      <c r="O27" s="9">
        <v>0.2</v>
      </c>
      <c r="P27" s="9">
        <v>15.95</v>
      </c>
      <c r="Q27" s="9">
        <v>2.5499999999999998</v>
      </c>
      <c r="R27" s="9">
        <v>0</v>
      </c>
      <c r="S27" s="9">
        <v>0.35</v>
      </c>
      <c r="T27" s="9">
        <v>1.45</v>
      </c>
      <c r="U27" s="9">
        <v>4.7</v>
      </c>
      <c r="V27" s="9">
        <v>5.7</v>
      </c>
      <c r="W27" s="9">
        <v>8</v>
      </c>
      <c r="X27" s="9">
        <v>0.2626382306477093</v>
      </c>
      <c r="Y27" s="11">
        <v>871.50744576893374</v>
      </c>
      <c r="Z27" s="9">
        <v>0.95657287093830479</v>
      </c>
      <c r="AA27" s="12"/>
      <c r="AC27" s="13"/>
      <c r="AD27" s="13"/>
    </row>
    <row r="28" spans="1:30" s="8" customFormat="1" x14ac:dyDescent="0.35">
      <c r="A28" s="8" t="s">
        <v>16</v>
      </c>
      <c r="B28" s="8" t="s">
        <v>56</v>
      </c>
      <c r="C28" s="9">
        <v>48.83</v>
      </c>
      <c r="D28" s="9">
        <v>0.24610000000000001</v>
      </c>
      <c r="E28" s="9">
        <v>3.61</v>
      </c>
      <c r="F28" s="9">
        <v>14.44</v>
      </c>
      <c r="G28" s="9">
        <v>0.53339999999999999</v>
      </c>
      <c r="H28" s="9">
        <v>7.6</v>
      </c>
      <c r="I28" s="9">
        <v>19.649999999999999</v>
      </c>
      <c r="J28" s="9">
        <v>2.12</v>
      </c>
      <c r="K28" s="10">
        <v>9.69E-2</v>
      </c>
      <c r="L28" s="22" t="s">
        <v>49</v>
      </c>
      <c r="M28" s="9"/>
      <c r="N28" s="9">
        <v>69.099999999999994</v>
      </c>
      <c r="O28" s="9">
        <v>0.2</v>
      </c>
      <c r="P28" s="9">
        <v>15.95</v>
      </c>
      <c r="Q28" s="9">
        <v>2.5499999999999998</v>
      </c>
      <c r="R28" s="9">
        <v>0</v>
      </c>
      <c r="S28" s="9">
        <v>0.35</v>
      </c>
      <c r="T28" s="9">
        <v>1.45</v>
      </c>
      <c r="U28" s="9">
        <v>4.7</v>
      </c>
      <c r="V28" s="9">
        <v>5.7</v>
      </c>
      <c r="W28" s="9">
        <v>8</v>
      </c>
      <c r="X28" s="9">
        <v>0.26078431372549021</v>
      </c>
      <c r="Y28" s="11">
        <v>874.35192720148927</v>
      </c>
      <c r="Z28" s="9">
        <v>1.1959745183201389</v>
      </c>
      <c r="AA28" s="12"/>
      <c r="AB28" s="8" t="s">
        <v>43</v>
      </c>
      <c r="AC28" s="13">
        <f>AVERAGE(Z25:Z28)</f>
        <v>0.89933875785864059</v>
      </c>
      <c r="AD28" s="13">
        <f>_xlfn.STDEV.P(Z25:Z28)</f>
        <v>0.1987447461047426</v>
      </c>
    </row>
    <row r="29" spans="1:30" s="8" customFormat="1" x14ac:dyDescent="0.35">
      <c r="A29" s="8" t="s">
        <v>17</v>
      </c>
      <c r="B29" s="8" t="s">
        <v>56</v>
      </c>
      <c r="C29" s="9">
        <v>52.4</v>
      </c>
      <c r="D29" s="9">
        <v>0.1</v>
      </c>
      <c r="E29" s="9">
        <v>1.4</v>
      </c>
      <c r="F29" s="9">
        <v>14.9</v>
      </c>
      <c r="G29" s="9">
        <v>0.7</v>
      </c>
      <c r="H29" s="9">
        <v>8.5</v>
      </c>
      <c r="I29" s="9">
        <v>21.2</v>
      </c>
      <c r="J29" s="9">
        <v>1.4</v>
      </c>
      <c r="K29" s="10">
        <v>8.6199999999999999E-2</v>
      </c>
      <c r="L29" s="22" t="s">
        <v>49</v>
      </c>
      <c r="M29" s="9"/>
      <c r="N29" s="9">
        <v>68.900000000000006</v>
      </c>
      <c r="O29" s="9">
        <v>0.2</v>
      </c>
      <c r="P29" s="9">
        <v>16</v>
      </c>
      <c r="Q29" s="9">
        <v>2.6</v>
      </c>
      <c r="R29" s="9">
        <v>0</v>
      </c>
      <c r="S29" s="9">
        <v>0.4</v>
      </c>
      <c r="T29" s="9">
        <v>1.5</v>
      </c>
      <c r="U29" s="9">
        <v>4.7</v>
      </c>
      <c r="V29" s="9">
        <v>5.7</v>
      </c>
      <c r="W29" s="9">
        <v>8</v>
      </c>
      <c r="X29" s="9">
        <v>0.26968325791855202</v>
      </c>
      <c r="Y29" s="11">
        <v>867.64576396669202</v>
      </c>
      <c r="Z29" s="9">
        <v>0.83694865416329411</v>
      </c>
      <c r="AA29" s="12"/>
      <c r="AB29" s="8" t="s">
        <v>44</v>
      </c>
      <c r="AC29" s="13">
        <f>Z29</f>
        <v>0.83694865416329411</v>
      </c>
      <c r="AD29" s="13"/>
    </row>
    <row r="30" spans="1:30" s="8" customFormat="1" x14ac:dyDescent="0.35">
      <c r="A30" s="8" t="s">
        <v>18</v>
      </c>
      <c r="B30" s="8" t="s">
        <v>56</v>
      </c>
      <c r="C30" s="9">
        <v>51.9</v>
      </c>
      <c r="D30" s="9">
        <v>0.2</v>
      </c>
      <c r="E30" s="9">
        <v>1.8</v>
      </c>
      <c r="F30" s="9">
        <v>16.2</v>
      </c>
      <c r="G30" s="9">
        <v>0.5</v>
      </c>
      <c r="H30" s="9">
        <v>7.5</v>
      </c>
      <c r="I30" s="9">
        <v>19.5</v>
      </c>
      <c r="J30" s="9">
        <v>2.2999999999999998</v>
      </c>
      <c r="K30" s="10">
        <v>5.2299999999999999E-2</v>
      </c>
      <c r="L30" s="22" t="s">
        <v>49</v>
      </c>
      <c r="M30" s="9"/>
      <c r="N30" s="9">
        <v>69.099999999999994</v>
      </c>
      <c r="O30" s="9">
        <v>0.2</v>
      </c>
      <c r="P30" s="9">
        <v>16</v>
      </c>
      <c r="Q30" s="9">
        <v>2.5</v>
      </c>
      <c r="R30" s="9">
        <v>0</v>
      </c>
      <c r="S30" s="9">
        <v>0.3</v>
      </c>
      <c r="T30" s="9">
        <v>1.4</v>
      </c>
      <c r="U30" s="9">
        <v>4.7</v>
      </c>
      <c r="V30" s="9">
        <v>5.7</v>
      </c>
      <c r="W30" s="9">
        <v>8</v>
      </c>
      <c r="X30" s="9">
        <v>0.25920000000000004</v>
      </c>
      <c r="Y30" s="11">
        <v>855.47666380749286</v>
      </c>
      <c r="Z30" s="9">
        <v>1.1669028257166452</v>
      </c>
      <c r="AA30" s="12"/>
      <c r="AC30" s="13"/>
      <c r="AD30" s="13"/>
    </row>
    <row r="31" spans="1:30" s="8" customFormat="1" ht="16" thickBot="1" x14ac:dyDescent="0.4">
      <c r="A31" s="25" t="s">
        <v>19</v>
      </c>
      <c r="B31" s="25" t="s">
        <v>56</v>
      </c>
      <c r="C31" s="26">
        <v>52.2</v>
      </c>
      <c r="D31" s="26">
        <v>0.1</v>
      </c>
      <c r="E31" s="26">
        <v>1.3</v>
      </c>
      <c r="F31" s="26">
        <v>17.3</v>
      </c>
      <c r="G31" s="26">
        <v>0.5</v>
      </c>
      <c r="H31" s="26">
        <v>7</v>
      </c>
      <c r="I31" s="26">
        <v>19.399999999999999</v>
      </c>
      <c r="J31" s="26">
        <v>2.6</v>
      </c>
      <c r="K31" s="31" t="s">
        <v>49</v>
      </c>
      <c r="L31" s="27" t="s">
        <v>49</v>
      </c>
      <c r="M31" s="26"/>
      <c r="N31" s="26">
        <v>69.3</v>
      </c>
      <c r="O31" s="26">
        <v>0.2</v>
      </c>
      <c r="P31" s="26">
        <v>15.9</v>
      </c>
      <c r="Q31" s="26">
        <v>2.5</v>
      </c>
      <c r="R31" s="26">
        <v>0</v>
      </c>
      <c r="S31" s="26">
        <v>0.3</v>
      </c>
      <c r="T31" s="26">
        <v>1.4</v>
      </c>
      <c r="U31" s="26">
        <v>4.7</v>
      </c>
      <c r="V31" s="26">
        <v>5.7</v>
      </c>
      <c r="W31" s="26">
        <v>8</v>
      </c>
      <c r="X31" s="26">
        <v>0.29657142857142854</v>
      </c>
      <c r="Y31" s="28">
        <v>853.8083019617776</v>
      </c>
      <c r="Z31" s="26">
        <v>1.1777370898230939</v>
      </c>
      <c r="AA31" s="12"/>
      <c r="AB31" s="8" t="s">
        <v>45</v>
      </c>
      <c r="AC31" s="13">
        <f>AVERAGE(Z30:Z31)</f>
        <v>1.1723199577698695</v>
      </c>
      <c r="AD31" s="13">
        <f>_xlfn.STDEV.P(Z30:Z31)</f>
        <v>5.4171320532243605E-3</v>
      </c>
    </row>
    <row r="32" spans="1:30" ht="9" customHeight="1" thickTop="1" x14ac:dyDescent="0.35"/>
    <row r="33" spans="1:1" x14ac:dyDescent="0.35">
      <c r="A33" s="2" t="s">
        <v>51</v>
      </c>
    </row>
  </sheetData>
  <mergeCells count="7">
    <mergeCell ref="C2:L2"/>
    <mergeCell ref="N2:W2"/>
    <mergeCell ref="A2:A4"/>
    <mergeCell ref="Y2:Y3"/>
    <mergeCell ref="Z2:Z3"/>
    <mergeCell ref="X2:X4"/>
    <mergeCell ref="B2:B4"/>
  </mergeCells>
  <phoneticPr fontId="1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Chang Jia</dc:creator>
  <cp:lastModifiedBy>佳 昌</cp:lastModifiedBy>
  <dcterms:created xsi:type="dcterms:W3CDTF">2015-06-05T18:19:34Z</dcterms:created>
  <dcterms:modified xsi:type="dcterms:W3CDTF">2024-11-30T02:26:07Z</dcterms:modified>
</cp:coreProperties>
</file>