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A42C2A33-4347-4B5C-A10B-92992AC62D6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9" i="1" l="1"/>
  <c r="R109" i="1"/>
  <c r="Q108" i="1"/>
  <c r="R108" i="1"/>
  <c r="Q107" i="1"/>
  <c r="R107" i="1"/>
  <c r="Q106" i="1"/>
  <c r="R106" i="1"/>
  <c r="Q105" i="1"/>
  <c r="R105" i="1"/>
  <c r="Q104" i="1"/>
  <c r="R104" i="1"/>
  <c r="Q103" i="1"/>
  <c r="R103" i="1"/>
  <c r="Q102" i="1"/>
  <c r="R102" i="1"/>
  <c r="Q101" i="1"/>
  <c r="R101" i="1"/>
  <c r="Q100" i="1"/>
  <c r="R100" i="1"/>
  <c r="Q99" i="1"/>
  <c r="R99" i="1"/>
  <c r="Q98" i="1"/>
  <c r="R98" i="1"/>
  <c r="Q97" i="1"/>
  <c r="R97" i="1"/>
  <c r="Q96" i="1"/>
  <c r="R96" i="1"/>
  <c r="Q95" i="1"/>
  <c r="R95" i="1"/>
  <c r="Q94" i="1"/>
  <c r="R94" i="1"/>
  <c r="Q93" i="1"/>
  <c r="R93" i="1"/>
  <c r="Q92" i="1"/>
  <c r="R92" i="1"/>
  <c r="Q91" i="1"/>
  <c r="R91" i="1"/>
  <c r="Q90" i="1"/>
  <c r="R90" i="1"/>
  <c r="Q89" i="1"/>
  <c r="R89" i="1"/>
  <c r="Q88" i="1"/>
  <c r="R88" i="1"/>
  <c r="Q87" i="1"/>
  <c r="R87" i="1"/>
  <c r="Q86" i="1"/>
  <c r="R86" i="1"/>
  <c r="Q85" i="1"/>
  <c r="R85" i="1"/>
  <c r="Q84" i="1"/>
  <c r="R84" i="1"/>
  <c r="Q83" i="1"/>
  <c r="R83" i="1"/>
  <c r="Q82" i="1"/>
  <c r="R82" i="1"/>
  <c r="Q81" i="1"/>
  <c r="R81" i="1"/>
  <c r="Q80" i="1"/>
  <c r="R80" i="1"/>
  <c r="Q79" i="1"/>
  <c r="R79" i="1"/>
  <c r="Q78" i="1"/>
  <c r="R78" i="1"/>
  <c r="Q77" i="1"/>
  <c r="R77" i="1"/>
  <c r="Q76" i="1"/>
  <c r="R76" i="1"/>
  <c r="Q75" i="1"/>
  <c r="R75" i="1"/>
  <c r="Q74" i="1"/>
  <c r="R74" i="1"/>
  <c r="Q73" i="1"/>
  <c r="R73" i="1"/>
  <c r="Q72" i="1"/>
  <c r="R72" i="1"/>
  <c r="Q71" i="1"/>
  <c r="R71" i="1"/>
  <c r="Q70" i="1"/>
  <c r="R70" i="1"/>
  <c r="Q69" i="1"/>
  <c r="R69" i="1"/>
  <c r="Q68" i="1"/>
  <c r="R68" i="1"/>
  <c r="Q67" i="1"/>
  <c r="R67" i="1"/>
  <c r="Q66" i="1"/>
  <c r="R66" i="1"/>
  <c r="Q65" i="1"/>
  <c r="R65" i="1"/>
  <c r="Q64" i="1"/>
  <c r="R64" i="1"/>
  <c r="Q63" i="1"/>
  <c r="R63" i="1"/>
  <c r="Q62" i="1"/>
  <c r="R62" i="1"/>
  <c r="Q61" i="1"/>
  <c r="R61" i="1"/>
  <c r="Q60" i="1"/>
  <c r="R60" i="1"/>
  <c r="Q59" i="1"/>
  <c r="R59" i="1"/>
  <c r="Q58" i="1"/>
  <c r="R58" i="1"/>
  <c r="Q57" i="1"/>
  <c r="R57" i="1"/>
  <c r="Q56" i="1"/>
  <c r="R56" i="1"/>
  <c r="Q55" i="1"/>
  <c r="R55" i="1"/>
  <c r="Q54" i="1"/>
  <c r="R54" i="1"/>
  <c r="Q53" i="1"/>
  <c r="R53" i="1"/>
  <c r="Q52" i="1"/>
  <c r="R52" i="1"/>
  <c r="Q51" i="1"/>
  <c r="R51" i="1"/>
  <c r="Q50" i="1"/>
  <c r="R50" i="1"/>
  <c r="Q49" i="1"/>
  <c r="R49" i="1"/>
  <c r="Q48" i="1"/>
  <c r="R48" i="1"/>
  <c r="Q47" i="1"/>
  <c r="R47" i="1"/>
  <c r="Q46" i="1"/>
  <c r="R46" i="1"/>
  <c r="Q45" i="1"/>
  <c r="R45" i="1"/>
  <c r="Q44" i="1"/>
  <c r="R44" i="1"/>
  <c r="Q43" i="1"/>
  <c r="R43" i="1"/>
  <c r="Q42" i="1"/>
  <c r="R42" i="1"/>
  <c r="Q41" i="1"/>
  <c r="R41" i="1"/>
  <c r="Q40" i="1"/>
  <c r="R40" i="1"/>
  <c r="Q39" i="1"/>
  <c r="R39" i="1"/>
  <c r="Q38" i="1"/>
  <c r="R38" i="1"/>
  <c r="Q37" i="1"/>
  <c r="R37" i="1"/>
  <c r="Q36" i="1"/>
  <c r="R36" i="1"/>
  <c r="Q35" i="1"/>
  <c r="R35" i="1"/>
  <c r="Q34" i="1"/>
  <c r="R34" i="1"/>
  <c r="Q33" i="1"/>
  <c r="R33" i="1"/>
  <c r="Q32" i="1"/>
  <c r="R32" i="1"/>
  <c r="Q31" i="1"/>
  <c r="R31" i="1"/>
  <c r="Q30" i="1"/>
  <c r="R30" i="1"/>
  <c r="Q29" i="1"/>
  <c r="R29" i="1"/>
  <c r="Q28" i="1"/>
  <c r="R28" i="1"/>
  <c r="Q27" i="1"/>
  <c r="R27" i="1"/>
  <c r="Q26" i="1"/>
  <c r="R26" i="1"/>
  <c r="Q25" i="1"/>
  <c r="R25" i="1"/>
  <c r="Q24" i="1"/>
  <c r="R24" i="1"/>
  <c r="Q23" i="1"/>
  <c r="R23" i="1"/>
  <c r="Q22" i="1"/>
  <c r="R22" i="1"/>
  <c r="Q21" i="1"/>
  <c r="R21" i="1"/>
  <c r="Q20" i="1"/>
  <c r="R20" i="1"/>
  <c r="Q19" i="1"/>
  <c r="R19" i="1"/>
  <c r="Q18" i="1"/>
  <c r="R18" i="1"/>
  <c r="Q17" i="1"/>
  <c r="R17" i="1"/>
  <c r="Q16" i="1"/>
  <c r="R16" i="1"/>
  <c r="Q15" i="1"/>
  <c r="R15" i="1"/>
  <c r="Q14" i="1"/>
  <c r="R14" i="1"/>
  <c r="Q13" i="1"/>
  <c r="R13" i="1"/>
  <c r="Q12" i="1"/>
  <c r="R12" i="1"/>
  <c r="Q11" i="1"/>
  <c r="R11" i="1"/>
  <c r="Q10" i="1"/>
  <c r="R10" i="1"/>
  <c r="Q9" i="1"/>
  <c r="R9" i="1"/>
  <c r="Q8" i="1"/>
  <c r="R8" i="1"/>
  <c r="Q7" i="1"/>
  <c r="R7" i="1"/>
  <c r="Q6" i="1"/>
  <c r="R6" i="1"/>
  <c r="Q5" i="1"/>
  <c r="R5" i="1"/>
  <c r="Q4" i="1"/>
  <c r="R4" i="1"/>
  <c r="O60" i="1"/>
  <c r="O59" i="1"/>
  <c r="O58" i="1"/>
  <c r="O57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56" i="1"/>
  <c r="O55" i="1"/>
  <c r="O54" i="1"/>
  <c r="O53" i="1"/>
  <c r="O52" i="1"/>
  <c r="O90" i="1"/>
  <c r="O89" i="1"/>
  <c r="O88" i="1"/>
  <c r="O87" i="1"/>
  <c r="O51" i="1"/>
  <c r="O50" i="1"/>
  <c r="O49" i="1"/>
  <c r="O86" i="1"/>
  <c r="O85" i="1"/>
  <c r="O84" i="1"/>
  <c r="O83" i="1"/>
  <c r="O82" i="1"/>
  <c r="O81" i="1"/>
  <c r="O80" i="1"/>
  <c r="O48" i="1"/>
  <c r="O47" i="1"/>
  <c r="O46" i="1"/>
  <c r="O45" i="1"/>
  <c r="O79" i="1"/>
  <c r="O78" i="1"/>
  <c r="O77" i="1"/>
  <c r="O76" i="1"/>
  <c r="O75" i="1"/>
  <c r="O74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73" i="1"/>
  <c r="O72" i="1"/>
  <c r="O71" i="1"/>
  <c r="O70" i="1"/>
  <c r="O69" i="1"/>
  <c r="O68" i="1"/>
  <c r="O27" i="1"/>
  <c r="O26" i="1"/>
  <c r="O25" i="1"/>
  <c r="O24" i="1"/>
  <c r="O23" i="1"/>
  <c r="O22" i="1"/>
  <c r="O21" i="1"/>
  <c r="O20" i="1"/>
  <c r="O19" i="1"/>
  <c r="O67" i="1"/>
  <c r="O66" i="1"/>
  <c r="O65" i="1"/>
  <c r="O64" i="1"/>
  <c r="O63" i="1"/>
  <c r="O62" i="1"/>
  <c r="O61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</calcChain>
</file>

<file path=xl/sharedStrings.xml><?xml version="1.0" encoding="utf-8"?>
<sst xmlns="http://schemas.openxmlformats.org/spreadsheetml/2006/main" count="311" uniqueCount="142">
  <si>
    <t>MnO</t>
  </si>
  <si>
    <t>MgO</t>
  </si>
  <si>
    <t>CaO</t>
  </si>
  <si>
    <t>F</t>
  </si>
  <si>
    <t>Cl</t>
  </si>
  <si>
    <t>TH1A_G1c</t>
  </si>
  <si>
    <t>TH1A_G1r</t>
  </si>
  <si>
    <t>TH1B_G1c</t>
  </si>
  <si>
    <t>TH1B_G1r</t>
  </si>
  <si>
    <t>TH1A_G2m</t>
  </si>
  <si>
    <t>TH1A_G2r</t>
  </si>
  <si>
    <t>recrystallized pheno (?)</t>
  </si>
  <si>
    <t>TH1B_G2c</t>
  </si>
  <si>
    <t>XD1A_ampinplag</t>
  </si>
  <si>
    <t>XD1A_ampphenocore</t>
  </si>
  <si>
    <t>XD1A_ampphenorim</t>
  </si>
  <si>
    <t>XD1B_ampphenocore</t>
  </si>
  <si>
    <t>XD1B_ampphenomantle</t>
  </si>
  <si>
    <t>XD2B_ampinksp</t>
  </si>
  <si>
    <t>XD2B_ampinplag</t>
  </si>
  <si>
    <t>XD2A_amppheno1</t>
  </si>
  <si>
    <t>XD2A_amppheno2</t>
  </si>
  <si>
    <t>XD2C_amppheno</t>
  </si>
  <si>
    <t>XD2C_amppheno2</t>
  </si>
  <si>
    <t>LJS1Zhbl2</t>
  </si>
  <si>
    <t>BY4E_ampinksp</t>
  </si>
  <si>
    <t>BY5#A_ampinplag</t>
  </si>
  <si>
    <t>BY5#B_ampinplag</t>
  </si>
  <si>
    <t>BY14#Aamp/cpxG2r</t>
  </si>
  <si>
    <t>BY14#AampG1c</t>
  </si>
  <si>
    <t>BY14#AampG1r</t>
  </si>
  <si>
    <t>BY14#BampG1r</t>
  </si>
  <si>
    <t>BY14#BampG2c</t>
  </si>
  <si>
    <t>BY14#BampG2r</t>
  </si>
  <si>
    <t>BY14#BampG3c</t>
  </si>
  <si>
    <t>BY14#BampG3r</t>
  </si>
  <si>
    <t>SG1ampinc_c</t>
  </si>
  <si>
    <t>SG1ampinc_r</t>
  </si>
  <si>
    <t>SG2Aamp_c</t>
  </si>
  <si>
    <t>SG2Aamp_m</t>
  </si>
  <si>
    <t>SG2Aamp_r</t>
  </si>
  <si>
    <t>SG2Bamp_c</t>
  </si>
  <si>
    <t>SG2Bamp_m</t>
  </si>
  <si>
    <t>SG2Bamp_r</t>
  </si>
  <si>
    <t>BL1Aamp/cpx_c1</t>
  </si>
  <si>
    <t>BL1Aamp/cpx_r1</t>
  </si>
  <si>
    <t>BL1Aamp/cpx_c2</t>
  </si>
  <si>
    <t>BL1Aamp/cpx_r2</t>
  </si>
  <si>
    <t>BL1Bamp/cpx_c</t>
  </si>
  <si>
    <t>BL1Bamp/cpx_m</t>
  </si>
  <si>
    <t>BL1Bamp/cpx_r</t>
  </si>
  <si>
    <t>LH38Zhblphen1c</t>
  </si>
  <si>
    <t>LH38Zhblphen1c2</t>
  </si>
  <si>
    <t>LH38Zhblphen1r1</t>
  </si>
  <si>
    <t>LH38Zhblphen1r2</t>
  </si>
  <si>
    <t>LH38Zhblmatc</t>
  </si>
  <si>
    <t>LH38Zhblmatr</t>
  </si>
  <si>
    <t>1007-988C_amp1inplag</t>
  </si>
  <si>
    <t>1007-988C_amp2inplag</t>
  </si>
  <si>
    <t>1007-988F_ampinplag</t>
  </si>
  <si>
    <t>1007-988D_ampinksp</t>
  </si>
  <si>
    <t>1007-988E_amp2inksp</t>
  </si>
  <si>
    <t>1007-988A_ampphenocore</t>
  </si>
  <si>
    <t>1007-988A_ampphenorim</t>
  </si>
  <si>
    <t>MCQ1A_G1c</t>
  </si>
  <si>
    <t>MCQ1A_G1m</t>
  </si>
  <si>
    <t>MCQ1A_G1r</t>
  </si>
  <si>
    <t>MCQ1A_G2c</t>
  </si>
  <si>
    <t>MCQ1A_G2m</t>
  </si>
  <si>
    <t>MCQ1A_G2r</t>
  </si>
  <si>
    <t>MCQ1B_G1c</t>
  </si>
  <si>
    <t>MCQ1B_G1m</t>
  </si>
  <si>
    <t>MCQ1B_G1r</t>
  </si>
  <si>
    <t>MCQ2A_G1c</t>
  </si>
  <si>
    <t>MCQ2A_G1m</t>
  </si>
  <si>
    <t>MCQ2A_G1r</t>
  </si>
  <si>
    <t>MCQ2A_G2c</t>
  </si>
  <si>
    <t>MCQ2A_G2r</t>
  </si>
  <si>
    <t>MCQ2B_c</t>
  </si>
  <si>
    <t>MCQ2B_m</t>
  </si>
  <si>
    <t>MCQ2B_r</t>
  </si>
  <si>
    <t>JC4Zhblcinqtz</t>
    <phoneticPr fontId="1" type="noConversion"/>
  </si>
  <si>
    <t>incl in qtz</t>
    <phoneticPr fontId="1" type="noConversion"/>
  </si>
  <si>
    <t>JC4Zhblrinqtz</t>
    <phoneticPr fontId="1" type="noConversion"/>
  </si>
  <si>
    <t>JC5Zhblcinkfs</t>
    <phoneticPr fontId="1" type="noConversion"/>
  </si>
  <si>
    <t>incl in kfs</t>
    <phoneticPr fontId="1" type="noConversion"/>
  </si>
  <si>
    <t>JC5Zhblrinkfs</t>
    <phoneticPr fontId="1" type="noConversion"/>
  </si>
  <si>
    <t>TH1Xhbl1(+cal)inplagr</t>
    <phoneticPr fontId="1" type="noConversion"/>
  </si>
  <si>
    <t>incl in pl</t>
    <phoneticPr fontId="1" type="noConversion"/>
  </si>
  <si>
    <t>TH1Xhbl2(+cal)inplagc</t>
    <phoneticPr fontId="1" type="noConversion"/>
  </si>
  <si>
    <t>TH1Yhblinplag</t>
    <phoneticPr fontId="1" type="noConversion"/>
  </si>
  <si>
    <t>TH1Zhblcinqtz1</t>
    <phoneticPr fontId="1" type="noConversion"/>
  </si>
  <si>
    <t>TH1Zhblr1inqtz1</t>
    <phoneticPr fontId="1" type="noConversion"/>
  </si>
  <si>
    <t>TH1Zhblr2inqtz1</t>
    <phoneticPr fontId="1" type="noConversion"/>
  </si>
  <si>
    <t>pheno core</t>
    <phoneticPr fontId="1" type="noConversion"/>
  </si>
  <si>
    <t>pheno rim</t>
    <phoneticPr fontId="1" type="noConversion"/>
  </si>
  <si>
    <t>TH1Yhblphenc</t>
    <phoneticPr fontId="1" type="noConversion"/>
  </si>
  <si>
    <t>TH1Yhblphenr</t>
    <phoneticPr fontId="1" type="noConversion"/>
  </si>
  <si>
    <t>recrystallized pheno (?)</t>
    <phoneticPr fontId="1" type="noConversion"/>
  </si>
  <si>
    <t>LJS1Zhbl1c</t>
    <phoneticPr fontId="1" type="noConversion"/>
  </si>
  <si>
    <t>interstitial hbl</t>
    <phoneticPr fontId="1" type="noConversion"/>
  </si>
  <si>
    <t>BY14#Aamp/cpxG2c</t>
    <phoneticPr fontId="1" type="noConversion"/>
  </si>
  <si>
    <t>interstitial hbl core</t>
    <phoneticPr fontId="1" type="noConversion"/>
  </si>
  <si>
    <t>interstitial hbl rim</t>
    <phoneticPr fontId="1" type="noConversion"/>
  </si>
  <si>
    <t>matrix hbl core</t>
    <phoneticPr fontId="1" type="noConversion"/>
  </si>
  <si>
    <t>matrix hbl mantle</t>
    <phoneticPr fontId="1" type="noConversion"/>
  </si>
  <si>
    <t>matrix hbl rim</t>
    <phoneticPr fontId="1" type="noConversion"/>
  </si>
  <si>
    <t>BL1Yhblcinkfs1</t>
    <phoneticPr fontId="1" type="noConversion"/>
  </si>
  <si>
    <t>BL1Yhblrinkfs1</t>
    <phoneticPr fontId="1" type="noConversion"/>
  </si>
  <si>
    <t>BL1Zhbl1inkfs1</t>
    <phoneticPr fontId="1" type="noConversion"/>
  </si>
  <si>
    <t>BL1Zhbl2inkfs1</t>
    <phoneticPr fontId="1" type="noConversion"/>
  </si>
  <si>
    <t>LH38Yhblinkfs</t>
    <phoneticPr fontId="1" type="noConversion"/>
  </si>
  <si>
    <t>XJC2Xhbl(+cal)inkfs</t>
    <phoneticPr fontId="1" type="noConversion"/>
  </si>
  <si>
    <t>XJC2Yhblinkfs</t>
    <phoneticPr fontId="1" type="noConversion"/>
  </si>
  <si>
    <t>XJC2Zhbl1inkfs1</t>
    <phoneticPr fontId="1" type="noConversion"/>
  </si>
  <si>
    <t>XJC2Zhbl2inkfs1</t>
    <phoneticPr fontId="1" type="noConversion"/>
  </si>
  <si>
    <t>Total</t>
    <phoneticPr fontId="1" type="noConversion"/>
  </si>
  <si>
    <t>Sample name</t>
    <phoneticPr fontId="1" type="noConversion"/>
  </si>
  <si>
    <t>Occurrence</t>
    <phoneticPr fontId="1" type="noConversion"/>
  </si>
  <si>
    <t>wt%</t>
    <phoneticPr fontId="1" type="noConversion"/>
  </si>
  <si>
    <t>GPa</t>
    <phoneticPr fontId="1" type="noConversion"/>
  </si>
  <si>
    <t>P</t>
    <phoneticPr fontId="1" type="noConversion"/>
  </si>
  <si>
    <t>apfu</t>
    <phoneticPr fontId="1" type="noConversion"/>
  </si>
  <si>
    <t>recrystallized pheno</t>
  </si>
  <si>
    <t>recrystallized pheno</t>
    <phoneticPr fontId="1" type="noConversion"/>
  </si>
  <si>
    <t>FeOt</t>
    <phoneticPr fontId="1" type="noConversion"/>
  </si>
  <si>
    <t>n.a.</t>
  </si>
  <si>
    <t>n.a.</t>
    <phoneticPr fontId="1" type="noConversion"/>
  </si>
  <si>
    <t>TH1A_G1-patch</t>
    <phoneticPr fontId="1" type="noConversion"/>
  </si>
  <si>
    <t>TH1B_G1-patch</t>
    <phoneticPr fontId="1" type="noConversion"/>
  </si>
  <si>
    <t>TH1B_G2-patch</t>
    <phoneticPr fontId="1" type="noConversion"/>
  </si>
  <si>
    <t>error</t>
    <phoneticPr fontId="1" type="noConversion"/>
  </si>
  <si>
    <t>Abbreviations: qtz, quartz; kfs, potassic feldspar; pl, plagioclase; hbl, hornblende; n.a., not analyzed; b.l.d., below the limit of detection.</t>
    <phoneticPr fontId="1" type="noConversion"/>
  </si>
  <si>
    <t>b.l.d.</t>
  </si>
  <si>
    <r>
      <rPr>
        <b/>
        <sz val="12"/>
        <color theme="1"/>
        <rFont val="Calibri"/>
        <family val="2"/>
      </rPr>
      <t>Supplementary Data 4</t>
    </r>
    <r>
      <rPr>
        <sz val="12"/>
        <color theme="1"/>
        <rFont val="Calibri"/>
        <family val="2"/>
      </rPr>
      <t xml:space="preserve"> Results of Al-in-hornblende barometery</t>
    </r>
    <phoneticPr fontId="1" type="noConversion"/>
  </si>
  <si>
    <r>
      <t>SiO</t>
    </r>
    <r>
      <rPr>
        <vertAlign val="subscript"/>
        <sz val="12"/>
        <rFont val="Calibri"/>
        <family val="2"/>
      </rPr>
      <t>2</t>
    </r>
    <phoneticPr fontId="1" type="noConversion"/>
  </si>
  <si>
    <r>
      <t>TiO</t>
    </r>
    <r>
      <rPr>
        <vertAlign val="subscript"/>
        <sz val="12"/>
        <rFont val="Calibri"/>
        <family val="2"/>
      </rPr>
      <t>2</t>
    </r>
    <phoneticPr fontId="1" type="noConversion"/>
  </si>
  <si>
    <r>
      <t>Al</t>
    </r>
    <r>
      <rPr>
        <vertAlign val="subscript"/>
        <sz val="12"/>
        <rFont val="Calibri"/>
        <family val="2"/>
      </rPr>
      <t>2</t>
    </r>
    <r>
      <rPr>
        <sz val="12"/>
        <rFont val="Calibri"/>
        <family val="2"/>
      </rPr>
      <t>O</t>
    </r>
    <r>
      <rPr>
        <vertAlign val="subscript"/>
        <sz val="12"/>
        <rFont val="Calibri"/>
        <family val="2"/>
      </rPr>
      <t>3</t>
    </r>
    <phoneticPr fontId="1" type="noConversion"/>
  </si>
  <si>
    <r>
      <t>Cr</t>
    </r>
    <r>
      <rPr>
        <vertAlign val="subscript"/>
        <sz val="12"/>
        <rFont val="Calibri"/>
        <family val="2"/>
      </rPr>
      <t>2</t>
    </r>
    <r>
      <rPr>
        <sz val="12"/>
        <rFont val="Calibri"/>
        <family val="2"/>
      </rPr>
      <t>O</t>
    </r>
    <r>
      <rPr>
        <vertAlign val="subscript"/>
        <sz val="12"/>
        <rFont val="Calibri"/>
        <family val="2"/>
      </rPr>
      <t>3</t>
    </r>
    <phoneticPr fontId="1" type="noConversion"/>
  </si>
  <si>
    <r>
      <t>Na</t>
    </r>
    <r>
      <rPr>
        <vertAlign val="subscript"/>
        <sz val="12"/>
        <rFont val="Calibri"/>
        <family val="2"/>
      </rPr>
      <t>2</t>
    </r>
    <r>
      <rPr>
        <sz val="12"/>
        <rFont val="Calibri"/>
        <family val="2"/>
      </rPr>
      <t>O</t>
    </r>
    <phoneticPr fontId="1" type="noConversion"/>
  </si>
  <si>
    <r>
      <t>K</t>
    </r>
    <r>
      <rPr>
        <vertAlign val="subscript"/>
        <sz val="12"/>
        <rFont val="Calibri"/>
        <family val="2"/>
      </rPr>
      <t>2</t>
    </r>
    <r>
      <rPr>
        <sz val="12"/>
        <rFont val="Calibri"/>
        <family val="2"/>
      </rPr>
      <t>O</t>
    </r>
    <phoneticPr fontId="1" type="noConversion"/>
  </si>
  <si>
    <r>
      <t>Al</t>
    </r>
    <r>
      <rPr>
        <vertAlign val="superscript"/>
        <sz val="12"/>
        <rFont val="Calibri"/>
        <family val="2"/>
      </rPr>
      <t>tot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</si>
</sst>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0_);[Red]\(0.00\)"/>
    <numFmt numFmtId="178" formatCode="0.000_);[Red]\(0.000\)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vertAlign val="subscript"/>
      <sz val="12"/>
      <name val="Calibri"/>
      <family val="2"/>
    </font>
    <font>
      <vertAlign val="superscript"/>
      <sz val="12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176" fontId="4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/>
    </xf>
    <xf numFmtId="176" fontId="4" fillId="0" borderId="4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left" vertical="center"/>
    </xf>
    <xf numFmtId="177" fontId="2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/>
    </xf>
    <xf numFmtId="176" fontId="4" fillId="0" borderId="5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RowHeight="15.5" x14ac:dyDescent="0.35"/>
  <cols>
    <col min="1" max="1" width="26.5" style="2" bestFit="1" customWidth="1"/>
    <col min="2" max="2" width="20.6640625" style="2" bestFit="1" customWidth="1"/>
    <col min="3" max="16384" width="8.6640625" style="2"/>
  </cols>
  <sheetData>
    <row r="1" spans="1:18" ht="23.5" customHeight="1" thickBot="1" x14ac:dyDescent="0.4">
      <c r="A1" s="1" t="s">
        <v>134</v>
      </c>
    </row>
    <row r="2" spans="1:18" ht="18" thickTop="1" x14ac:dyDescent="0.35">
      <c r="A2" s="33" t="s">
        <v>117</v>
      </c>
      <c r="B2" s="33" t="s">
        <v>118</v>
      </c>
      <c r="C2" s="3" t="s">
        <v>135</v>
      </c>
      <c r="D2" s="3" t="s">
        <v>136</v>
      </c>
      <c r="E2" s="3" t="s">
        <v>137</v>
      </c>
      <c r="F2" s="3" t="s">
        <v>138</v>
      </c>
      <c r="G2" s="4" t="s">
        <v>125</v>
      </c>
      <c r="H2" s="3" t="s">
        <v>0</v>
      </c>
      <c r="I2" s="3" t="s">
        <v>1</v>
      </c>
      <c r="J2" s="3" t="s">
        <v>2</v>
      </c>
      <c r="K2" s="3" t="s">
        <v>139</v>
      </c>
      <c r="L2" s="3" t="s">
        <v>140</v>
      </c>
      <c r="M2" s="3" t="s">
        <v>3</v>
      </c>
      <c r="N2" s="3" t="s">
        <v>4</v>
      </c>
      <c r="O2" s="3" t="s">
        <v>116</v>
      </c>
      <c r="P2" s="3" t="s">
        <v>141</v>
      </c>
      <c r="Q2" s="3" t="s">
        <v>121</v>
      </c>
      <c r="R2" s="3" t="s">
        <v>131</v>
      </c>
    </row>
    <row r="3" spans="1:18" x14ac:dyDescent="0.35">
      <c r="A3" s="34"/>
      <c r="B3" s="34"/>
      <c r="C3" s="5" t="s">
        <v>119</v>
      </c>
      <c r="D3" s="5" t="s">
        <v>119</v>
      </c>
      <c r="E3" s="5" t="s">
        <v>119</v>
      </c>
      <c r="F3" s="5" t="s">
        <v>119</v>
      </c>
      <c r="G3" s="5" t="s">
        <v>119</v>
      </c>
      <c r="H3" s="5" t="s">
        <v>119</v>
      </c>
      <c r="I3" s="5" t="s">
        <v>119</v>
      </c>
      <c r="J3" s="5" t="s">
        <v>119</v>
      </c>
      <c r="K3" s="5" t="s">
        <v>119</v>
      </c>
      <c r="L3" s="5" t="s">
        <v>119</v>
      </c>
      <c r="M3" s="5" t="s">
        <v>119</v>
      </c>
      <c r="N3" s="5" t="s">
        <v>119</v>
      </c>
      <c r="O3" s="5" t="s">
        <v>119</v>
      </c>
      <c r="P3" s="5" t="s">
        <v>122</v>
      </c>
      <c r="Q3" s="5" t="s">
        <v>120</v>
      </c>
      <c r="R3" s="5" t="s">
        <v>120</v>
      </c>
    </row>
    <row r="4" spans="1:18" x14ac:dyDescent="0.35">
      <c r="A4" s="6" t="s">
        <v>81</v>
      </c>
      <c r="B4" s="7" t="s">
        <v>82</v>
      </c>
      <c r="C4" s="8">
        <v>43.17</v>
      </c>
      <c r="D4" s="8">
        <v>1.0357000000000001</v>
      </c>
      <c r="E4" s="8">
        <v>10.33</v>
      </c>
      <c r="F4" s="9">
        <v>2.07E-2</v>
      </c>
      <c r="G4" s="8">
        <v>19.5</v>
      </c>
      <c r="H4" s="8">
        <v>0.4294</v>
      </c>
      <c r="I4" s="8">
        <v>9.51</v>
      </c>
      <c r="J4" s="8">
        <v>10.84</v>
      </c>
      <c r="K4" s="8">
        <v>2.1</v>
      </c>
      <c r="L4" s="8">
        <v>1.43</v>
      </c>
      <c r="M4" s="10" t="s">
        <v>126</v>
      </c>
      <c r="N4" s="9">
        <v>5.8400000000000001E-2</v>
      </c>
      <c r="O4" s="8">
        <f>SUM(C4:N4)</f>
        <v>98.424200000000013</v>
      </c>
      <c r="P4" s="11">
        <v>1.8471339321520208</v>
      </c>
      <c r="Q4" s="12">
        <f>(0.5+0.331*P4+0.995*P4^2)/10</f>
        <v>0.45062455760331677</v>
      </c>
      <c r="R4" s="12">
        <f>IF(Q4*0.16&gt;0.06, Q4*0.16, 0.06)</f>
        <v>7.2099929216530689E-2</v>
      </c>
    </row>
    <row r="5" spans="1:18" x14ac:dyDescent="0.35">
      <c r="A5" s="6" t="s">
        <v>83</v>
      </c>
      <c r="B5" s="7" t="s">
        <v>82</v>
      </c>
      <c r="C5" s="8">
        <v>43.53</v>
      </c>
      <c r="D5" s="8">
        <v>1.0304</v>
      </c>
      <c r="E5" s="8">
        <v>10.39</v>
      </c>
      <c r="F5" s="9">
        <v>3.1699999999999999E-2</v>
      </c>
      <c r="G5" s="8">
        <v>19.34</v>
      </c>
      <c r="H5" s="8">
        <v>0.45469999999999999</v>
      </c>
      <c r="I5" s="8">
        <v>9.5299999999999994</v>
      </c>
      <c r="J5" s="8">
        <v>11.02</v>
      </c>
      <c r="K5" s="8">
        <v>2.0499999999999998</v>
      </c>
      <c r="L5" s="8">
        <v>1.4</v>
      </c>
      <c r="M5" s="10" t="s">
        <v>126</v>
      </c>
      <c r="N5" s="9">
        <v>4.1099999999999998E-2</v>
      </c>
      <c r="O5" s="8">
        <f t="shared" ref="O5:O44" si="0">SUM(C5:N5)</f>
        <v>98.817900000000009</v>
      </c>
      <c r="P5" s="11">
        <v>1.8472148608127172</v>
      </c>
      <c r="Q5" s="12">
        <f t="shared" ref="Q5:Q7" si="1">(0.5+0.331*P5+0.995*P5^2)/10</f>
        <v>0.45065698472263194</v>
      </c>
      <c r="R5" s="12">
        <f t="shared" ref="R5:R68" si="2">IF(Q5*0.16&gt;0.06, Q5*0.16, 0.06)</f>
        <v>7.2105117555621115E-2</v>
      </c>
    </row>
    <row r="6" spans="1:18" x14ac:dyDescent="0.35">
      <c r="A6" s="6" t="s">
        <v>84</v>
      </c>
      <c r="B6" s="7" t="s">
        <v>85</v>
      </c>
      <c r="C6" s="8">
        <v>42.33</v>
      </c>
      <c r="D6" s="8">
        <v>1.2213000000000001</v>
      </c>
      <c r="E6" s="8">
        <v>10.220000000000001</v>
      </c>
      <c r="F6" s="9">
        <v>3.6799999999999999E-2</v>
      </c>
      <c r="G6" s="8">
        <v>19.739999999999998</v>
      </c>
      <c r="H6" s="8">
        <v>0.4541</v>
      </c>
      <c r="I6" s="8">
        <v>8.9700000000000006</v>
      </c>
      <c r="J6" s="8">
        <v>10.85</v>
      </c>
      <c r="K6" s="8">
        <v>1.89</v>
      </c>
      <c r="L6" s="8">
        <v>1.72</v>
      </c>
      <c r="M6" s="10" t="s">
        <v>126</v>
      </c>
      <c r="N6" s="9">
        <v>9.06E-2</v>
      </c>
      <c r="O6" s="8">
        <f t="shared" si="0"/>
        <v>97.522799999999975</v>
      </c>
      <c r="P6" s="11">
        <v>1.8539715205965923</v>
      </c>
      <c r="Q6" s="12">
        <f t="shared" si="1"/>
        <v>0.45336889205047964</v>
      </c>
      <c r="R6" s="12">
        <f t="shared" si="2"/>
        <v>7.2539022728076746E-2</v>
      </c>
    </row>
    <row r="7" spans="1:18" x14ac:dyDescent="0.35">
      <c r="A7" s="6" t="s">
        <v>86</v>
      </c>
      <c r="B7" s="7" t="s">
        <v>85</v>
      </c>
      <c r="C7" s="8">
        <v>42.05</v>
      </c>
      <c r="D7" s="8">
        <v>1.2896000000000001</v>
      </c>
      <c r="E7" s="8">
        <v>10.68</v>
      </c>
      <c r="F7" s="9">
        <v>1.7299999999999999E-2</v>
      </c>
      <c r="G7" s="8">
        <v>19.78</v>
      </c>
      <c r="H7" s="8">
        <v>0.47260000000000002</v>
      </c>
      <c r="I7" s="8">
        <v>8.74</v>
      </c>
      <c r="J7" s="8">
        <v>10.9</v>
      </c>
      <c r="K7" s="8">
        <v>1.93</v>
      </c>
      <c r="L7" s="8">
        <v>1.64</v>
      </c>
      <c r="M7" s="10" t="s">
        <v>126</v>
      </c>
      <c r="N7" s="9">
        <v>0.1074</v>
      </c>
      <c r="O7" s="8">
        <f t="shared" si="0"/>
        <v>97.60690000000001</v>
      </c>
      <c r="P7" s="11">
        <v>1.9363764388200468</v>
      </c>
      <c r="Q7" s="12">
        <f t="shared" si="1"/>
        <v>0.48717465455027559</v>
      </c>
      <c r="R7" s="12">
        <f t="shared" si="2"/>
        <v>7.7947944728044102E-2</v>
      </c>
    </row>
    <row r="8" spans="1:18" x14ac:dyDescent="0.35">
      <c r="A8" s="6" t="s">
        <v>87</v>
      </c>
      <c r="B8" s="7" t="s">
        <v>88</v>
      </c>
      <c r="C8" s="8">
        <v>42.2</v>
      </c>
      <c r="D8" s="8">
        <v>1.0381</v>
      </c>
      <c r="E8" s="8">
        <v>10.32</v>
      </c>
      <c r="F8" s="9">
        <v>4.0899999999999999E-2</v>
      </c>
      <c r="G8" s="8">
        <v>19.78</v>
      </c>
      <c r="H8" s="8">
        <v>0.52110000000000001</v>
      </c>
      <c r="I8" s="8">
        <v>9.4</v>
      </c>
      <c r="J8" s="8">
        <v>10.94</v>
      </c>
      <c r="K8" s="8">
        <v>1.97</v>
      </c>
      <c r="L8" s="8">
        <v>1.42</v>
      </c>
      <c r="M8" s="9">
        <v>0.52380000000000004</v>
      </c>
      <c r="N8" s="9">
        <v>6.0400000000000002E-2</v>
      </c>
      <c r="O8" s="8">
        <f t="shared" si="0"/>
        <v>98.214300000000009</v>
      </c>
      <c r="P8" s="11">
        <v>1.8676139710164772</v>
      </c>
      <c r="Q8" s="12">
        <f t="shared" ref="Q8:Q18" si="3">(0.5+0.331*P8+0.995*P8^2)/10</f>
        <v>0.45887222594187094</v>
      </c>
      <c r="R8" s="12">
        <f t="shared" si="2"/>
        <v>7.3419556150699353E-2</v>
      </c>
    </row>
    <row r="9" spans="1:18" x14ac:dyDescent="0.35">
      <c r="A9" s="6" t="s">
        <v>89</v>
      </c>
      <c r="B9" s="7" t="s">
        <v>88</v>
      </c>
      <c r="C9" s="8">
        <v>40.19</v>
      </c>
      <c r="D9" s="8">
        <v>1.4086000000000001</v>
      </c>
      <c r="E9" s="8">
        <v>12.07</v>
      </c>
      <c r="F9" s="13" t="s">
        <v>127</v>
      </c>
      <c r="G9" s="8">
        <v>20.54</v>
      </c>
      <c r="H9" s="8">
        <v>0.5756</v>
      </c>
      <c r="I9" s="8">
        <v>8.41</v>
      </c>
      <c r="J9" s="8">
        <v>10.99</v>
      </c>
      <c r="K9" s="8">
        <v>2.04</v>
      </c>
      <c r="L9" s="8">
        <v>1.71</v>
      </c>
      <c r="M9" s="9">
        <v>0.68240000000000001</v>
      </c>
      <c r="N9" s="9">
        <v>0.1004</v>
      </c>
      <c r="O9" s="8">
        <f t="shared" si="0"/>
        <v>98.71699999999997</v>
      </c>
      <c r="P9" s="11">
        <v>2.1975907310538156</v>
      </c>
      <c r="Q9" s="12">
        <f t="shared" si="3"/>
        <v>0.60326605280863888</v>
      </c>
      <c r="R9" s="12">
        <f t="shared" si="2"/>
        <v>9.6522568449382229E-2</v>
      </c>
    </row>
    <row r="10" spans="1:18" x14ac:dyDescent="0.35">
      <c r="A10" s="6" t="s">
        <v>90</v>
      </c>
      <c r="B10" s="7" t="s">
        <v>88</v>
      </c>
      <c r="C10" s="8">
        <v>44.6</v>
      </c>
      <c r="D10" s="8">
        <v>1.1315</v>
      </c>
      <c r="E10" s="8">
        <v>8.73</v>
      </c>
      <c r="F10" s="9">
        <v>1.89E-2</v>
      </c>
      <c r="G10" s="8">
        <v>16.48</v>
      </c>
      <c r="H10" s="8">
        <v>0.55259999999999998</v>
      </c>
      <c r="I10" s="8">
        <v>11.48</v>
      </c>
      <c r="J10" s="8">
        <v>11.16</v>
      </c>
      <c r="K10" s="8">
        <v>2.15</v>
      </c>
      <c r="L10" s="8">
        <v>1.1036999999999999</v>
      </c>
      <c r="M10" s="9">
        <v>1.2</v>
      </c>
      <c r="N10" s="9">
        <v>5.6099999999999997E-2</v>
      </c>
      <c r="O10" s="8">
        <f t="shared" si="0"/>
        <v>98.662800000000018</v>
      </c>
      <c r="P10" s="11">
        <v>1.5521041207419546</v>
      </c>
      <c r="Q10" s="12">
        <f t="shared" si="3"/>
        <v>0.34107285295816225</v>
      </c>
      <c r="R10" s="12">
        <f t="shared" si="2"/>
        <v>0.06</v>
      </c>
    </row>
    <row r="11" spans="1:18" x14ac:dyDescent="0.35">
      <c r="A11" s="6" t="s">
        <v>91</v>
      </c>
      <c r="B11" s="7" t="s">
        <v>82</v>
      </c>
      <c r="C11" s="8">
        <v>44.71</v>
      </c>
      <c r="D11" s="8">
        <v>1.0999000000000001</v>
      </c>
      <c r="E11" s="8">
        <v>8.8699999999999992</v>
      </c>
      <c r="F11" s="14" t="s">
        <v>133</v>
      </c>
      <c r="G11" s="8">
        <v>17.47</v>
      </c>
      <c r="H11" s="8">
        <v>0.50609999999999999</v>
      </c>
      <c r="I11" s="8">
        <v>10.79</v>
      </c>
      <c r="J11" s="8">
        <v>11.03</v>
      </c>
      <c r="K11" s="8">
        <v>2.29</v>
      </c>
      <c r="L11" s="8">
        <v>1.1402000000000001</v>
      </c>
      <c r="M11" s="9">
        <v>1.1599999999999999</v>
      </c>
      <c r="N11" s="9">
        <v>7.0699999999999999E-2</v>
      </c>
      <c r="O11" s="8">
        <f t="shared" si="0"/>
        <v>99.136900000000011</v>
      </c>
      <c r="P11" s="11">
        <v>1.5751361260981658</v>
      </c>
      <c r="Q11" s="12">
        <f t="shared" si="3"/>
        <v>0.3490018604399332</v>
      </c>
      <c r="R11" s="12">
        <f t="shared" si="2"/>
        <v>0.06</v>
      </c>
    </row>
    <row r="12" spans="1:18" x14ac:dyDescent="0.35">
      <c r="A12" s="6" t="s">
        <v>92</v>
      </c>
      <c r="B12" s="7" t="s">
        <v>82</v>
      </c>
      <c r="C12" s="8">
        <v>45.34</v>
      </c>
      <c r="D12" s="8">
        <v>1.0205</v>
      </c>
      <c r="E12" s="8">
        <v>8.16</v>
      </c>
      <c r="F12" s="14" t="s">
        <v>133</v>
      </c>
      <c r="G12" s="8">
        <v>16.45</v>
      </c>
      <c r="H12" s="8">
        <v>0.45350000000000001</v>
      </c>
      <c r="I12" s="8">
        <v>11.14</v>
      </c>
      <c r="J12" s="8">
        <v>11.11</v>
      </c>
      <c r="K12" s="8">
        <v>2.11</v>
      </c>
      <c r="L12" s="8">
        <v>0.97760000000000002</v>
      </c>
      <c r="M12" s="9">
        <v>1.19</v>
      </c>
      <c r="N12" s="9">
        <v>6.4699999999999994E-2</v>
      </c>
      <c r="O12" s="8">
        <f t="shared" si="0"/>
        <v>98.016300000000001</v>
      </c>
      <c r="P12" s="11">
        <v>1.4555832714593551</v>
      </c>
      <c r="Q12" s="12">
        <f t="shared" si="3"/>
        <v>0.30899271097046033</v>
      </c>
      <c r="R12" s="12">
        <f t="shared" si="2"/>
        <v>0.06</v>
      </c>
    </row>
    <row r="13" spans="1:18" x14ac:dyDescent="0.35">
      <c r="A13" s="6" t="s">
        <v>93</v>
      </c>
      <c r="B13" s="7" t="s">
        <v>82</v>
      </c>
      <c r="C13" s="8">
        <v>46.63</v>
      </c>
      <c r="D13" s="8">
        <v>0.99239999999999995</v>
      </c>
      <c r="E13" s="8">
        <v>8.16</v>
      </c>
      <c r="F13" s="9">
        <v>1.2200000000000001E-2</v>
      </c>
      <c r="G13" s="8">
        <v>16.38</v>
      </c>
      <c r="H13" s="8">
        <v>0.47370000000000001</v>
      </c>
      <c r="I13" s="8">
        <v>11.36</v>
      </c>
      <c r="J13" s="8">
        <v>10.92</v>
      </c>
      <c r="K13" s="8">
        <v>2.17</v>
      </c>
      <c r="L13" s="8">
        <v>1.0021</v>
      </c>
      <c r="M13" s="9">
        <v>1.1599999999999999</v>
      </c>
      <c r="N13" s="9">
        <v>5.8799999999999998E-2</v>
      </c>
      <c r="O13" s="8">
        <f t="shared" si="0"/>
        <v>99.319199999999995</v>
      </c>
      <c r="P13" s="11">
        <v>1.4300987156286522</v>
      </c>
      <c r="Q13" s="12">
        <f t="shared" si="3"/>
        <v>0.30083190996335912</v>
      </c>
      <c r="R13" s="12">
        <f t="shared" si="2"/>
        <v>0.06</v>
      </c>
    </row>
    <row r="14" spans="1:18" x14ac:dyDescent="0.35">
      <c r="A14" s="15" t="s">
        <v>5</v>
      </c>
      <c r="B14" s="7" t="s">
        <v>94</v>
      </c>
      <c r="C14" s="11">
        <v>43.16</v>
      </c>
      <c r="D14" s="11">
        <v>1.069</v>
      </c>
      <c r="E14" s="11">
        <v>9.1999999999999993</v>
      </c>
      <c r="F14" s="12">
        <v>2.18E-2</v>
      </c>
      <c r="G14" s="11">
        <v>17.75</v>
      </c>
      <c r="H14" s="11">
        <v>0.56000000000000005</v>
      </c>
      <c r="I14" s="11">
        <v>10.78</v>
      </c>
      <c r="J14" s="11">
        <v>11.36</v>
      </c>
      <c r="K14" s="11">
        <v>2.0099999999999998</v>
      </c>
      <c r="L14" s="11">
        <v>1.1292</v>
      </c>
      <c r="M14" s="12">
        <v>0.66810000000000003</v>
      </c>
      <c r="N14" s="12">
        <v>4.6100000000000002E-2</v>
      </c>
      <c r="O14" s="11">
        <f t="shared" si="0"/>
        <v>97.754199999999997</v>
      </c>
      <c r="P14" s="11">
        <v>1.6576270569193308</v>
      </c>
      <c r="Q14" s="12">
        <f t="shared" si="3"/>
        <v>0.37826633783721852</v>
      </c>
      <c r="R14" s="12">
        <f t="shared" si="2"/>
        <v>6.0522614053954968E-2</v>
      </c>
    </row>
    <row r="15" spans="1:18" x14ac:dyDescent="0.35">
      <c r="A15" s="15" t="s">
        <v>6</v>
      </c>
      <c r="B15" s="7" t="s">
        <v>95</v>
      </c>
      <c r="C15" s="11">
        <v>42.21</v>
      </c>
      <c r="D15" s="11">
        <v>1.1798</v>
      </c>
      <c r="E15" s="11">
        <v>10.1</v>
      </c>
      <c r="F15" s="12">
        <v>1.38E-2</v>
      </c>
      <c r="G15" s="11">
        <v>17.66</v>
      </c>
      <c r="H15" s="11">
        <v>0.60709999999999997</v>
      </c>
      <c r="I15" s="11">
        <v>10.77</v>
      </c>
      <c r="J15" s="11">
        <v>11.24</v>
      </c>
      <c r="K15" s="11">
        <v>1.96</v>
      </c>
      <c r="L15" s="11">
        <v>1.35</v>
      </c>
      <c r="M15" s="12">
        <v>0.58879999999999999</v>
      </c>
      <c r="N15" s="12">
        <v>8.9499999999999996E-2</v>
      </c>
      <c r="O15" s="11">
        <f t="shared" si="0"/>
        <v>97.768999999999991</v>
      </c>
      <c r="P15" s="11">
        <v>1.8226721578336165</v>
      </c>
      <c r="Q15" s="12">
        <f t="shared" si="3"/>
        <v>0.44088276102100699</v>
      </c>
      <c r="R15" s="12">
        <f t="shared" si="2"/>
        <v>7.0541241763361115E-2</v>
      </c>
    </row>
    <row r="16" spans="1:18" x14ac:dyDescent="0.35">
      <c r="A16" s="15" t="s">
        <v>7</v>
      </c>
      <c r="B16" s="7" t="s">
        <v>94</v>
      </c>
      <c r="C16" s="11">
        <v>41.79</v>
      </c>
      <c r="D16" s="11">
        <v>1.2626999999999999</v>
      </c>
      <c r="E16" s="11">
        <v>10.11</v>
      </c>
      <c r="F16" s="13" t="s">
        <v>133</v>
      </c>
      <c r="G16" s="11">
        <v>19.13</v>
      </c>
      <c r="H16" s="11">
        <v>0.56000000000000005</v>
      </c>
      <c r="I16" s="11">
        <v>9.6300000000000008</v>
      </c>
      <c r="J16" s="11">
        <v>11.39</v>
      </c>
      <c r="K16" s="11">
        <v>1.86</v>
      </c>
      <c r="L16" s="11">
        <v>1.26</v>
      </c>
      <c r="M16" s="12">
        <v>0.41</v>
      </c>
      <c r="N16" s="12">
        <v>7.1900000000000006E-2</v>
      </c>
      <c r="O16" s="11">
        <f t="shared" si="0"/>
        <v>97.474599999999995</v>
      </c>
      <c r="P16" s="11">
        <v>1.8393872036250158</v>
      </c>
      <c r="Q16" s="12">
        <f t="shared" si="3"/>
        <v>0.44752657228350384</v>
      </c>
      <c r="R16" s="12">
        <f t="shared" si="2"/>
        <v>7.1604251565360613E-2</v>
      </c>
    </row>
    <row r="17" spans="1:18" x14ac:dyDescent="0.35">
      <c r="A17" s="15" t="s">
        <v>8</v>
      </c>
      <c r="B17" s="7" t="s">
        <v>95</v>
      </c>
      <c r="C17" s="11">
        <v>42.14</v>
      </c>
      <c r="D17" s="11">
        <v>1.0804</v>
      </c>
      <c r="E17" s="11">
        <v>10.02</v>
      </c>
      <c r="F17" s="13" t="s">
        <v>133</v>
      </c>
      <c r="G17" s="11">
        <v>17.05</v>
      </c>
      <c r="H17" s="11">
        <v>0.64129999999999998</v>
      </c>
      <c r="I17" s="11">
        <v>11.08</v>
      </c>
      <c r="J17" s="11">
        <v>11.26</v>
      </c>
      <c r="K17" s="11">
        <v>1.99</v>
      </c>
      <c r="L17" s="11">
        <v>1.4</v>
      </c>
      <c r="M17" s="12">
        <v>0.81510000000000005</v>
      </c>
      <c r="N17" s="12">
        <v>8.0699999999999994E-2</v>
      </c>
      <c r="O17" s="11">
        <f t="shared" si="0"/>
        <v>97.55749999999999</v>
      </c>
      <c r="P17" s="11">
        <v>1.8128691152478438</v>
      </c>
      <c r="Q17" s="12">
        <f t="shared" si="3"/>
        <v>0.43701216340214383</v>
      </c>
      <c r="R17" s="12">
        <f t="shared" si="2"/>
        <v>6.9921946144343008E-2</v>
      </c>
    </row>
    <row r="18" spans="1:18" x14ac:dyDescent="0.35">
      <c r="A18" s="6" t="s">
        <v>96</v>
      </c>
      <c r="B18" s="7" t="s">
        <v>94</v>
      </c>
      <c r="C18" s="8">
        <v>44.08</v>
      </c>
      <c r="D18" s="8">
        <v>1.1085</v>
      </c>
      <c r="E18" s="8">
        <v>8.9700000000000006</v>
      </c>
      <c r="F18" s="9">
        <v>1.3899999999999999E-2</v>
      </c>
      <c r="G18" s="8">
        <v>17.84</v>
      </c>
      <c r="H18" s="8">
        <v>0.58020000000000005</v>
      </c>
      <c r="I18" s="8">
        <v>10.86</v>
      </c>
      <c r="J18" s="8">
        <v>11.08</v>
      </c>
      <c r="K18" s="8">
        <v>2.0299999999999998</v>
      </c>
      <c r="L18" s="8">
        <v>1.22</v>
      </c>
      <c r="M18" s="9">
        <v>1.05</v>
      </c>
      <c r="N18" s="9">
        <v>6.5199999999999994E-2</v>
      </c>
      <c r="O18" s="8">
        <f t="shared" si="0"/>
        <v>98.897800000000004</v>
      </c>
      <c r="P18" s="11">
        <v>1.6005225983532578</v>
      </c>
      <c r="Q18" s="12">
        <f t="shared" si="3"/>
        <v>0.35786372049551946</v>
      </c>
      <c r="R18" s="12">
        <f t="shared" si="2"/>
        <v>0.06</v>
      </c>
    </row>
    <row r="19" spans="1:18" x14ac:dyDescent="0.35">
      <c r="A19" s="6" t="s">
        <v>13</v>
      </c>
      <c r="B19" s="7" t="s">
        <v>88</v>
      </c>
      <c r="C19" s="8">
        <v>39.81</v>
      </c>
      <c r="D19" s="8">
        <v>2.4900000000000002</v>
      </c>
      <c r="E19" s="8">
        <v>11.43</v>
      </c>
      <c r="F19" s="13" t="s">
        <v>127</v>
      </c>
      <c r="G19" s="8">
        <v>17.510000000000002</v>
      </c>
      <c r="H19" s="8">
        <v>0.35899999999999999</v>
      </c>
      <c r="I19" s="8">
        <v>9.32</v>
      </c>
      <c r="J19" s="8">
        <v>11.2</v>
      </c>
      <c r="K19" s="8">
        <v>2.25</v>
      </c>
      <c r="L19" s="8">
        <v>1.83</v>
      </c>
      <c r="M19" s="13" t="s">
        <v>133</v>
      </c>
      <c r="N19" s="9">
        <v>9.6799999999999997E-2</v>
      </c>
      <c r="O19" s="8">
        <f t="shared" si="0"/>
        <v>96.295800000000014</v>
      </c>
      <c r="P19" s="11">
        <v>2.0968434294332323</v>
      </c>
      <c r="Q19" s="12">
        <f t="shared" ref="Q19:Q23" si="4">(0.5+0.331*P19+0.995*P19^2)/10</f>
        <v>0.55688237808619323</v>
      </c>
      <c r="R19" s="12">
        <f t="shared" si="2"/>
        <v>8.9101180493790913E-2</v>
      </c>
    </row>
    <row r="20" spans="1:18" x14ac:dyDescent="0.35">
      <c r="A20" s="6" t="s">
        <v>14</v>
      </c>
      <c r="B20" s="7" t="s">
        <v>94</v>
      </c>
      <c r="C20" s="8">
        <v>41.81</v>
      </c>
      <c r="D20" s="8">
        <v>1.028</v>
      </c>
      <c r="E20" s="8">
        <v>9.83</v>
      </c>
      <c r="F20" s="13" t="s">
        <v>127</v>
      </c>
      <c r="G20" s="8">
        <v>19.649999999999999</v>
      </c>
      <c r="H20" s="8">
        <v>0.57589999999999997</v>
      </c>
      <c r="I20" s="8">
        <v>9.27</v>
      </c>
      <c r="J20" s="8">
        <v>11.16</v>
      </c>
      <c r="K20" s="8">
        <v>1.92</v>
      </c>
      <c r="L20" s="8">
        <v>1.33</v>
      </c>
      <c r="M20" s="13" t="s">
        <v>133</v>
      </c>
      <c r="N20" s="9">
        <v>2.81E-2</v>
      </c>
      <c r="O20" s="8">
        <f t="shared" si="0"/>
        <v>96.60199999999999</v>
      </c>
      <c r="P20" s="11">
        <v>1.8010166980045654</v>
      </c>
      <c r="Q20" s="12">
        <f t="shared" si="4"/>
        <v>0.4323579367798322</v>
      </c>
      <c r="R20" s="12">
        <f t="shared" si="2"/>
        <v>6.9177269884773157E-2</v>
      </c>
    </row>
    <row r="21" spans="1:18" x14ac:dyDescent="0.35">
      <c r="A21" s="6" t="s">
        <v>15</v>
      </c>
      <c r="B21" s="7" t="s">
        <v>95</v>
      </c>
      <c r="C21" s="8">
        <v>42.21</v>
      </c>
      <c r="D21" s="8">
        <v>1.2721</v>
      </c>
      <c r="E21" s="8">
        <v>9.16</v>
      </c>
      <c r="F21" s="13" t="s">
        <v>127</v>
      </c>
      <c r="G21" s="8">
        <v>18.690000000000001</v>
      </c>
      <c r="H21" s="8">
        <v>0.54359999999999997</v>
      </c>
      <c r="I21" s="8">
        <v>9.94</v>
      </c>
      <c r="J21" s="8">
        <v>11.01</v>
      </c>
      <c r="K21" s="8">
        <v>2.33</v>
      </c>
      <c r="L21" s="8">
        <v>1.38</v>
      </c>
      <c r="M21" s="9">
        <v>7.6E-3</v>
      </c>
      <c r="N21" s="9">
        <v>4.9399999999999999E-2</v>
      </c>
      <c r="O21" s="8">
        <f t="shared" si="0"/>
        <v>96.592699999999994</v>
      </c>
      <c r="P21" s="11">
        <v>1.6735109113971693</v>
      </c>
      <c r="Q21" s="12">
        <f t="shared" si="4"/>
        <v>0.38405676883850204</v>
      </c>
      <c r="R21" s="12">
        <f t="shared" si="2"/>
        <v>6.1449083014160327E-2</v>
      </c>
    </row>
    <row r="22" spans="1:18" x14ac:dyDescent="0.35">
      <c r="A22" s="6" t="s">
        <v>16</v>
      </c>
      <c r="B22" s="7" t="s">
        <v>94</v>
      </c>
      <c r="C22" s="8">
        <v>38.47</v>
      </c>
      <c r="D22" s="8">
        <v>1.81</v>
      </c>
      <c r="E22" s="8">
        <v>11.77</v>
      </c>
      <c r="F22" s="13" t="s">
        <v>127</v>
      </c>
      <c r="G22" s="8">
        <v>21.38</v>
      </c>
      <c r="H22" s="8">
        <v>0.48130000000000001</v>
      </c>
      <c r="I22" s="8">
        <v>6.76</v>
      </c>
      <c r="J22" s="8">
        <v>10.63</v>
      </c>
      <c r="K22" s="8">
        <v>2.0099999999999998</v>
      </c>
      <c r="L22" s="8">
        <v>2.29</v>
      </c>
      <c r="M22" s="13" t="s">
        <v>133</v>
      </c>
      <c r="N22" s="9">
        <v>7.0099999999999996E-2</v>
      </c>
      <c r="O22" s="8">
        <f t="shared" si="0"/>
        <v>95.671400000000006</v>
      </c>
      <c r="P22" s="11">
        <v>2.2212749606812756</v>
      </c>
      <c r="Q22" s="12">
        <f t="shared" si="4"/>
        <v>0.6144634150680357</v>
      </c>
      <c r="R22" s="12">
        <f t="shared" si="2"/>
        <v>9.8314146410885719E-2</v>
      </c>
    </row>
    <row r="23" spans="1:18" x14ac:dyDescent="0.35">
      <c r="A23" s="6" t="s">
        <v>17</v>
      </c>
      <c r="B23" s="7" t="s">
        <v>95</v>
      </c>
      <c r="C23" s="8">
        <v>40.450000000000003</v>
      </c>
      <c r="D23" s="8">
        <v>1.93</v>
      </c>
      <c r="E23" s="8">
        <v>10.74</v>
      </c>
      <c r="F23" s="13" t="s">
        <v>127</v>
      </c>
      <c r="G23" s="8">
        <v>17.34</v>
      </c>
      <c r="H23" s="8">
        <v>0.3982</v>
      </c>
      <c r="I23" s="8">
        <v>9.93</v>
      </c>
      <c r="J23" s="8">
        <v>11.04</v>
      </c>
      <c r="K23" s="8">
        <v>2.29</v>
      </c>
      <c r="L23" s="8">
        <v>1.61</v>
      </c>
      <c r="M23" s="13" t="s">
        <v>133</v>
      </c>
      <c r="N23" s="9">
        <v>0.1172</v>
      </c>
      <c r="O23" s="8">
        <f t="shared" si="0"/>
        <v>95.845400000000012</v>
      </c>
      <c r="P23" s="11">
        <v>1.973666592893756</v>
      </c>
      <c r="Q23" s="12">
        <f t="shared" si="4"/>
        <v>0.50291666630531551</v>
      </c>
      <c r="R23" s="12">
        <f t="shared" si="2"/>
        <v>8.0466666608850476E-2</v>
      </c>
    </row>
    <row r="24" spans="1:18" x14ac:dyDescent="0.35">
      <c r="A24" s="6" t="s">
        <v>18</v>
      </c>
      <c r="B24" s="7" t="s">
        <v>85</v>
      </c>
      <c r="C24" s="8">
        <v>42.4</v>
      </c>
      <c r="D24" s="8">
        <v>1.163</v>
      </c>
      <c r="E24" s="8">
        <v>9.49</v>
      </c>
      <c r="F24" s="13" t="s">
        <v>127</v>
      </c>
      <c r="G24" s="8">
        <v>18.350000000000001</v>
      </c>
      <c r="H24" s="8">
        <v>0.52929999999999999</v>
      </c>
      <c r="I24" s="8">
        <v>10.199999999999999</v>
      </c>
      <c r="J24" s="8">
        <v>11.28</v>
      </c>
      <c r="K24" s="8">
        <v>1.78</v>
      </c>
      <c r="L24" s="8">
        <v>1.35</v>
      </c>
      <c r="M24" s="9">
        <v>0.14860000000000001</v>
      </c>
      <c r="N24" s="9">
        <v>5.9499999999999997E-2</v>
      </c>
      <c r="O24" s="8">
        <f t="shared" si="0"/>
        <v>96.750399999999999</v>
      </c>
      <c r="P24" s="11">
        <v>1.7265007337198146</v>
      </c>
      <c r="Q24" s="12">
        <f t="shared" ref="Q24:Q27" si="5">(0.5+0.331*P24+0.995*P24^2)/10</f>
        <v>0.40373725024786411</v>
      </c>
      <c r="R24" s="12">
        <f t="shared" si="2"/>
        <v>6.4597960039658259E-2</v>
      </c>
    </row>
    <row r="25" spans="1:18" x14ac:dyDescent="0.35">
      <c r="A25" s="6" t="s">
        <v>18</v>
      </c>
      <c r="B25" s="7" t="s">
        <v>85</v>
      </c>
      <c r="C25" s="8">
        <v>42.25</v>
      </c>
      <c r="D25" s="8">
        <v>1.1109</v>
      </c>
      <c r="E25" s="8">
        <v>9.42</v>
      </c>
      <c r="F25" s="13" t="s">
        <v>127</v>
      </c>
      <c r="G25" s="8">
        <v>18.29</v>
      </c>
      <c r="H25" s="8">
        <v>0.54490000000000005</v>
      </c>
      <c r="I25" s="8">
        <v>10.24</v>
      </c>
      <c r="J25" s="8">
        <v>11.29</v>
      </c>
      <c r="K25" s="8">
        <v>1.85</v>
      </c>
      <c r="L25" s="8">
        <v>1.35</v>
      </c>
      <c r="M25" s="9">
        <v>0.1125</v>
      </c>
      <c r="N25" s="9">
        <v>7.1199999999999999E-2</v>
      </c>
      <c r="O25" s="8">
        <f t="shared" si="0"/>
        <v>96.52949999999997</v>
      </c>
      <c r="P25" s="11">
        <v>1.7183891281537433</v>
      </c>
      <c r="Q25" s="12">
        <f t="shared" si="5"/>
        <v>0.40068836911970862</v>
      </c>
      <c r="R25" s="12">
        <f t="shared" si="2"/>
        <v>6.4110139059153387E-2</v>
      </c>
    </row>
    <row r="26" spans="1:18" x14ac:dyDescent="0.35">
      <c r="A26" s="6" t="s">
        <v>19</v>
      </c>
      <c r="B26" s="7" t="s">
        <v>88</v>
      </c>
      <c r="C26" s="8">
        <v>41.91</v>
      </c>
      <c r="D26" s="8">
        <v>1.1636</v>
      </c>
      <c r="E26" s="8">
        <v>10.14</v>
      </c>
      <c r="F26" s="13" t="s">
        <v>127</v>
      </c>
      <c r="G26" s="8">
        <v>18.84</v>
      </c>
      <c r="H26" s="8">
        <v>0.56779999999999997</v>
      </c>
      <c r="I26" s="8">
        <v>9.94</v>
      </c>
      <c r="J26" s="8">
        <v>11.12</v>
      </c>
      <c r="K26" s="8">
        <v>1.88</v>
      </c>
      <c r="L26" s="8">
        <v>1.45</v>
      </c>
      <c r="M26" s="9">
        <v>0.19209999999999999</v>
      </c>
      <c r="N26" s="9">
        <v>8.4099999999999994E-2</v>
      </c>
      <c r="O26" s="8">
        <f t="shared" si="0"/>
        <v>97.287600000000012</v>
      </c>
      <c r="P26" s="11">
        <v>1.8421072224627948</v>
      </c>
      <c r="Q26" s="12">
        <f t="shared" si="5"/>
        <v>0.44861297145895296</v>
      </c>
      <c r="R26" s="12">
        <f t="shared" si="2"/>
        <v>7.1778075433432481E-2</v>
      </c>
    </row>
    <row r="27" spans="1:18" x14ac:dyDescent="0.35">
      <c r="A27" s="6" t="s">
        <v>19</v>
      </c>
      <c r="B27" s="7" t="s">
        <v>88</v>
      </c>
      <c r="C27" s="8">
        <v>41.54</v>
      </c>
      <c r="D27" s="8">
        <v>1.0448</v>
      </c>
      <c r="E27" s="8">
        <v>9.76</v>
      </c>
      <c r="F27" s="13" t="s">
        <v>127</v>
      </c>
      <c r="G27" s="8">
        <v>18.61</v>
      </c>
      <c r="H27" s="8">
        <v>0.53039999999999998</v>
      </c>
      <c r="I27" s="8">
        <v>9.81</v>
      </c>
      <c r="J27" s="8">
        <v>10.88</v>
      </c>
      <c r="K27" s="8">
        <v>1.94</v>
      </c>
      <c r="L27" s="8">
        <v>1.24</v>
      </c>
      <c r="M27" s="9">
        <v>0.1366</v>
      </c>
      <c r="N27" s="9">
        <v>5.9200000000000003E-2</v>
      </c>
      <c r="O27" s="8">
        <f t="shared" si="0"/>
        <v>95.551000000000002</v>
      </c>
      <c r="P27" s="11">
        <v>1.80133791531575</v>
      </c>
      <c r="Q27" s="12">
        <f t="shared" si="5"/>
        <v>0.43248370436978351</v>
      </c>
      <c r="R27" s="12">
        <f t="shared" si="2"/>
        <v>6.9197392699165361E-2</v>
      </c>
    </row>
    <row r="28" spans="1:18" x14ac:dyDescent="0.35">
      <c r="A28" s="6" t="s">
        <v>25</v>
      </c>
      <c r="B28" s="7" t="s">
        <v>85</v>
      </c>
      <c r="C28" s="8">
        <v>43.19</v>
      </c>
      <c r="D28" s="8">
        <v>1.4801</v>
      </c>
      <c r="E28" s="8">
        <v>9.83</v>
      </c>
      <c r="F28" s="13" t="s">
        <v>127</v>
      </c>
      <c r="G28" s="8">
        <v>14.66</v>
      </c>
      <c r="H28" s="8">
        <v>0.34949999999999998</v>
      </c>
      <c r="I28" s="8">
        <v>12.26</v>
      </c>
      <c r="J28" s="8">
        <v>10.98</v>
      </c>
      <c r="K28" s="8">
        <v>2.56</v>
      </c>
      <c r="L28" s="8">
        <v>0.81330000000000002</v>
      </c>
      <c r="M28" s="9">
        <v>0.33129999999999998</v>
      </c>
      <c r="N28" s="9">
        <v>6.9000000000000006E-2</v>
      </c>
      <c r="O28" s="8">
        <f t="shared" si="0"/>
        <v>96.523200000000017</v>
      </c>
      <c r="P28" s="11">
        <v>1.7578792382804822</v>
      </c>
      <c r="Q28" s="12">
        <f t="shared" ref="Q28:Q42" si="6">(0.5+0.331*P28+0.995*P28^2)/10</f>
        <v>0.41565467471665202</v>
      </c>
      <c r="R28" s="12">
        <f t="shared" si="2"/>
        <v>6.6504747954664323E-2</v>
      </c>
    </row>
    <row r="29" spans="1:18" x14ac:dyDescent="0.35">
      <c r="A29" s="6" t="s">
        <v>25</v>
      </c>
      <c r="B29" s="7" t="s">
        <v>85</v>
      </c>
      <c r="C29" s="8">
        <v>42.74</v>
      </c>
      <c r="D29" s="8">
        <v>1.4591000000000001</v>
      </c>
      <c r="E29" s="8">
        <v>9.9</v>
      </c>
      <c r="F29" s="13" t="s">
        <v>127</v>
      </c>
      <c r="G29" s="8">
        <v>15</v>
      </c>
      <c r="H29" s="8">
        <v>0.37459999999999999</v>
      </c>
      <c r="I29" s="8">
        <v>12.48</v>
      </c>
      <c r="J29" s="8">
        <v>10.8</v>
      </c>
      <c r="K29" s="8">
        <v>2.38</v>
      </c>
      <c r="L29" s="8">
        <v>0.84209999999999996</v>
      </c>
      <c r="M29" s="9">
        <v>0.31440000000000001</v>
      </c>
      <c r="N29" s="9">
        <v>7.8799999999999995E-2</v>
      </c>
      <c r="O29" s="8">
        <f t="shared" si="0"/>
        <v>96.369</v>
      </c>
      <c r="P29" s="11">
        <v>1.7765298020774389</v>
      </c>
      <c r="Q29" s="12">
        <f t="shared" si="6"/>
        <v>0.42283092114685894</v>
      </c>
      <c r="R29" s="12">
        <f t="shared" si="2"/>
        <v>6.7652947383497433E-2</v>
      </c>
    </row>
    <row r="30" spans="1:18" x14ac:dyDescent="0.35">
      <c r="A30" s="6" t="s">
        <v>26</v>
      </c>
      <c r="B30" s="7" t="s">
        <v>88</v>
      </c>
      <c r="C30" s="8">
        <v>43.8</v>
      </c>
      <c r="D30" s="8">
        <v>0.90390000000000004</v>
      </c>
      <c r="E30" s="8">
        <v>9.15</v>
      </c>
      <c r="F30" s="13" t="s">
        <v>127</v>
      </c>
      <c r="G30" s="8">
        <v>16.14</v>
      </c>
      <c r="H30" s="8">
        <v>0.31580000000000003</v>
      </c>
      <c r="I30" s="8">
        <v>11.43</v>
      </c>
      <c r="J30" s="8">
        <v>11.11</v>
      </c>
      <c r="K30" s="8">
        <v>1.84</v>
      </c>
      <c r="L30" s="8">
        <v>0.96330000000000005</v>
      </c>
      <c r="M30" s="13" t="s">
        <v>133</v>
      </c>
      <c r="N30" s="9">
        <v>2.7099999999999999E-2</v>
      </c>
      <c r="O30" s="8">
        <f t="shared" si="0"/>
        <v>95.68010000000001</v>
      </c>
      <c r="P30" s="11">
        <v>1.6508718226538188</v>
      </c>
      <c r="Q30" s="12">
        <f t="shared" si="6"/>
        <v>0.37581894592565945</v>
      </c>
      <c r="R30" s="12">
        <f t="shared" si="2"/>
        <v>6.0131031348105511E-2</v>
      </c>
    </row>
    <row r="31" spans="1:18" x14ac:dyDescent="0.35">
      <c r="A31" s="6" t="s">
        <v>26</v>
      </c>
      <c r="B31" s="7" t="s">
        <v>88</v>
      </c>
      <c r="C31" s="8">
        <v>44.31</v>
      </c>
      <c r="D31" s="8">
        <v>1.0024999999999999</v>
      </c>
      <c r="E31" s="8">
        <v>9.06</v>
      </c>
      <c r="F31" s="13" t="s">
        <v>127</v>
      </c>
      <c r="G31" s="8">
        <v>16.010000000000002</v>
      </c>
      <c r="H31" s="8">
        <v>0.26190000000000002</v>
      </c>
      <c r="I31" s="8">
        <v>11.72</v>
      </c>
      <c r="J31" s="8">
        <v>11.32</v>
      </c>
      <c r="K31" s="8">
        <v>1.59</v>
      </c>
      <c r="L31" s="8">
        <v>1.0474000000000001</v>
      </c>
      <c r="M31" s="13" t="s">
        <v>133</v>
      </c>
      <c r="N31" s="9">
        <v>2.1299999999999999E-2</v>
      </c>
      <c r="O31" s="8">
        <f t="shared" si="0"/>
        <v>96.343100000000007</v>
      </c>
      <c r="P31" s="11">
        <v>1.6203601835940877</v>
      </c>
      <c r="Q31" s="12">
        <f t="shared" si="6"/>
        <v>0.36487785097238234</v>
      </c>
      <c r="R31" s="12">
        <f t="shared" si="2"/>
        <v>0.06</v>
      </c>
    </row>
    <row r="32" spans="1:18" x14ac:dyDescent="0.35">
      <c r="A32" s="6" t="s">
        <v>27</v>
      </c>
      <c r="B32" s="7" t="s">
        <v>88</v>
      </c>
      <c r="C32" s="8">
        <v>43.53</v>
      </c>
      <c r="D32" s="8">
        <v>1.6464000000000001</v>
      </c>
      <c r="E32" s="8">
        <v>9.7899999999999991</v>
      </c>
      <c r="F32" s="13" t="s">
        <v>127</v>
      </c>
      <c r="G32" s="8">
        <v>14.73</v>
      </c>
      <c r="H32" s="8">
        <v>0.27439999999999998</v>
      </c>
      <c r="I32" s="8">
        <v>12.02</v>
      </c>
      <c r="J32" s="8">
        <v>11.46</v>
      </c>
      <c r="K32" s="8">
        <v>1.64</v>
      </c>
      <c r="L32" s="8">
        <v>1.37</v>
      </c>
      <c r="M32" s="13" t="s">
        <v>133</v>
      </c>
      <c r="N32" s="9">
        <v>2.1600000000000001E-2</v>
      </c>
      <c r="O32" s="8">
        <f t="shared" si="0"/>
        <v>96.482399999999998</v>
      </c>
      <c r="P32" s="11">
        <v>1.7452671337952603</v>
      </c>
      <c r="Q32" s="12">
        <f t="shared" si="6"/>
        <v>0.41084110027506249</v>
      </c>
      <c r="R32" s="12">
        <f t="shared" si="2"/>
        <v>6.5734576044009993E-2</v>
      </c>
    </row>
    <row r="33" spans="1:18" x14ac:dyDescent="0.35">
      <c r="A33" s="6" t="s">
        <v>27</v>
      </c>
      <c r="B33" s="7" t="s">
        <v>88</v>
      </c>
      <c r="C33" s="8">
        <v>43.14</v>
      </c>
      <c r="D33" s="8">
        <v>1.6361000000000001</v>
      </c>
      <c r="E33" s="8">
        <v>10.18</v>
      </c>
      <c r="F33" s="13" t="s">
        <v>127</v>
      </c>
      <c r="G33" s="8">
        <v>14.9</v>
      </c>
      <c r="H33" s="8">
        <v>0.31919999999999998</v>
      </c>
      <c r="I33" s="8">
        <v>11.85</v>
      </c>
      <c r="J33" s="8">
        <v>11.42</v>
      </c>
      <c r="K33" s="8">
        <v>1.69</v>
      </c>
      <c r="L33" s="8">
        <v>1.3</v>
      </c>
      <c r="M33" s="13" t="s">
        <v>133</v>
      </c>
      <c r="N33" s="9">
        <v>1.38E-2</v>
      </c>
      <c r="O33" s="8">
        <f t="shared" si="0"/>
        <v>96.449099999999987</v>
      </c>
      <c r="P33" s="11">
        <v>1.8174027101026333</v>
      </c>
      <c r="Q33" s="12">
        <f t="shared" si="6"/>
        <v>0.43879981446789262</v>
      </c>
      <c r="R33" s="12">
        <f t="shared" si="2"/>
        <v>7.0207970314862825E-2</v>
      </c>
    </row>
    <row r="34" spans="1:18" x14ac:dyDescent="0.35">
      <c r="A34" s="15" t="s">
        <v>101</v>
      </c>
      <c r="B34" s="7" t="s">
        <v>102</v>
      </c>
      <c r="C34" s="11">
        <v>40.75</v>
      </c>
      <c r="D34" s="11">
        <v>1.2726999999999999</v>
      </c>
      <c r="E34" s="11">
        <v>10.5</v>
      </c>
      <c r="F34" s="12">
        <v>3.6200000000000003E-2</v>
      </c>
      <c r="G34" s="11">
        <v>20.93</v>
      </c>
      <c r="H34" s="11">
        <v>0.5746</v>
      </c>
      <c r="I34" s="11">
        <v>7.55</v>
      </c>
      <c r="J34" s="11">
        <v>10.85</v>
      </c>
      <c r="K34" s="11">
        <v>2.57</v>
      </c>
      <c r="L34" s="11">
        <v>1.54</v>
      </c>
      <c r="M34" s="12">
        <v>0.6825</v>
      </c>
      <c r="N34" s="12">
        <v>0.1313</v>
      </c>
      <c r="O34" s="11">
        <f t="shared" si="0"/>
        <v>97.387299999999996</v>
      </c>
      <c r="P34" s="11">
        <v>1.9446347652990257</v>
      </c>
      <c r="Q34" s="12">
        <f t="shared" si="6"/>
        <v>0.4906370455871526</v>
      </c>
      <c r="R34" s="12">
        <f t="shared" si="2"/>
        <v>7.8501927293944423E-2</v>
      </c>
    </row>
    <row r="35" spans="1:18" x14ac:dyDescent="0.35">
      <c r="A35" s="15" t="s">
        <v>28</v>
      </c>
      <c r="B35" s="7" t="s">
        <v>103</v>
      </c>
      <c r="C35" s="11">
        <v>40.53</v>
      </c>
      <c r="D35" s="11">
        <v>0.94730000000000003</v>
      </c>
      <c r="E35" s="11">
        <v>10.07</v>
      </c>
      <c r="F35" s="12">
        <v>2.1399999999999999E-2</v>
      </c>
      <c r="G35" s="11">
        <v>20.36</v>
      </c>
      <c r="H35" s="11">
        <v>0.55720000000000003</v>
      </c>
      <c r="I35" s="11">
        <v>8.23</v>
      </c>
      <c r="J35" s="11">
        <v>10.9</v>
      </c>
      <c r="K35" s="11">
        <v>2.56</v>
      </c>
      <c r="L35" s="11">
        <v>1.73</v>
      </c>
      <c r="M35" s="12">
        <v>0.72519999999999996</v>
      </c>
      <c r="N35" s="12">
        <v>0.13900000000000001</v>
      </c>
      <c r="O35" s="11">
        <f t="shared" si="0"/>
        <v>96.770099999999999</v>
      </c>
      <c r="P35" s="11">
        <v>1.8780841229258927</v>
      </c>
      <c r="Q35" s="12">
        <f t="shared" si="6"/>
        <v>0.46312098176108585</v>
      </c>
      <c r="R35" s="12">
        <f t="shared" si="2"/>
        <v>7.4099357081773731E-2</v>
      </c>
    </row>
    <row r="36" spans="1:18" x14ac:dyDescent="0.35">
      <c r="A36" s="15" t="s">
        <v>29</v>
      </c>
      <c r="B36" s="7" t="s">
        <v>102</v>
      </c>
      <c r="C36" s="11">
        <v>40.65</v>
      </c>
      <c r="D36" s="11">
        <v>1.0888</v>
      </c>
      <c r="E36" s="11">
        <v>10.72</v>
      </c>
      <c r="F36" s="12">
        <v>6.9099999999999995E-2</v>
      </c>
      <c r="G36" s="11">
        <v>19.79</v>
      </c>
      <c r="H36" s="11">
        <v>0.61960000000000004</v>
      </c>
      <c r="I36" s="11">
        <v>8</v>
      </c>
      <c r="J36" s="11">
        <v>10.69</v>
      </c>
      <c r="K36" s="11">
        <v>2.4300000000000002</v>
      </c>
      <c r="L36" s="11">
        <v>1.63</v>
      </c>
      <c r="M36" s="12">
        <v>0.76290000000000002</v>
      </c>
      <c r="N36" s="12">
        <v>0.1249</v>
      </c>
      <c r="O36" s="11">
        <f t="shared" si="0"/>
        <v>96.575299999999999</v>
      </c>
      <c r="P36" s="11">
        <v>1.9927706453434009</v>
      </c>
      <c r="Q36" s="12">
        <f t="shared" si="6"/>
        <v>0.51108862543263078</v>
      </c>
      <c r="R36" s="12">
        <f t="shared" si="2"/>
        <v>8.1774180069220923E-2</v>
      </c>
    </row>
    <row r="37" spans="1:18" x14ac:dyDescent="0.35">
      <c r="A37" s="15" t="s">
        <v>30</v>
      </c>
      <c r="B37" s="7" t="s">
        <v>103</v>
      </c>
      <c r="C37" s="11">
        <v>40.82</v>
      </c>
      <c r="D37" s="11">
        <v>1.1733</v>
      </c>
      <c r="E37" s="11">
        <v>10.78</v>
      </c>
      <c r="F37" s="12">
        <v>5.0999999999999997E-2</v>
      </c>
      <c r="G37" s="11">
        <v>20.34</v>
      </c>
      <c r="H37" s="11">
        <v>0.59789999999999999</v>
      </c>
      <c r="I37" s="11">
        <v>8</v>
      </c>
      <c r="J37" s="11">
        <v>10.65</v>
      </c>
      <c r="K37" s="11">
        <v>2.65</v>
      </c>
      <c r="L37" s="11">
        <v>1.57</v>
      </c>
      <c r="M37" s="12">
        <v>0.66969999999999996</v>
      </c>
      <c r="N37" s="12">
        <v>0.12540000000000001</v>
      </c>
      <c r="O37" s="11">
        <f t="shared" si="0"/>
        <v>97.427300000000002</v>
      </c>
      <c r="P37" s="11">
        <v>1.9885764133294219</v>
      </c>
      <c r="Q37" s="12">
        <f t="shared" si="6"/>
        <v>0.50928827637038965</v>
      </c>
      <c r="R37" s="12">
        <f t="shared" si="2"/>
        <v>8.1486124219262351E-2</v>
      </c>
    </row>
    <row r="38" spans="1:18" x14ac:dyDescent="0.35">
      <c r="A38" s="15" t="s">
        <v>31</v>
      </c>
      <c r="B38" s="7" t="s">
        <v>103</v>
      </c>
      <c r="C38" s="11">
        <v>41.35</v>
      </c>
      <c r="D38" s="11">
        <v>0.8206</v>
      </c>
      <c r="E38" s="11">
        <v>11.05</v>
      </c>
      <c r="F38" s="13" t="s">
        <v>133</v>
      </c>
      <c r="G38" s="11">
        <v>18.62</v>
      </c>
      <c r="H38" s="11">
        <v>0.4259</v>
      </c>
      <c r="I38" s="11">
        <v>9.27</v>
      </c>
      <c r="J38" s="11">
        <v>11.15</v>
      </c>
      <c r="K38" s="11">
        <v>2.41</v>
      </c>
      <c r="L38" s="11">
        <v>1.63</v>
      </c>
      <c r="M38" s="12">
        <v>0.99539999999999995</v>
      </c>
      <c r="N38" s="12">
        <v>4.5499999999999999E-2</v>
      </c>
      <c r="O38" s="11">
        <f t="shared" si="0"/>
        <v>97.767400000000009</v>
      </c>
      <c r="P38" s="11">
        <v>2.0164348332721449</v>
      </c>
      <c r="Q38" s="12">
        <f t="shared" si="6"/>
        <v>0.52131193194621761</v>
      </c>
      <c r="R38" s="12">
        <f t="shared" si="2"/>
        <v>8.3409909111394814E-2</v>
      </c>
    </row>
    <row r="39" spans="1:18" x14ac:dyDescent="0.35">
      <c r="A39" s="15" t="s">
        <v>32</v>
      </c>
      <c r="B39" s="7" t="s">
        <v>102</v>
      </c>
      <c r="C39" s="11">
        <v>40.29</v>
      </c>
      <c r="D39" s="11">
        <v>0.85560000000000003</v>
      </c>
      <c r="E39" s="11">
        <v>11.51</v>
      </c>
      <c r="F39" s="12">
        <v>8.4699999999999998E-2</v>
      </c>
      <c r="G39" s="11">
        <v>21.1</v>
      </c>
      <c r="H39" s="11">
        <v>0.55479999999999996</v>
      </c>
      <c r="I39" s="11">
        <v>7.83</v>
      </c>
      <c r="J39" s="11">
        <v>11.08</v>
      </c>
      <c r="K39" s="11">
        <v>2.17</v>
      </c>
      <c r="L39" s="11">
        <v>1.57</v>
      </c>
      <c r="M39" s="12">
        <v>0.70040000000000002</v>
      </c>
      <c r="N39" s="12">
        <v>7.5399999999999995E-2</v>
      </c>
      <c r="O39" s="11">
        <f t="shared" si="0"/>
        <v>97.820899999999995</v>
      </c>
      <c r="P39" s="11">
        <v>2.1213101353987236</v>
      </c>
      <c r="Q39" s="12">
        <f t="shared" si="6"/>
        <v>0.56796105619096016</v>
      </c>
      <c r="R39" s="12">
        <f t="shared" si="2"/>
        <v>9.0873768990553633E-2</v>
      </c>
    </row>
    <row r="40" spans="1:18" x14ac:dyDescent="0.35">
      <c r="A40" s="15" t="s">
        <v>33</v>
      </c>
      <c r="B40" s="7" t="s">
        <v>103</v>
      </c>
      <c r="C40" s="11">
        <v>40.700000000000003</v>
      </c>
      <c r="D40" s="11">
        <v>0.78200000000000003</v>
      </c>
      <c r="E40" s="11">
        <v>11.48</v>
      </c>
      <c r="F40" s="13" t="s">
        <v>133</v>
      </c>
      <c r="G40" s="11">
        <v>18.54</v>
      </c>
      <c r="H40" s="11">
        <v>0.45450000000000002</v>
      </c>
      <c r="I40" s="11">
        <v>9.4499999999999993</v>
      </c>
      <c r="J40" s="11">
        <v>10.99</v>
      </c>
      <c r="K40" s="11">
        <v>2.4500000000000002</v>
      </c>
      <c r="L40" s="11">
        <v>1.69</v>
      </c>
      <c r="M40" s="12">
        <v>0.99570000000000003</v>
      </c>
      <c r="N40" s="12">
        <v>7.6700000000000004E-2</v>
      </c>
      <c r="O40" s="11">
        <f t="shared" si="0"/>
        <v>97.608900000000006</v>
      </c>
      <c r="P40" s="11">
        <v>2.1015423756418672</v>
      </c>
      <c r="Q40" s="12">
        <f t="shared" si="6"/>
        <v>0.5590008481172829</v>
      </c>
      <c r="R40" s="12">
        <f t="shared" si="2"/>
        <v>8.9440135698765272E-2</v>
      </c>
    </row>
    <row r="41" spans="1:18" x14ac:dyDescent="0.35">
      <c r="A41" s="15" t="s">
        <v>34</v>
      </c>
      <c r="B41" s="7" t="s">
        <v>102</v>
      </c>
      <c r="C41" s="11">
        <v>40.74</v>
      </c>
      <c r="D41" s="11">
        <v>0.86890000000000001</v>
      </c>
      <c r="E41" s="11">
        <v>11.32</v>
      </c>
      <c r="F41" s="12">
        <v>0.1235</v>
      </c>
      <c r="G41" s="11">
        <v>20.23</v>
      </c>
      <c r="H41" s="11">
        <v>0.55010000000000003</v>
      </c>
      <c r="I41" s="11">
        <v>7.87</v>
      </c>
      <c r="J41" s="11">
        <v>11.31</v>
      </c>
      <c r="K41" s="11">
        <v>2.5099999999999998</v>
      </c>
      <c r="L41" s="11">
        <v>1.57</v>
      </c>
      <c r="M41" s="12">
        <v>0.85499999999999998</v>
      </c>
      <c r="N41" s="12">
        <v>6.9800000000000001E-2</v>
      </c>
      <c r="O41" s="11">
        <f t="shared" si="0"/>
        <v>98.01730000000002</v>
      </c>
      <c r="P41" s="11">
        <v>2.0787421096779237</v>
      </c>
      <c r="Q41" s="12">
        <f t="shared" si="6"/>
        <v>0.54876265530588764</v>
      </c>
      <c r="R41" s="12">
        <f t="shared" si="2"/>
        <v>8.780202484894202E-2</v>
      </c>
    </row>
    <row r="42" spans="1:18" x14ac:dyDescent="0.35">
      <c r="A42" s="15" t="s">
        <v>35</v>
      </c>
      <c r="B42" s="7" t="s">
        <v>103</v>
      </c>
      <c r="C42" s="11">
        <v>40.450000000000003</v>
      </c>
      <c r="D42" s="11">
        <v>0.84630000000000005</v>
      </c>
      <c r="E42" s="11">
        <v>11.48</v>
      </c>
      <c r="F42" s="12">
        <v>6.2399999999999997E-2</v>
      </c>
      <c r="G42" s="11">
        <v>19.420000000000002</v>
      </c>
      <c r="H42" s="11">
        <v>0.43359999999999999</v>
      </c>
      <c r="I42" s="11">
        <v>8.83</v>
      </c>
      <c r="J42" s="11">
        <v>11.19</v>
      </c>
      <c r="K42" s="11">
        <v>2.4700000000000002</v>
      </c>
      <c r="L42" s="11">
        <v>1.65</v>
      </c>
      <c r="M42" s="12">
        <v>0.95220000000000005</v>
      </c>
      <c r="N42" s="12">
        <v>6.2899999999999998E-2</v>
      </c>
      <c r="O42" s="11">
        <f t="shared" si="0"/>
        <v>97.847400000000007</v>
      </c>
      <c r="P42" s="11">
        <v>2.1061954863154471</v>
      </c>
      <c r="Q42" s="12">
        <f t="shared" si="6"/>
        <v>0.56110298354130972</v>
      </c>
      <c r="R42" s="12">
        <f t="shared" si="2"/>
        <v>8.9776477366609556E-2</v>
      </c>
    </row>
    <row r="43" spans="1:18" x14ac:dyDescent="0.35">
      <c r="A43" s="15" t="s">
        <v>36</v>
      </c>
      <c r="B43" s="7" t="s">
        <v>82</v>
      </c>
      <c r="C43" s="11">
        <v>41.57</v>
      </c>
      <c r="D43" s="11">
        <v>0.78190000000000004</v>
      </c>
      <c r="E43" s="11">
        <v>9.6</v>
      </c>
      <c r="F43" s="12">
        <v>1.3599999999999999E-2</v>
      </c>
      <c r="G43" s="11">
        <v>21.28</v>
      </c>
      <c r="H43" s="11">
        <v>0.45200000000000001</v>
      </c>
      <c r="I43" s="11">
        <v>7.86</v>
      </c>
      <c r="J43" s="11">
        <v>10.88</v>
      </c>
      <c r="K43" s="11">
        <v>2.36</v>
      </c>
      <c r="L43" s="11">
        <v>1.5</v>
      </c>
      <c r="M43" s="12">
        <v>0.93100000000000005</v>
      </c>
      <c r="N43" s="12">
        <v>8.7300000000000003E-2</v>
      </c>
      <c r="O43" s="11">
        <f t="shared" si="0"/>
        <v>97.315799999999982</v>
      </c>
      <c r="P43" s="11">
        <v>1.7811424099514952</v>
      </c>
      <c r="Q43" s="12">
        <f t="shared" ref="Q43:Q44" si="7">(0.5+0.331*P43+0.995*P43^2)/10</f>
        <v>0.42461640807991258</v>
      </c>
      <c r="R43" s="12">
        <f t="shared" si="2"/>
        <v>6.793862529278602E-2</v>
      </c>
    </row>
    <row r="44" spans="1:18" x14ac:dyDescent="0.35">
      <c r="A44" s="15" t="s">
        <v>37</v>
      </c>
      <c r="B44" s="7" t="s">
        <v>82</v>
      </c>
      <c r="C44" s="11">
        <v>40.770000000000003</v>
      </c>
      <c r="D44" s="11">
        <v>0.69730000000000003</v>
      </c>
      <c r="E44" s="11">
        <v>10.08</v>
      </c>
      <c r="F44" s="12">
        <v>1.5900000000000001E-2</v>
      </c>
      <c r="G44" s="11">
        <v>21.27</v>
      </c>
      <c r="H44" s="11">
        <v>0.47220000000000001</v>
      </c>
      <c r="I44" s="11">
        <v>7.63</v>
      </c>
      <c r="J44" s="11">
        <v>10.79</v>
      </c>
      <c r="K44" s="11">
        <v>2.31</v>
      </c>
      <c r="L44" s="11">
        <v>1.53</v>
      </c>
      <c r="M44" s="12">
        <v>0.8548</v>
      </c>
      <c r="N44" s="12">
        <v>5.3900000000000003E-2</v>
      </c>
      <c r="O44" s="11">
        <f t="shared" si="0"/>
        <v>96.474100000000007</v>
      </c>
      <c r="P44" s="11">
        <v>1.8874572107255714</v>
      </c>
      <c r="Q44" s="12">
        <f t="shared" si="7"/>
        <v>0.46694305854585183</v>
      </c>
      <c r="R44" s="12">
        <f t="shared" si="2"/>
        <v>7.4710889367336289E-2</v>
      </c>
    </row>
    <row r="45" spans="1:18" x14ac:dyDescent="0.35">
      <c r="A45" s="6" t="s">
        <v>107</v>
      </c>
      <c r="B45" s="7" t="s">
        <v>85</v>
      </c>
      <c r="C45" s="8">
        <v>40.840000000000003</v>
      </c>
      <c r="D45" s="8">
        <v>1.2444999999999999</v>
      </c>
      <c r="E45" s="8">
        <v>10.41</v>
      </c>
      <c r="F45" s="9">
        <v>3.4599999999999999E-2</v>
      </c>
      <c r="G45" s="8">
        <v>23.15</v>
      </c>
      <c r="H45" s="8">
        <v>0.5121</v>
      </c>
      <c r="I45" s="8">
        <v>6.25</v>
      </c>
      <c r="J45" s="8">
        <v>10.38</v>
      </c>
      <c r="K45" s="8">
        <v>2.4500000000000002</v>
      </c>
      <c r="L45" s="8">
        <v>1.95</v>
      </c>
      <c r="M45" s="9">
        <v>1.1000000000000001</v>
      </c>
      <c r="N45" s="9">
        <v>0.1691</v>
      </c>
      <c r="O45" s="8">
        <f t="shared" ref="O45:O60" si="8">SUM(C45:N45)</f>
        <v>98.490300000000005</v>
      </c>
      <c r="P45" s="11">
        <v>1.9347899496033663</v>
      </c>
      <c r="Q45" s="12">
        <f t="shared" ref="Q45:Q48" si="9">(0.5+0.331*P45+0.995*P45^2)/10</f>
        <v>0.48651105616594792</v>
      </c>
      <c r="R45" s="12">
        <f t="shared" si="2"/>
        <v>7.7841768986551665E-2</v>
      </c>
    </row>
    <row r="46" spans="1:18" x14ac:dyDescent="0.35">
      <c r="A46" s="6" t="s">
        <v>108</v>
      </c>
      <c r="B46" s="7" t="s">
        <v>85</v>
      </c>
      <c r="C46" s="8">
        <v>40.75</v>
      </c>
      <c r="D46" s="8">
        <v>1.2689999999999999</v>
      </c>
      <c r="E46" s="8">
        <v>10.6</v>
      </c>
      <c r="F46" s="9">
        <v>6.1199999999999997E-2</v>
      </c>
      <c r="G46" s="8">
        <v>22.96</v>
      </c>
      <c r="H46" s="8">
        <v>0.53200000000000003</v>
      </c>
      <c r="I46" s="8">
        <v>6.37</v>
      </c>
      <c r="J46" s="8">
        <v>10.52</v>
      </c>
      <c r="K46" s="8">
        <v>2.38</v>
      </c>
      <c r="L46" s="8">
        <v>1.92</v>
      </c>
      <c r="M46" s="9">
        <v>1.05</v>
      </c>
      <c r="N46" s="9">
        <v>0.17519999999999999</v>
      </c>
      <c r="O46" s="8">
        <f t="shared" si="8"/>
        <v>98.587399999999988</v>
      </c>
      <c r="P46" s="11">
        <v>1.9657341454418615</v>
      </c>
      <c r="Q46" s="12">
        <f t="shared" si="9"/>
        <v>0.49954481790445221</v>
      </c>
      <c r="R46" s="12">
        <f t="shared" si="2"/>
        <v>7.9927170864712349E-2</v>
      </c>
    </row>
    <row r="47" spans="1:18" x14ac:dyDescent="0.35">
      <c r="A47" s="6" t="s">
        <v>109</v>
      </c>
      <c r="B47" s="7" t="s">
        <v>85</v>
      </c>
      <c r="C47" s="8">
        <v>41.2</v>
      </c>
      <c r="D47" s="8">
        <v>0.98399999999999999</v>
      </c>
      <c r="E47" s="8">
        <v>10.72</v>
      </c>
      <c r="F47" s="13" t="s">
        <v>127</v>
      </c>
      <c r="G47" s="8">
        <v>22.32</v>
      </c>
      <c r="H47" s="8">
        <v>0.50539999999999996</v>
      </c>
      <c r="I47" s="8">
        <v>6.84</v>
      </c>
      <c r="J47" s="8">
        <v>10.59</v>
      </c>
      <c r="K47" s="8">
        <v>2.37</v>
      </c>
      <c r="L47" s="8">
        <v>2.0699999999999998</v>
      </c>
      <c r="M47" s="9">
        <v>1.34</v>
      </c>
      <c r="N47" s="9">
        <v>7.0000000000000007E-2</v>
      </c>
      <c r="O47" s="8">
        <f t="shared" si="8"/>
        <v>99.009399999999999</v>
      </c>
      <c r="P47" s="11">
        <v>1.9756248998950743</v>
      </c>
      <c r="Q47" s="12">
        <f t="shared" si="9"/>
        <v>0.50375101182252657</v>
      </c>
      <c r="R47" s="12">
        <f t="shared" si="2"/>
        <v>8.0600161891604252E-2</v>
      </c>
    </row>
    <row r="48" spans="1:18" x14ac:dyDescent="0.35">
      <c r="A48" s="6" t="s">
        <v>110</v>
      </c>
      <c r="B48" s="7" t="s">
        <v>85</v>
      </c>
      <c r="C48" s="8">
        <v>40.6</v>
      </c>
      <c r="D48" s="8">
        <v>1.0510999999999999</v>
      </c>
      <c r="E48" s="8">
        <v>11.33</v>
      </c>
      <c r="F48" s="13" t="s">
        <v>127</v>
      </c>
      <c r="G48" s="8">
        <v>22.67</v>
      </c>
      <c r="H48" s="8">
        <v>0.55820000000000003</v>
      </c>
      <c r="I48" s="8">
        <v>6.36</v>
      </c>
      <c r="J48" s="8">
        <v>10.61</v>
      </c>
      <c r="K48" s="8">
        <v>2.23</v>
      </c>
      <c r="L48" s="8">
        <v>2.1</v>
      </c>
      <c r="M48" s="9">
        <v>1.17</v>
      </c>
      <c r="N48" s="9">
        <v>0.13109999999999999</v>
      </c>
      <c r="O48" s="8">
        <f t="shared" si="8"/>
        <v>98.810400000000001</v>
      </c>
      <c r="P48" s="11">
        <v>2.0950797041339446</v>
      </c>
      <c r="Q48" s="12">
        <f t="shared" si="9"/>
        <v>0.5560883553908943</v>
      </c>
      <c r="R48" s="12">
        <f t="shared" si="2"/>
        <v>8.8974136862543088E-2</v>
      </c>
    </row>
    <row r="49" spans="1:18" x14ac:dyDescent="0.35">
      <c r="A49" s="6" t="s">
        <v>111</v>
      </c>
      <c r="B49" s="7" t="s">
        <v>85</v>
      </c>
      <c r="C49" s="8">
        <v>42.99</v>
      </c>
      <c r="D49" s="8">
        <v>0.7863</v>
      </c>
      <c r="E49" s="8">
        <v>9.57</v>
      </c>
      <c r="F49" s="9">
        <v>8.6999999999999994E-3</v>
      </c>
      <c r="G49" s="8">
        <v>19.059999999999999</v>
      </c>
      <c r="H49" s="8">
        <v>0.622</v>
      </c>
      <c r="I49" s="8">
        <v>9.8000000000000007</v>
      </c>
      <c r="J49" s="8">
        <v>11.14</v>
      </c>
      <c r="K49" s="8">
        <v>2.56</v>
      </c>
      <c r="L49" s="8">
        <v>1.62</v>
      </c>
      <c r="M49" s="9">
        <v>1.95</v>
      </c>
      <c r="N49" s="9">
        <v>7.8600000000000003E-2</v>
      </c>
      <c r="O49" s="8">
        <f t="shared" si="8"/>
        <v>100.18559999999999</v>
      </c>
      <c r="P49" s="11">
        <v>1.7223358112095049</v>
      </c>
      <c r="Q49" s="12">
        <f t="shared" ref="Q49:Q51" si="10">(0.5+0.331*P49+0.995*P49^2)/10</f>
        <v>0.40217015968521758</v>
      </c>
      <c r="R49" s="12">
        <f t="shared" si="2"/>
        <v>6.4347225549634818E-2</v>
      </c>
    </row>
    <row r="50" spans="1:18" x14ac:dyDescent="0.35">
      <c r="A50" s="6" t="s">
        <v>51</v>
      </c>
      <c r="B50" s="7" t="s">
        <v>94</v>
      </c>
      <c r="C50" s="8">
        <v>44.3</v>
      </c>
      <c r="D50" s="8">
        <v>0.69169999999999998</v>
      </c>
      <c r="E50" s="8">
        <v>8.7100000000000009</v>
      </c>
      <c r="F50" s="13" t="s">
        <v>133</v>
      </c>
      <c r="G50" s="8">
        <v>19.14</v>
      </c>
      <c r="H50" s="8">
        <v>0.56499999999999995</v>
      </c>
      <c r="I50" s="8">
        <v>10.07</v>
      </c>
      <c r="J50" s="8">
        <v>11.01</v>
      </c>
      <c r="K50" s="8">
        <v>2.5299999999999998</v>
      </c>
      <c r="L50" s="8">
        <v>1.31</v>
      </c>
      <c r="M50" s="9">
        <v>1.48</v>
      </c>
      <c r="N50" s="9">
        <v>5.9200000000000003E-2</v>
      </c>
      <c r="O50" s="8">
        <f t="shared" si="8"/>
        <v>99.865900000000011</v>
      </c>
      <c r="P50" s="11">
        <v>1.557181643051162</v>
      </c>
      <c r="Q50" s="12">
        <f t="shared" si="10"/>
        <v>0.34281177199581736</v>
      </c>
      <c r="R50" s="12">
        <f t="shared" si="2"/>
        <v>0.06</v>
      </c>
    </row>
    <row r="51" spans="1:18" x14ac:dyDescent="0.35">
      <c r="A51" s="6" t="s">
        <v>52</v>
      </c>
      <c r="B51" s="7" t="s">
        <v>94</v>
      </c>
      <c r="C51" s="8">
        <v>43.78</v>
      </c>
      <c r="D51" s="8">
        <v>0.73860000000000003</v>
      </c>
      <c r="E51" s="8">
        <v>8.7899999999999991</v>
      </c>
      <c r="F51" s="13" t="s">
        <v>133</v>
      </c>
      <c r="G51" s="8">
        <v>19.88</v>
      </c>
      <c r="H51" s="8">
        <v>0.55640000000000001</v>
      </c>
      <c r="I51" s="8">
        <v>9.57</v>
      </c>
      <c r="J51" s="8">
        <v>10.91</v>
      </c>
      <c r="K51" s="8">
        <v>2.35</v>
      </c>
      <c r="L51" s="8">
        <v>1.35</v>
      </c>
      <c r="M51" s="9">
        <v>1.58</v>
      </c>
      <c r="N51" s="9">
        <v>6.25E-2</v>
      </c>
      <c r="O51" s="8">
        <f t="shared" si="8"/>
        <v>99.567499999999981</v>
      </c>
      <c r="P51" s="11">
        <v>1.5841922975060381</v>
      </c>
      <c r="Q51" s="12">
        <f t="shared" si="10"/>
        <v>0.35214845597745709</v>
      </c>
      <c r="R51" s="12">
        <f t="shared" si="2"/>
        <v>0.06</v>
      </c>
    </row>
    <row r="52" spans="1:18" x14ac:dyDescent="0.35">
      <c r="A52" s="6" t="s">
        <v>57</v>
      </c>
      <c r="B52" s="7" t="s">
        <v>88</v>
      </c>
      <c r="C52" s="8">
        <v>44.06</v>
      </c>
      <c r="D52" s="8">
        <v>1.1354</v>
      </c>
      <c r="E52" s="8">
        <v>8.39</v>
      </c>
      <c r="F52" s="13" t="s">
        <v>127</v>
      </c>
      <c r="G52" s="8">
        <v>15.65</v>
      </c>
      <c r="H52" s="8">
        <v>0.48909999999999998</v>
      </c>
      <c r="I52" s="8">
        <v>11.99</v>
      </c>
      <c r="J52" s="8">
        <v>11.49</v>
      </c>
      <c r="K52" s="8">
        <v>2.04</v>
      </c>
      <c r="L52" s="8">
        <v>1.1023000000000001</v>
      </c>
      <c r="M52" s="9">
        <v>0.42070000000000002</v>
      </c>
      <c r="N52" s="9">
        <v>9.1600000000000001E-2</v>
      </c>
      <c r="O52" s="8">
        <f t="shared" si="8"/>
        <v>96.859099999999984</v>
      </c>
      <c r="P52" s="11">
        <v>1.505869953290693</v>
      </c>
      <c r="Q52" s="12">
        <f t="shared" ref="Q52:Q56" si="11">(0.5+0.331*P52+0.995*P52^2)/10</f>
        <v>0.32547490491818143</v>
      </c>
      <c r="R52" s="12">
        <f t="shared" si="2"/>
        <v>0.06</v>
      </c>
    </row>
    <row r="53" spans="1:18" x14ac:dyDescent="0.35">
      <c r="A53" s="6" t="s">
        <v>58</v>
      </c>
      <c r="B53" s="7" t="s">
        <v>88</v>
      </c>
      <c r="C53" s="8">
        <v>44.92</v>
      </c>
      <c r="D53" s="8">
        <v>1.0758000000000001</v>
      </c>
      <c r="E53" s="8">
        <v>8.0299999999999994</v>
      </c>
      <c r="F53" s="13" t="s">
        <v>127</v>
      </c>
      <c r="G53" s="8">
        <v>15.32</v>
      </c>
      <c r="H53" s="8">
        <v>0.56869999999999998</v>
      </c>
      <c r="I53" s="8">
        <v>12.35</v>
      </c>
      <c r="J53" s="8">
        <v>11.66</v>
      </c>
      <c r="K53" s="8">
        <v>1.95</v>
      </c>
      <c r="L53" s="8">
        <v>1.0078</v>
      </c>
      <c r="M53" s="9">
        <v>0.40139999999999998</v>
      </c>
      <c r="N53" s="9">
        <v>7.8100000000000003E-2</v>
      </c>
      <c r="O53" s="8">
        <f t="shared" si="8"/>
        <v>97.361800000000002</v>
      </c>
      <c r="P53" s="11">
        <v>1.4284245941186713</v>
      </c>
      <c r="Q53" s="12">
        <f t="shared" si="11"/>
        <v>0.30030033776309556</v>
      </c>
      <c r="R53" s="12">
        <f t="shared" si="2"/>
        <v>0.06</v>
      </c>
    </row>
    <row r="54" spans="1:18" x14ac:dyDescent="0.35">
      <c r="A54" s="6" t="s">
        <v>59</v>
      </c>
      <c r="B54" s="7" t="s">
        <v>88</v>
      </c>
      <c r="C54" s="8">
        <v>43.94</v>
      </c>
      <c r="D54" s="8">
        <v>1.5417000000000001</v>
      </c>
      <c r="E54" s="8">
        <v>8.19</v>
      </c>
      <c r="F54" s="13" t="s">
        <v>127</v>
      </c>
      <c r="G54" s="8">
        <v>15.31</v>
      </c>
      <c r="H54" s="8">
        <v>0.49080000000000001</v>
      </c>
      <c r="I54" s="8">
        <v>11.95</v>
      </c>
      <c r="J54" s="8">
        <v>11.43</v>
      </c>
      <c r="K54" s="8">
        <v>1.9</v>
      </c>
      <c r="L54" s="8">
        <v>1.0941000000000001</v>
      </c>
      <c r="M54" s="9">
        <v>0.43869999999999998</v>
      </c>
      <c r="N54" s="9">
        <v>7.6999999999999999E-2</v>
      </c>
      <c r="O54" s="8">
        <f t="shared" si="8"/>
        <v>96.362299999999991</v>
      </c>
      <c r="P54" s="11">
        <v>1.4751509151836824</v>
      </c>
      <c r="Q54" s="12">
        <f t="shared" si="11"/>
        <v>0.31534648243802177</v>
      </c>
      <c r="R54" s="12">
        <f t="shared" si="2"/>
        <v>0.06</v>
      </c>
    </row>
    <row r="55" spans="1:18" x14ac:dyDescent="0.35">
      <c r="A55" s="6" t="s">
        <v>60</v>
      </c>
      <c r="B55" s="7" t="s">
        <v>85</v>
      </c>
      <c r="C55" s="8">
        <v>44.02</v>
      </c>
      <c r="D55" s="8">
        <v>1.3291999999999999</v>
      </c>
      <c r="E55" s="8">
        <v>7.87</v>
      </c>
      <c r="F55" s="13" t="s">
        <v>127</v>
      </c>
      <c r="G55" s="8">
        <v>15.17</v>
      </c>
      <c r="H55" s="8">
        <v>0.43049999999999999</v>
      </c>
      <c r="I55" s="8">
        <v>11.93</v>
      </c>
      <c r="J55" s="8">
        <v>11.73</v>
      </c>
      <c r="K55" s="8">
        <v>1.66</v>
      </c>
      <c r="L55" s="8">
        <v>0.9284</v>
      </c>
      <c r="M55" s="9">
        <v>0.32769999999999999</v>
      </c>
      <c r="N55" s="9">
        <v>7.1199999999999999E-2</v>
      </c>
      <c r="O55" s="8">
        <f t="shared" si="8"/>
        <v>95.466999999999985</v>
      </c>
      <c r="P55" s="11">
        <v>1.4264258308899334</v>
      </c>
      <c r="Q55" s="12">
        <f t="shared" si="11"/>
        <v>0.29966641477994543</v>
      </c>
      <c r="R55" s="12">
        <f t="shared" si="2"/>
        <v>0.06</v>
      </c>
    </row>
    <row r="56" spans="1:18" x14ac:dyDescent="0.35">
      <c r="A56" s="6" t="s">
        <v>61</v>
      </c>
      <c r="B56" s="7" t="s">
        <v>85</v>
      </c>
      <c r="C56" s="8">
        <v>46.2</v>
      </c>
      <c r="D56" s="8">
        <v>0.89780000000000004</v>
      </c>
      <c r="E56" s="8">
        <v>6.71</v>
      </c>
      <c r="F56" s="13" t="s">
        <v>127</v>
      </c>
      <c r="G56" s="8">
        <v>14.5</v>
      </c>
      <c r="H56" s="8">
        <v>0.47539999999999999</v>
      </c>
      <c r="I56" s="8">
        <v>13.36</v>
      </c>
      <c r="J56" s="8">
        <v>11.71</v>
      </c>
      <c r="K56" s="8">
        <v>1.95</v>
      </c>
      <c r="L56" s="8">
        <v>0.73089999999999999</v>
      </c>
      <c r="M56" s="9">
        <v>0.43099999999999999</v>
      </c>
      <c r="N56" s="9">
        <v>4.9700000000000001E-2</v>
      </c>
      <c r="O56" s="8">
        <f t="shared" si="8"/>
        <v>97.014799999999994</v>
      </c>
      <c r="P56" s="11">
        <v>1.1891166011651142</v>
      </c>
      <c r="Q56" s="12">
        <f t="shared" si="11"/>
        <v>0.23005258946962939</v>
      </c>
      <c r="R56" s="12">
        <f t="shared" si="2"/>
        <v>0.06</v>
      </c>
    </row>
    <row r="57" spans="1:18" x14ac:dyDescent="0.35">
      <c r="A57" s="6" t="s">
        <v>112</v>
      </c>
      <c r="B57" s="7" t="s">
        <v>85</v>
      </c>
      <c r="C57" s="8">
        <v>39.86</v>
      </c>
      <c r="D57" s="8">
        <v>1.6166</v>
      </c>
      <c r="E57" s="8">
        <v>12.07</v>
      </c>
      <c r="F57" s="13" t="s">
        <v>127</v>
      </c>
      <c r="G57" s="8">
        <v>23.5</v>
      </c>
      <c r="H57" s="8">
        <v>0.56759999999999999</v>
      </c>
      <c r="I57" s="8">
        <v>5.24</v>
      </c>
      <c r="J57" s="8">
        <v>10.09</v>
      </c>
      <c r="K57" s="8">
        <v>2.16</v>
      </c>
      <c r="L57" s="8">
        <v>2.31</v>
      </c>
      <c r="M57" s="13" t="s">
        <v>126</v>
      </c>
      <c r="N57" s="9">
        <v>0.2162</v>
      </c>
      <c r="O57" s="8">
        <f t="shared" si="8"/>
        <v>97.630399999999995</v>
      </c>
      <c r="P57" s="11">
        <v>2.2438507568662298</v>
      </c>
      <c r="Q57" s="12">
        <f t="shared" ref="Q57:Q60" si="12">(0.5+0.331*P57+0.995*P57^2)/10</f>
        <v>0.62524064885164277</v>
      </c>
      <c r="R57" s="12">
        <f t="shared" si="2"/>
        <v>0.10003850381626285</v>
      </c>
    </row>
    <row r="58" spans="1:18" x14ac:dyDescent="0.35">
      <c r="A58" s="6" t="s">
        <v>113</v>
      </c>
      <c r="B58" s="7" t="s">
        <v>85</v>
      </c>
      <c r="C58" s="8">
        <v>44.81</v>
      </c>
      <c r="D58" s="8">
        <v>0.97940000000000005</v>
      </c>
      <c r="E58" s="8">
        <v>8.8699999999999992</v>
      </c>
      <c r="F58" s="9">
        <v>5.4699999999999999E-2</v>
      </c>
      <c r="G58" s="8">
        <v>18.04</v>
      </c>
      <c r="H58" s="8">
        <v>0.39929999999999999</v>
      </c>
      <c r="I58" s="8">
        <v>10.1</v>
      </c>
      <c r="J58" s="8">
        <v>10.8</v>
      </c>
      <c r="K58" s="8">
        <v>2.15</v>
      </c>
      <c r="L58" s="8">
        <v>1.35</v>
      </c>
      <c r="M58" s="9">
        <v>0.52759999999999996</v>
      </c>
      <c r="N58" s="9">
        <v>5.8299999999999998E-2</v>
      </c>
      <c r="O58" s="8">
        <f t="shared" si="8"/>
        <v>98.139299999999992</v>
      </c>
      <c r="P58" s="11">
        <v>1.5835375151256477</v>
      </c>
      <c r="Q58" s="12">
        <f t="shared" si="12"/>
        <v>0.35192040240078487</v>
      </c>
      <c r="R58" s="12">
        <f t="shared" si="2"/>
        <v>0.06</v>
      </c>
    </row>
    <row r="59" spans="1:18" x14ac:dyDescent="0.35">
      <c r="A59" s="6" t="s">
        <v>114</v>
      </c>
      <c r="B59" s="7" t="s">
        <v>85</v>
      </c>
      <c r="C59" s="8">
        <v>41.01</v>
      </c>
      <c r="D59" s="8">
        <v>1.1299999999999999</v>
      </c>
      <c r="E59" s="8">
        <v>11.01</v>
      </c>
      <c r="F59" s="9">
        <v>3.04E-2</v>
      </c>
      <c r="G59" s="8">
        <v>23.17</v>
      </c>
      <c r="H59" s="8">
        <v>0.50570000000000004</v>
      </c>
      <c r="I59" s="8">
        <v>6.22</v>
      </c>
      <c r="J59" s="8">
        <v>10.16</v>
      </c>
      <c r="K59" s="8">
        <v>2.16</v>
      </c>
      <c r="L59" s="8">
        <v>2.0099999999999998</v>
      </c>
      <c r="M59" s="13" t="s">
        <v>126</v>
      </c>
      <c r="N59" s="9">
        <v>9.3200000000000005E-2</v>
      </c>
      <c r="O59" s="8">
        <f t="shared" si="8"/>
        <v>97.499300000000005</v>
      </c>
      <c r="P59" s="11">
        <v>2.0363713264087102</v>
      </c>
      <c r="Q59" s="12">
        <f t="shared" si="12"/>
        <v>0.53001130471657554</v>
      </c>
      <c r="R59" s="12">
        <f t="shared" si="2"/>
        <v>8.4801808754652083E-2</v>
      </c>
    </row>
    <row r="60" spans="1:18" x14ac:dyDescent="0.35">
      <c r="A60" s="16" t="s">
        <v>115</v>
      </c>
      <c r="B60" s="17" t="s">
        <v>85</v>
      </c>
      <c r="C60" s="18">
        <v>41.22</v>
      </c>
      <c r="D60" s="18">
        <v>1.1662999999999999</v>
      </c>
      <c r="E60" s="18">
        <v>10.68</v>
      </c>
      <c r="F60" s="19" t="s">
        <v>126</v>
      </c>
      <c r="G60" s="18">
        <v>23.26</v>
      </c>
      <c r="H60" s="18">
        <v>0.58330000000000004</v>
      </c>
      <c r="I60" s="18">
        <v>6.2</v>
      </c>
      <c r="J60" s="18">
        <v>10.220000000000001</v>
      </c>
      <c r="K60" s="18">
        <v>2.12</v>
      </c>
      <c r="L60" s="18">
        <v>2.0299999999999998</v>
      </c>
      <c r="M60" s="19" t="s">
        <v>126</v>
      </c>
      <c r="N60" s="20">
        <v>0.10580000000000001</v>
      </c>
      <c r="O60" s="18">
        <f t="shared" si="8"/>
        <v>97.585400000000007</v>
      </c>
      <c r="P60" s="21">
        <v>1.9752735886317065</v>
      </c>
      <c r="Q60" s="22">
        <f t="shared" si="12"/>
        <v>0.50360127790333453</v>
      </c>
      <c r="R60" s="22">
        <f t="shared" si="2"/>
        <v>8.0576204464533521E-2</v>
      </c>
    </row>
    <row r="61" spans="1:18" x14ac:dyDescent="0.35">
      <c r="A61" s="23" t="s">
        <v>97</v>
      </c>
      <c r="B61" s="24" t="s">
        <v>95</v>
      </c>
      <c r="C61" s="25">
        <v>48.46</v>
      </c>
      <c r="D61" s="25">
        <v>0.79400000000000004</v>
      </c>
      <c r="E61" s="25">
        <v>5.96</v>
      </c>
      <c r="F61" s="26">
        <v>1.26E-2</v>
      </c>
      <c r="G61" s="25">
        <v>13.64</v>
      </c>
      <c r="H61" s="25">
        <v>0.64749999999999996</v>
      </c>
      <c r="I61" s="25">
        <v>14.36</v>
      </c>
      <c r="J61" s="25">
        <v>11.53</v>
      </c>
      <c r="K61" s="25">
        <v>1.67</v>
      </c>
      <c r="L61" s="25">
        <v>0.71719999999999995</v>
      </c>
      <c r="M61" s="26">
        <v>1.44</v>
      </c>
      <c r="N61" s="26">
        <v>3.4099999999999998E-2</v>
      </c>
      <c r="O61" s="25">
        <f t="shared" ref="O61:O92" si="13">SUM(C61:N61)</f>
        <v>99.2654</v>
      </c>
      <c r="P61" s="27">
        <v>1.0325965810392936</v>
      </c>
      <c r="Q61" s="28">
        <f t="shared" ref="Q61:Q71" si="14">(0.5+0.331*P61+0.995*P61^2)/10</f>
        <v>0.19027138890021747</v>
      </c>
      <c r="R61" s="28">
        <f t="shared" si="2"/>
        <v>0.06</v>
      </c>
    </row>
    <row r="62" spans="1:18" x14ac:dyDescent="0.35">
      <c r="A62" s="15" t="s">
        <v>9</v>
      </c>
      <c r="B62" s="7" t="s">
        <v>98</v>
      </c>
      <c r="C62" s="11">
        <v>47.92</v>
      </c>
      <c r="D62" s="11">
        <v>0.88419999999999999</v>
      </c>
      <c r="E62" s="11">
        <v>5.67</v>
      </c>
      <c r="F62" s="13" t="s">
        <v>133</v>
      </c>
      <c r="G62" s="11">
        <v>12.65</v>
      </c>
      <c r="H62" s="11">
        <v>0.72440000000000004</v>
      </c>
      <c r="I62" s="11">
        <v>15.15</v>
      </c>
      <c r="J62" s="11">
        <v>11.44</v>
      </c>
      <c r="K62" s="11">
        <v>1.67</v>
      </c>
      <c r="L62" s="11">
        <v>0.62209999999999999</v>
      </c>
      <c r="M62" s="12">
        <v>0.92769999999999997</v>
      </c>
      <c r="N62" s="12">
        <v>3.32E-2</v>
      </c>
      <c r="O62" s="11">
        <f t="shared" si="13"/>
        <v>97.691600000000008</v>
      </c>
      <c r="P62" s="11">
        <v>0.99003537447170242</v>
      </c>
      <c r="Q62" s="12">
        <f t="shared" si="14"/>
        <v>0.1802970901441931</v>
      </c>
      <c r="R62" s="12">
        <f t="shared" si="2"/>
        <v>0.06</v>
      </c>
    </row>
    <row r="63" spans="1:18" x14ac:dyDescent="0.35">
      <c r="A63" s="15" t="s">
        <v>10</v>
      </c>
      <c r="B63" s="7" t="s">
        <v>11</v>
      </c>
      <c r="C63" s="11">
        <v>47.33</v>
      </c>
      <c r="D63" s="11">
        <v>0.77790000000000004</v>
      </c>
      <c r="E63" s="11">
        <v>5.72</v>
      </c>
      <c r="F63" s="13" t="s">
        <v>133</v>
      </c>
      <c r="G63" s="11">
        <v>13.11</v>
      </c>
      <c r="H63" s="11">
        <v>0.70189999999999997</v>
      </c>
      <c r="I63" s="11">
        <v>14.88</v>
      </c>
      <c r="J63" s="11">
        <v>11.7</v>
      </c>
      <c r="K63" s="11">
        <v>1.92</v>
      </c>
      <c r="L63" s="11">
        <v>0.65810000000000002</v>
      </c>
      <c r="M63" s="12">
        <v>1.1599999999999999</v>
      </c>
      <c r="N63" s="12">
        <v>2.3599999999999999E-2</v>
      </c>
      <c r="O63" s="11">
        <f t="shared" si="13"/>
        <v>97.981499999999997</v>
      </c>
      <c r="P63" s="11">
        <v>1.0035786284868009</v>
      </c>
      <c r="Q63" s="12">
        <f t="shared" si="14"/>
        <v>0.18343187392668023</v>
      </c>
      <c r="R63" s="12">
        <f t="shared" si="2"/>
        <v>0.06</v>
      </c>
    </row>
    <row r="64" spans="1:18" x14ac:dyDescent="0.35">
      <c r="A64" s="15" t="s">
        <v>128</v>
      </c>
      <c r="B64" s="7" t="s">
        <v>11</v>
      </c>
      <c r="C64" s="11">
        <v>47.41</v>
      </c>
      <c r="D64" s="11">
        <v>0.85660000000000003</v>
      </c>
      <c r="E64" s="11">
        <v>5.68</v>
      </c>
      <c r="F64" s="12">
        <v>9.2999999999999992E-3</v>
      </c>
      <c r="G64" s="11">
        <v>12.9</v>
      </c>
      <c r="H64" s="11">
        <v>0.7097</v>
      </c>
      <c r="I64" s="11">
        <v>14.96</v>
      </c>
      <c r="J64" s="11">
        <v>11.69</v>
      </c>
      <c r="K64" s="11">
        <v>1.45</v>
      </c>
      <c r="L64" s="11">
        <v>0.6764</v>
      </c>
      <c r="M64" s="12">
        <v>0.93830000000000002</v>
      </c>
      <c r="N64" s="12">
        <v>2.4199999999999999E-2</v>
      </c>
      <c r="O64" s="11">
        <f t="shared" si="13"/>
        <v>97.30449999999999</v>
      </c>
      <c r="P64" s="11">
        <v>0.99840694659983509</v>
      </c>
      <c r="Q64" s="12">
        <f t="shared" si="14"/>
        <v>0.18223050481882574</v>
      </c>
      <c r="R64" s="12">
        <f t="shared" si="2"/>
        <v>0.06</v>
      </c>
    </row>
    <row r="65" spans="1:18" x14ac:dyDescent="0.35">
      <c r="A65" s="15" t="s">
        <v>12</v>
      </c>
      <c r="B65" s="7" t="s">
        <v>11</v>
      </c>
      <c r="C65" s="11">
        <v>46.93</v>
      </c>
      <c r="D65" s="11">
        <v>0.59150000000000003</v>
      </c>
      <c r="E65" s="11">
        <v>5.95</v>
      </c>
      <c r="F65" s="12">
        <v>2.6700000000000002E-2</v>
      </c>
      <c r="G65" s="11">
        <v>12.71</v>
      </c>
      <c r="H65" s="11">
        <v>0.98939999999999995</v>
      </c>
      <c r="I65" s="11">
        <v>15.34</v>
      </c>
      <c r="J65" s="11">
        <v>11.63</v>
      </c>
      <c r="K65" s="11">
        <v>1.96</v>
      </c>
      <c r="L65" s="11">
        <v>0.83440000000000003</v>
      </c>
      <c r="M65" s="12">
        <v>1.33</v>
      </c>
      <c r="N65" s="12">
        <v>6.3799999999999996E-2</v>
      </c>
      <c r="O65" s="11">
        <f t="shared" si="13"/>
        <v>98.355800000000002</v>
      </c>
      <c r="P65" s="11">
        <v>1.0437375091712382</v>
      </c>
      <c r="Q65" s="12">
        <f t="shared" si="14"/>
        <v>0.19294181636464053</v>
      </c>
      <c r="R65" s="12">
        <f t="shared" si="2"/>
        <v>0.06</v>
      </c>
    </row>
    <row r="66" spans="1:18" x14ac:dyDescent="0.35">
      <c r="A66" s="15" t="s">
        <v>129</v>
      </c>
      <c r="B66" s="7" t="s">
        <v>11</v>
      </c>
      <c r="C66" s="11">
        <v>47.71</v>
      </c>
      <c r="D66" s="11">
        <v>0.75339999999999996</v>
      </c>
      <c r="E66" s="11">
        <v>5.58</v>
      </c>
      <c r="F66" s="13" t="s">
        <v>133</v>
      </c>
      <c r="G66" s="11">
        <v>12.5</v>
      </c>
      <c r="H66" s="11">
        <v>0.67200000000000004</v>
      </c>
      <c r="I66" s="11">
        <v>15.17</v>
      </c>
      <c r="J66" s="11">
        <v>11.73</v>
      </c>
      <c r="K66" s="11">
        <v>1.77</v>
      </c>
      <c r="L66" s="11">
        <v>0.61870000000000003</v>
      </c>
      <c r="M66" s="12">
        <v>1.1299999999999999</v>
      </c>
      <c r="N66" s="12">
        <v>3.6400000000000002E-2</v>
      </c>
      <c r="O66" s="11">
        <f t="shared" si="13"/>
        <v>97.67049999999999</v>
      </c>
      <c r="P66" s="11">
        <v>0.97753435486426588</v>
      </c>
      <c r="Q66" s="12">
        <f t="shared" si="14"/>
        <v>0.1774359419325269</v>
      </c>
      <c r="R66" s="12">
        <f t="shared" si="2"/>
        <v>0.06</v>
      </c>
    </row>
    <row r="67" spans="1:18" x14ac:dyDescent="0.35">
      <c r="A67" s="15" t="s">
        <v>130</v>
      </c>
      <c r="B67" s="7" t="s">
        <v>11</v>
      </c>
      <c r="C67" s="11">
        <v>53.06</v>
      </c>
      <c r="D67" s="11">
        <v>4.0800000000000003E-2</v>
      </c>
      <c r="E67" s="11">
        <v>2.06</v>
      </c>
      <c r="F67" s="13" t="s">
        <v>133</v>
      </c>
      <c r="G67" s="11">
        <v>7.46</v>
      </c>
      <c r="H67" s="11">
        <v>1.2541</v>
      </c>
      <c r="I67" s="11">
        <v>18.760000000000002</v>
      </c>
      <c r="J67" s="11">
        <v>12.4</v>
      </c>
      <c r="K67" s="11">
        <v>0.93310000000000004</v>
      </c>
      <c r="L67" s="11">
        <v>0.2409</v>
      </c>
      <c r="M67" s="12">
        <v>0.66539999999999999</v>
      </c>
      <c r="N67" s="12">
        <v>1.5900000000000001E-2</v>
      </c>
      <c r="O67" s="11">
        <f t="shared" si="13"/>
        <v>96.890200000000007</v>
      </c>
      <c r="P67" s="11">
        <v>0.35024189846024723</v>
      </c>
      <c r="Q67" s="12">
        <f t="shared" si="14"/>
        <v>7.3798610889019484E-2</v>
      </c>
      <c r="R67" s="12">
        <f t="shared" si="2"/>
        <v>0.06</v>
      </c>
    </row>
    <row r="68" spans="1:18" x14ac:dyDescent="0.35">
      <c r="A68" s="6" t="s">
        <v>20</v>
      </c>
      <c r="B68" s="7" t="s">
        <v>98</v>
      </c>
      <c r="C68" s="8">
        <v>48.56</v>
      </c>
      <c r="D68" s="8">
        <v>1.1193</v>
      </c>
      <c r="E68" s="8">
        <v>5.31</v>
      </c>
      <c r="F68" s="13" t="s">
        <v>127</v>
      </c>
      <c r="G68" s="8">
        <v>11.65</v>
      </c>
      <c r="H68" s="8">
        <v>0.54979999999999996</v>
      </c>
      <c r="I68" s="8">
        <v>15.53</v>
      </c>
      <c r="J68" s="8">
        <v>11.67</v>
      </c>
      <c r="K68" s="8">
        <v>1.57</v>
      </c>
      <c r="L68" s="8">
        <v>0.61280000000000001</v>
      </c>
      <c r="M68" s="9">
        <v>0.627</v>
      </c>
      <c r="N68" s="9">
        <v>6.1199999999999997E-2</v>
      </c>
      <c r="O68" s="8">
        <f t="shared" si="13"/>
        <v>97.260099999999994</v>
      </c>
      <c r="P68" s="11">
        <v>0.92287725518353736</v>
      </c>
      <c r="Q68" s="12">
        <f t="shared" si="14"/>
        <v>0.16529162874601752</v>
      </c>
      <c r="R68" s="12">
        <f t="shared" si="2"/>
        <v>0.06</v>
      </c>
    </row>
    <row r="69" spans="1:18" x14ac:dyDescent="0.35">
      <c r="A69" s="6" t="s">
        <v>21</v>
      </c>
      <c r="B69" s="7" t="s">
        <v>98</v>
      </c>
      <c r="C69" s="8">
        <v>49.86</v>
      </c>
      <c r="D69" s="8">
        <v>0.79800000000000004</v>
      </c>
      <c r="E69" s="8">
        <v>4.5199999999999996</v>
      </c>
      <c r="F69" s="13" t="s">
        <v>127</v>
      </c>
      <c r="G69" s="8">
        <v>10.66</v>
      </c>
      <c r="H69" s="8">
        <v>0.62119999999999997</v>
      </c>
      <c r="I69" s="8">
        <v>16.690000000000001</v>
      </c>
      <c r="J69" s="8">
        <v>11.43</v>
      </c>
      <c r="K69" s="8">
        <v>1.42</v>
      </c>
      <c r="L69" s="8">
        <v>0.45429999999999998</v>
      </c>
      <c r="M69" s="9">
        <v>0.7</v>
      </c>
      <c r="N69" s="9">
        <v>7.9699999999999993E-2</v>
      </c>
      <c r="O69" s="8">
        <f t="shared" si="13"/>
        <v>97.233199999999997</v>
      </c>
      <c r="P69" s="11">
        <v>0.77968552704865157</v>
      </c>
      <c r="Q69" s="12">
        <f t="shared" si="14"/>
        <v>0.13629458829367916</v>
      </c>
      <c r="R69" s="12">
        <f t="shared" ref="R69:R109" si="15">IF(Q69*0.16&gt;0.06, Q69*0.16, 0.06)</f>
        <v>0.06</v>
      </c>
    </row>
    <row r="70" spans="1:18" x14ac:dyDescent="0.35">
      <c r="A70" s="6" t="s">
        <v>22</v>
      </c>
      <c r="B70" s="7" t="s">
        <v>98</v>
      </c>
      <c r="C70" s="8">
        <v>48.86</v>
      </c>
      <c r="D70" s="8">
        <v>0.87570000000000003</v>
      </c>
      <c r="E70" s="8">
        <v>4.78</v>
      </c>
      <c r="F70" s="13" t="s">
        <v>127</v>
      </c>
      <c r="G70" s="8">
        <v>10.78</v>
      </c>
      <c r="H70" s="8">
        <v>0.62039999999999995</v>
      </c>
      <c r="I70" s="8">
        <v>16.329999999999998</v>
      </c>
      <c r="J70" s="8">
        <v>11.43</v>
      </c>
      <c r="K70" s="8">
        <v>1.63</v>
      </c>
      <c r="L70" s="8">
        <v>0.48259999999999997</v>
      </c>
      <c r="M70" s="9">
        <v>0.81120000000000003</v>
      </c>
      <c r="N70" s="9">
        <v>6.7100000000000007E-2</v>
      </c>
      <c r="O70" s="8">
        <f t="shared" si="13"/>
        <v>96.666999999999987</v>
      </c>
      <c r="P70" s="11">
        <v>0.83322414301757275</v>
      </c>
      <c r="Q70" s="12">
        <f t="shared" si="14"/>
        <v>0.14665883514836481</v>
      </c>
      <c r="R70" s="12">
        <f t="shared" si="15"/>
        <v>0.06</v>
      </c>
    </row>
    <row r="71" spans="1:18" x14ac:dyDescent="0.35">
      <c r="A71" s="6" t="s">
        <v>23</v>
      </c>
      <c r="B71" s="7" t="s">
        <v>98</v>
      </c>
      <c r="C71" s="8">
        <v>48.43</v>
      </c>
      <c r="D71" s="8">
        <v>0.99370000000000003</v>
      </c>
      <c r="E71" s="8">
        <v>4.92</v>
      </c>
      <c r="F71" s="13" t="s">
        <v>127</v>
      </c>
      <c r="G71" s="8">
        <v>10.87</v>
      </c>
      <c r="H71" s="8">
        <v>0.70799999999999996</v>
      </c>
      <c r="I71" s="8">
        <v>16.05</v>
      </c>
      <c r="J71" s="8">
        <v>11.48</v>
      </c>
      <c r="K71" s="8">
        <v>1.73</v>
      </c>
      <c r="L71" s="8">
        <v>0.62170000000000003</v>
      </c>
      <c r="M71" s="9">
        <v>0.77610000000000001</v>
      </c>
      <c r="N71" s="9">
        <v>6.2700000000000006E-2</v>
      </c>
      <c r="O71" s="8">
        <f t="shared" si="13"/>
        <v>96.642200000000017</v>
      </c>
      <c r="P71" s="11">
        <v>0.86019310727950704</v>
      </c>
      <c r="Q71" s="12">
        <f t="shared" si="14"/>
        <v>0.15209564394116346</v>
      </c>
      <c r="R71" s="12">
        <f t="shared" si="15"/>
        <v>0.06</v>
      </c>
    </row>
    <row r="72" spans="1:18" x14ac:dyDescent="0.35">
      <c r="A72" s="6" t="s">
        <v>99</v>
      </c>
      <c r="B72" s="7" t="s">
        <v>100</v>
      </c>
      <c r="C72" s="8">
        <v>50.31</v>
      </c>
      <c r="D72" s="8">
        <v>0.95120000000000005</v>
      </c>
      <c r="E72" s="8">
        <v>4.92</v>
      </c>
      <c r="F72" s="9">
        <v>2.4799999999999999E-2</v>
      </c>
      <c r="G72" s="8">
        <v>11.92</v>
      </c>
      <c r="H72" s="8">
        <v>0.40050000000000002</v>
      </c>
      <c r="I72" s="8">
        <v>15.84</v>
      </c>
      <c r="J72" s="8">
        <v>11.56</v>
      </c>
      <c r="K72" s="8">
        <v>1.95</v>
      </c>
      <c r="L72" s="8">
        <v>0.63080000000000003</v>
      </c>
      <c r="M72" s="9">
        <v>1.05</v>
      </c>
      <c r="N72" s="9">
        <v>5.7700000000000001E-2</v>
      </c>
      <c r="O72" s="8">
        <f t="shared" si="13"/>
        <v>99.614999999999995</v>
      </c>
      <c r="P72" s="11">
        <v>0.83679711780995314</v>
      </c>
      <c r="Q72" s="12">
        <f t="shared" ref="Q72:Q73" si="16">(0.5+0.331*P72+0.995*P72^2)/10</f>
        <v>0.14737081152882639</v>
      </c>
      <c r="R72" s="12">
        <f t="shared" si="15"/>
        <v>0.06</v>
      </c>
    </row>
    <row r="73" spans="1:18" x14ac:dyDescent="0.35">
      <c r="A73" s="6" t="s">
        <v>24</v>
      </c>
      <c r="B73" s="7" t="s">
        <v>100</v>
      </c>
      <c r="C73" s="8">
        <v>50.09</v>
      </c>
      <c r="D73" s="8">
        <v>0.93910000000000005</v>
      </c>
      <c r="E73" s="8">
        <v>4.67</v>
      </c>
      <c r="F73" s="9">
        <v>0.158</v>
      </c>
      <c r="G73" s="8">
        <v>11.85</v>
      </c>
      <c r="H73" s="8">
        <v>0.38340000000000002</v>
      </c>
      <c r="I73" s="8">
        <v>15.63</v>
      </c>
      <c r="J73" s="8">
        <v>11.52</v>
      </c>
      <c r="K73" s="8">
        <v>1.8</v>
      </c>
      <c r="L73" s="8">
        <v>0.60640000000000005</v>
      </c>
      <c r="M73" s="9">
        <v>1.1299999999999999</v>
      </c>
      <c r="N73" s="9">
        <v>5.3999999999999999E-2</v>
      </c>
      <c r="O73" s="8">
        <f t="shared" si="13"/>
        <v>98.830899999999986</v>
      </c>
      <c r="P73" s="11">
        <v>0.80097161625157776</v>
      </c>
      <c r="Q73" s="12">
        <f t="shared" si="16"/>
        <v>0.14034693573697338</v>
      </c>
      <c r="R73" s="12">
        <f t="shared" si="15"/>
        <v>0.06</v>
      </c>
    </row>
    <row r="74" spans="1:18" x14ac:dyDescent="0.35">
      <c r="A74" s="15" t="s">
        <v>38</v>
      </c>
      <c r="B74" s="7" t="s">
        <v>104</v>
      </c>
      <c r="C74" s="11">
        <v>46.83</v>
      </c>
      <c r="D74" s="11">
        <v>0.2253</v>
      </c>
      <c r="E74" s="11">
        <v>5.7</v>
      </c>
      <c r="F74" s="12">
        <v>1.5100000000000001E-2</v>
      </c>
      <c r="G74" s="11">
        <v>14.75</v>
      </c>
      <c r="H74" s="11">
        <v>0.91720000000000002</v>
      </c>
      <c r="I74" s="11">
        <v>13.29</v>
      </c>
      <c r="J74" s="11">
        <v>11.74</v>
      </c>
      <c r="K74" s="11">
        <v>1.94</v>
      </c>
      <c r="L74" s="11">
        <v>0.93410000000000004</v>
      </c>
      <c r="M74" s="12">
        <v>1.67</v>
      </c>
      <c r="N74" s="12">
        <v>5.9799999999999999E-2</v>
      </c>
      <c r="O74" s="11">
        <f t="shared" si="13"/>
        <v>98.071499999999986</v>
      </c>
      <c r="P74" s="11">
        <v>1.016029568305796</v>
      </c>
      <c r="Q74" s="12">
        <f t="shared" ref="Q74:Q92" si="17">(0.5+0.331*P74+0.995*P74^2)/10</f>
        <v>0.18634602903625225</v>
      </c>
      <c r="R74" s="12">
        <f t="shared" si="15"/>
        <v>0.06</v>
      </c>
    </row>
    <row r="75" spans="1:18" x14ac:dyDescent="0.35">
      <c r="A75" s="15" t="s">
        <v>39</v>
      </c>
      <c r="B75" s="7" t="s">
        <v>105</v>
      </c>
      <c r="C75" s="11">
        <v>44.92</v>
      </c>
      <c r="D75" s="11">
        <v>0.38140000000000002</v>
      </c>
      <c r="E75" s="11">
        <v>6.98</v>
      </c>
      <c r="F75" s="12">
        <v>2.4E-2</v>
      </c>
      <c r="G75" s="11">
        <v>16.5</v>
      </c>
      <c r="H75" s="11">
        <v>0.84630000000000005</v>
      </c>
      <c r="I75" s="11">
        <v>12.35</v>
      </c>
      <c r="J75" s="11">
        <v>11.44</v>
      </c>
      <c r="K75" s="11">
        <v>2.15</v>
      </c>
      <c r="L75" s="11">
        <v>1.0426</v>
      </c>
      <c r="M75" s="12">
        <v>1.33</v>
      </c>
      <c r="N75" s="12">
        <v>0.1042</v>
      </c>
      <c r="O75" s="11">
        <f t="shared" si="13"/>
        <v>98.0685</v>
      </c>
      <c r="P75" s="11">
        <v>1.2554033624703675</v>
      </c>
      <c r="Q75" s="12">
        <f t="shared" si="17"/>
        <v>0.24836959274670872</v>
      </c>
      <c r="R75" s="12">
        <f t="shared" si="15"/>
        <v>0.06</v>
      </c>
    </row>
    <row r="76" spans="1:18" x14ac:dyDescent="0.35">
      <c r="A76" s="15" t="s">
        <v>40</v>
      </c>
      <c r="B76" s="7" t="s">
        <v>106</v>
      </c>
      <c r="C76" s="11">
        <v>46.96</v>
      </c>
      <c r="D76" s="11">
        <v>0.19800000000000001</v>
      </c>
      <c r="E76" s="11">
        <v>5.6</v>
      </c>
      <c r="F76" s="12">
        <v>1.3899999999999999E-2</v>
      </c>
      <c r="G76" s="11">
        <v>14.24</v>
      </c>
      <c r="H76" s="11">
        <v>0.97419999999999995</v>
      </c>
      <c r="I76" s="11">
        <v>14.08</v>
      </c>
      <c r="J76" s="11">
        <v>11.32</v>
      </c>
      <c r="K76" s="11">
        <v>2.06</v>
      </c>
      <c r="L76" s="11">
        <v>1.0326</v>
      </c>
      <c r="M76" s="12">
        <v>1.65</v>
      </c>
      <c r="N76" s="12">
        <v>2.63E-2</v>
      </c>
      <c r="O76" s="11">
        <f t="shared" si="13"/>
        <v>98.155000000000015</v>
      </c>
      <c r="P76" s="11">
        <v>0.99448125431439816</v>
      </c>
      <c r="Q76" s="12">
        <f t="shared" si="17"/>
        <v>0.18132212955348909</v>
      </c>
      <c r="R76" s="12">
        <f t="shared" si="15"/>
        <v>0.06</v>
      </c>
    </row>
    <row r="77" spans="1:18" x14ac:dyDescent="0.35">
      <c r="A77" s="15" t="s">
        <v>41</v>
      </c>
      <c r="B77" s="7" t="s">
        <v>104</v>
      </c>
      <c r="C77" s="11">
        <v>46.76</v>
      </c>
      <c r="D77" s="11">
        <v>0.29949999999999999</v>
      </c>
      <c r="E77" s="11">
        <v>5.99</v>
      </c>
      <c r="F77" s="12">
        <v>1.2800000000000001E-2</v>
      </c>
      <c r="G77" s="11">
        <v>14.68</v>
      </c>
      <c r="H77" s="11">
        <v>0.87519999999999998</v>
      </c>
      <c r="I77" s="11">
        <v>13.88</v>
      </c>
      <c r="J77" s="11">
        <v>11.5</v>
      </c>
      <c r="K77" s="11">
        <v>2.0699999999999998</v>
      </c>
      <c r="L77" s="11">
        <v>1.0085999999999999</v>
      </c>
      <c r="M77" s="12">
        <v>1.73</v>
      </c>
      <c r="N77" s="12">
        <v>4.7100000000000003E-2</v>
      </c>
      <c r="O77" s="11">
        <f t="shared" si="13"/>
        <v>98.853200000000001</v>
      </c>
      <c r="P77" s="11">
        <v>1.0594776110652548</v>
      </c>
      <c r="Q77" s="12">
        <f t="shared" si="17"/>
        <v>0.19675674335693963</v>
      </c>
      <c r="R77" s="12">
        <f t="shared" si="15"/>
        <v>0.06</v>
      </c>
    </row>
    <row r="78" spans="1:18" x14ac:dyDescent="0.35">
      <c r="A78" s="15" t="s">
        <v>42</v>
      </c>
      <c r="B78" s="7" t="s">
        <v>105</v>
      </c>
      <c r="C78" s="11">
        <v>46.62</v>
      </c>
      <c r="D78" s="11">
        <v>0.2742</v>
      </c>
      <c r="E78" s="11">
        <v>5.78</v>
      </c>
      <c r="F78" s="12">
        <v>3.4599999999999999E-2</v>
      </c>
      <c r="G78" s="11">
        <v>14.37</v>
      </c>
      <c r="H78" s="11">
        <v>0.98629999999999995</v>
      </c>
      <c r="I78" s="11">
        <v>13.58</v>
      </c>
      <c r="J78" s="11">
        <v>11.48</v>
      </c>
      <c r="K78" s="11">
        <v>2.08</v>
      </c>
      <c r="L78" s="11">
        <v>0.9728</v>
      </c>
      <c r="M78" s="12">
        <v>1.77</v>
      </c>
      <c r="N78" s="12">
        <v>4.4400000000000002E-2</v>
      </c>
      <c r="O78" s="11">
        <f t="shared" si="13"/>
        <v>97.9923</v>
      </c>
      <c r="P78" s="11">
        <v>1.0311507182428039</v>
      </c>
      <c r="Q78" s="12">
        <f t="shared" si="17"/>
        <v>0.18992663324523551</v>
      </c>
      <c r="R78" s="12">
        <f t="shared" si="15"/>
        <v>0.06</v>
      </c>
    </row>
    <row r="79" spans="1:18" x14ac:dyDescent="0.35">
      <c r="A79" s="15" t="s">
        <v>43</v>
      </c>
      <c r="B79" s="7" t="s">
        <v>106</v>
      </c>
      <c r="C79" s="11">
        <v>46.65</v>
      </c>
      <c r="D79" s="11">
        <v>0.30499999999999999</v>
      </c>
      <c r="E79" s="11">
        <v>5.67</v>
      </c>
      <c r="F79" s="13" t="s">
        <v>133</v>
      </c>
      <c r="G79" s="11">
        <v>14.43</v>
      </c>
      <c r="H79" s="11">
        <v>0.91120000000000001</v>
      </c>
      <c r="I79" s="11">
        <v>13.69</v>
      </c>
      <c r="J79" s="11">
        <v>11.36</v>
      </c>
      <c r="K79" s="11">
        <v>2.15</v>
      </c>
      <c r="L79" s="11">
        <v>0.99039999999999995</v>
      </c>
      <c r="M79" s="12">
        <v>1.73</v>
      </c>
      <c r="N79" s="12">
        <v>1.6799999999999999E-2</v>
      </c>
      <c r="O79" s="11">
        <f t="shared" si="13"/>
        <v>97.903400000000005</v>
      </c>
      <c r="P79" s="11">
        <v>1.0117138498191092</v>
      </c>
      <c r="Q79" s="12">
        <f t="shared" si="17"/>
        <v>0.18533243736363489</v>
      </c>
      <c r="R79" s="12">
        <f t="shared" si="15"/>
        <v>0.06</v>
      </c>
    </row>
    <row r="80" spans="1:18" x14ac:dyDescent="0.35">
      <c r="A80" s="15" t="s">
        <v>44</v>
      </c>
      <c r="B80" s="7" t="s">
        <v>104</v>
      </c>
      <c r="C80" s="11">
        <v>47.16</v>
      </c>
      <c r="D80" s="11">
        <v>0.2671</v>
      </c>
      <c r="E80" s="11">
        <v>5.74</v>
      </c>
      <c r="F80" s="12">
        <v>2.7799999999999998E-2</v>
      </c>
      <c r="G80" s="11">
        <v>13.26</v>
      </c>
      <c r="H80" s="11">
        <v>0.83450000000000002</v>
      </c>
      <c r="I80" s="11">
        <v>14.79</v>
      </c>
      <c r="J80" s="11">
        <v>11.77</v>
      </c>
      <c r="K80" s="11">
        <v>2.44</v>
      </c>
      <c r="L80" s="11">
        <v>0.98129999999999995</v>
      </c>
      <c r="M80" s="12">
        <v>2.14</v>
      </c>
      <c r="N80" s="12">
        <v>5.7700000000000001E-2</v>
      </c>
      <c r="O80" s="11">
        <f t="shared" si="13"/>
        <v>99.468399999999988</v>
      </c>
      <c r="P80" s="11">
        <v>1.0080745899185133</v>
      </c>
      <c r="Q80" s="12">
        <f t="shared" si="17"/>
        <v>0.18448059962082097</v>
      </c>
      <c r="R80" s="12">
        <f t="shared" si="15"/>
        <v>0.06</v>
      </c>
    </row>
    <row r="81" spans="1:18" x14ac:dyDescent="0.35">
      <c r="A81" s="15" t="s">
        <v>45</v>
      </c>
      <c r="B81" s="7" t="s">
        <v>106</v>
      </c>
      <c r="C81" s="11">
        <v>46.91</v>
      </c>
      <c r="D81" s="11">
        <v>0.28370000000000001</v>
      </c>
      <c r="E81" s="11">
        <v>5.62</v>
      </c>
      <c r="F81" s="12">
        <v>9.2999999999999992E-3</v>
      </c>
      <c r="G81" s="11">
        <v>13.18</v>
      </c>
      <c r="H81" s="11">
        <v>0.81510000000000005</v>
      </c>
      <c r="I81" s="11">
        <v>14.88</v>
      </c>
      <c r="J81" s="11">
        <v>11.65</v>
      </c>
      <c r="K81" s="11">
        <v>2.15</v>
      </c>
      <c r="L81" s="11">
        <v>1.0205</v>
      </c>
      <c r="M81" s="12">
        <v>2.17</v>
      </c>
      <c r="N81" s="12">
        <v>4.2799999999999998E-2</v>
      </c>
      <c r="O81" s="11">
        <f t="shared" si="13"/>
        <v>98.731400000000008</v>
      </c>
      <c r="P81" s="11">
        <v>0.99371468685955833</v>
      </c>
      <c r="Q81" s="12">
        <f t="shared" si="17"/>
        <v>0.18114510958365018</v>
      </c>
      <c r="R81" s="12">
        <f t="shared" si="15"/>
        <v>0.06</v>
      </c>
    </row>
    <row r="82" spans="1:18" x14ac:dyDescent="0.35">
      <c r="A82" s="15" t="s">
        <v>46</v>
      </c>
      <c r="B82" s="7" t="s">
        <v>104</v>
      </c>
      <c r="C82" s="11">
        <v>48.87</v>
      </c>
      <c r="D82" s="11">
        <v>0.2331</v>
      </c>
      <c r="E82" s="11">
        <v>4.75</v>
      </c>
      <c r="F82" s="12">
        <v>3.3700000000000001E-2</v>
      </c>
      <c r="G82" s="11">
        <v>12.57</v>
      </c>
      <c r="H82" s="11">
        <v>0.88100000000000001</v>
      </c>
      <c r="I82" s="11">
        <v>15.65</v>
      </c>
      <c r="J82" s="11">
        <v>11.67</v>
      </c>
      <c r="K82" s="11">
        <v>2.2799999999999998</v>
      </c>
      <c r="L82" s="11">
        <v>0.77159999999999995</v>
      </c>
      <c r="M82" s="12">
        <v>2.0699999999999998</v>
      </c>
      <c r="N82" s="12">
        <v>2.93E-2</v>
      </c>
      <c r="O82" s="11">
        <f t="shared" si="13"/>
        <v>99.808700000000016</v>
      </c>
      <c r="P82" s="11">
        <v>0.82367365776744816</v>
      </c>
      <c r="Q82" s="12">
        <f t="shared" si="17"/>
        <v>0.14476820837485327</v>
      </c>
      <c r="R82" s="12">
        <f t="shared" si="15"/>
        <v>0.06</v>
      </c>
    </row>
    <row r="83" spans="1:18" x14ac:dyDescent="0.35">
      <c r="A83" s="15" t="s">
        <v>47</v>
      </c>
      <c r="B83" s="7" t="s">
        <v>106</v>
      </c>
      <c r="C83" s="11">
        <v>48.33</v>
      </c>
      <c r="D83" s="11">
        <v>0.2374</v>
      </c>
      <c r="E83" s="11">
        <v>5.4</v>
      </c>
      <c r="F83" s="12">
        <v>3.7199999999999997E-2</v>
      </c>
      <c r="G83" s="11">
        <v>12.6</v>
      </c>
      <c r="H83" s="11">
        <v>0.77070000000000005</v>
      </c>
      <c r="I83" s="11">
        <v>15.76</v>
      </c>
      <c r="J83" s="11">
        <v>11.69</v>
      </c>
      <c r="K83" s="11">
        <v>2.34</v>
      </c>
      <c r="L83" s="11">
        <v>0.90620000000000001</v>
      </c>
      <c r="M83" s="12">
        <v>2.12</v>
      </c>
      <c r="N83" s="12">
        <v>3.15E-2</v>
      </c>
      <c r="O83" s="11">
        <f t="shared" si="13"/>
        <v>100.223</v>
      </c>
      <c r="P83" s="11">
        <v>0.93434974462920795</v>
      </c>
      <c r="Q83" s="12">
        <f t="shared" si="17"/>
        <v>0.16779141635344905</v>
      </c>
      <c r="R83" s="12">
        <f t="shared" si="15"/>
        <v>0.06</v>
      </c>
    </row>
    <row r="84" spans="1:18" x14ac:dyDescent="0.35">
      <c r="A84" s="15" t="s">
        <v>48</v>
      </c>
      <c r="B84" s="7" t="s">
        <v>104</v>
      </c>
      <c r="C84" s="11">
        <v>48.71</v>
      </c>
      <c r="D84" s="11">
        <v>0.26700000000000002</v>
      </c>
      <c r="E84" s="11">
        <v>4.1900000000000004</v>
      </c>
      <c r="F84" s="13" t="s">
        <v>133</v>
      </c>
      <c r="G84" s="11">
        <v>12.02</v>
      </c>
      <c r="H84" s="11">
        <v>0.88349999999999995</v>
      </c>
      <c r="I84" s="11">
        <v>15.71</v>
      </c>
      <c r="J84" s="11">
        <v>11.13</v>
      </c>
      <c r="K84" s="11">
        <v>2</v>
      </c>
      <c r="L84" s="11">
        <v>0.85570000000000002</v>
      </c>
      <c r="M84" s="12">
        <v>2.1800000000000002</v>
      </c>
      <c r="N84" s="12">
        <v>2.8000000000000001E-2</v>
      </c>
      <c r="O84" s="11">
        <f t="shared" si="13"/>
        <v>97.974199999999996</v>
      </c>
      <c r="P84" s="11">
        <v>0.73818828497323874</v>
      </c>
      <c r="Q84" s="12">
        <f t="shared" si="17"/>
        <v>0.1286537656677515</v>
      </c>
      <c r="R84" s="12">
        <f t="shared" si="15"/>
        <v>0.06</v>
      </c>
    </row>
    <row r="85" spans="1:18" x14ac:dyDescent="0.35">
      <c r="A85" s="15" t="s">
        <v>49</v>
      </c>
      <c r="B85" s="7" t="s">
        <v>105</v>
      </c>
      <c r="C85" s="11">
        <v>48.62</v>
      </c>
      <c r="D85" s="11">
        <v>0.25040000000000001</v>
      </c>
      <c r="E85" s="11">
        <v>4.32</v>
      </c>
      <c r="F85" s="12">
        <v>1.4E-2</v>
      </c>
      <c r="G85" s="11">
        <v>11.97</v>
      </c>
      <c r="H85" s="11">
        <v>0.79690000000000005</v>
      </c>
      <c r="I85" s="11">
        <v>15.44</v>
      </c>
      <c r="J85" s="11">
        <v>11.24</v>
      </c>
      <c r="K85" s="11">
        <v>2.1800000000000002</v>
      </c>
      <c r="L85" s="11">
        <v>0.87670000000000003</v>
      </c>
      <c r="M85" s="12">
        <v>2.14</v>
      </c>
      <c r="N85" s="12">
        <v>2.6599999999999999E-2</v>
      </c>
      <c r="O85" s="11">
        <f t="shared" si="13"/>
        <v>97.874600000000001</v>
      </c>
      <c r="P85" s="11">
        <v>0.7619491806171873</v>
      </c>
      <c r="Q85" s="12">
        <f t="shared" si="17"/>
        <v>0.13298688998582761</v>
      </c>
      <c r="R85" s="12">
        <f t="shared" si="15"/>
        <v>0.06</v>
      </c>
    </row>
    <row r="86" spans="1:18" x14ac:dyDescent="0.35">
      <c r="A86" s="15" t="s">
        <v>50</v>
      </c>
      <c r="B86" s="7" t="s">
        <v>106</v>
      </c>
      <c r="C86" s="11">
        <v>46.95</v>
      </c>
      <c r="D86" s="11">
        <v>0.27100000000000002</v>
      </c>
      <c r="E86" s="11">
        <v>4.95</v>
      </c>
      <c r="F86" s="13" t="s">
        <v>133</v>
      </c>
      <c r="G86" s="11">
        <v>12.51</v>
      </c>
      <c r="H86" s="11">
        <v>0.76419999999999999</v>
      </c>
      <c r="I86" s="11">
        <v>15.08</v>
      </c>
      <c r="J86" s="11">
        <v>11.55</v>
      </c>
      <c r="K86" s="11">
        <v>2.33</v>
      </c>
      <c r="L86" s="11">
        <v>0.85250000000000004</v>
      </c>
      <c r="M86" s="12">
        <v>2.21</v>
      </c>
      <c r="N86" s="12">
        <v>3.4500000000000003E-2</v>
      </c>
      <c r="O86" s="11">
        <f t="shared" si="13"/>
        <v>97.502200000000002</v>
      </c>
      <c r="P86" s="11">
        <v>0.88374454224522347</v>
      </c>
      <c r="Q86" s="12">
        <f t="shared" si="17"/>
        <v>0.15696188373516476</v>
      </c>
      <c r="R86" s="12">
        <f t="shared" si="15"/>
        <v>0.06</v>
      </c>
    </row>
    <row r="87" spans="1:18" x14ac:dyDescent="0.35">
      <c r="A87" s="6" t="s">
        <v>53</v>
      </c>
      <c r="B87" s="7" t="s">
        <v>95</v>
      </c>
      <c r="C87" s="8">
        <v>48.48</v>
      </c>
      <c r="D87" s="8">
        <v>0.33229999999999998</v>
      </c>
      <c r="E87" s="8">
        <v>5.45</v>
      </c>
      <c r="F87" s="9">
        <v>0.01</v>
      </c>
      <c r="G87" s="8">
        <v>14.46</v>
      </c>
      <c r="H87" s="8">
        <v>0.74670000000000003</v>
      </c>
      <c r="I87" s="8">
        <v>13.97</v>
      </c>
      <c r="J87" s="8">
        <v>11.32</v>
      </c>
      <c r="K87" s="8">
        <v>2.19</v>
      </c>
      <c r="L87" s="8">
        <v>0.87670000000000003</v>
      </c>
      <c r="M87" s="9">
        <v>2.56</v>
      </c>
      <c r="N87" s="9">
        <v>2.5700000000000001E-2</v>
      </c>
      <c r="O87" s="8">
        <f t="shared" si="13"/>
        <v>100.42140000000001</v>
      </c>
      <c r="P87" s="11">
        <v>0.95024984033783755</v>
      </c>
      <c r="Q87" s="12">
        <f t="shared" si="17"/>
        <v>0.17129925824185996</v>
      </c>
      <c r="R87" s="12">
        <f t="shared" si="15"/>
        <v>0.06</v>
      </c>
    </row>
    <row r="88" spans="1:18" x14ac:dyDescent="0.35">
      <c r="A88" s="6" t="s">
        <v>54</v>
      </c>
      <c r="B88" s="7" t="s">
        <v>95</v>
      </c>
      <c r="C88" s="8">
        <v>49.06</v>
      </c>
      <c r="D88" s="8">
        <v>0.27210000000000001</v>
      </c>
      <c r="E88" s="8">
        <v>4.87</v>
      </c>
      <c r="F88" s="9">
        <v>5.7999999999999996E-3</v>
      </c>
      <c r="G88" s="8">
        <v>13.17</v>
      </c>
      <c r="H88" s="8">
        <v>0.76939999999999997</v>
      </c>
      <c r="I88" s="8">
        <v>14.81</v>
      </c>
      <c r="J88" s="8">
        <v>11.28</v>
      </c>
      <c r="K88" s="8">
        <v>2.2599999999999998</v>
      </c>
      <c r="L88" s="8">
        <v>0.82969999999999999</v>
      </c>
      <c r="M88" s="9">
        <v>3.12</v>
      </c>
      <c r="N88" s="9">
        <v>3.0300000000000001E-2</v>
      </c>
      <c r="O88" s="8">
        <f t="shared" si="13"/>
        <v>100.47730000000001</v>
      </c>
      <c r="P88" s="11">
        <v>0.84788557188697244</v>
      </c>
      <c r="Q88" s="12">
        <f t="shared" si="17"/>
        <v>0.14959655175936157</v>
      </c>
      <c r="R88" s="12">
        <f t="shared" si="15"/>
        <v>0.06</v>
      </c>
    </row>
    <row r="89" spans="1:18" x14ac:dyDescent="0.35">
      <c r="A89" s="6" t="s">
        <v>55</v>
      </c>
      <c r="B89" s="7" t="s">
        <v>104</v>
      </c>
      <c r="C89" s="8">
        <v>48.33</v>
      </c>
      <c r="D89" s="8">
        <v>0.3039</v>
      </c>
      <c r="E89" s="8">
        <v>5.34</v>
      </c>
      <c r="F89" s="9">
        <v>1.06E-2</v>
      </c>
      <c r="G89" s="8">
        <v>14.22</v>
      </c>
      <c r="H89" s="8">
        <v>0.71240000000000003</v>
      </c>
      <c r="I89" s="8">
        <v>14.17</v>
      </c>
      <c r="J89" s="8">
        <v>11.44</v>
      </c>
      <c r="K89" s="8">
        <v>2.25</v>
      </c>
      <c r="L89" s="8">
        <v>0.96050000000000002</v>
      </c>
      <c r="M89" s="9">
        <v>2.8</v>
      </c>
      <c r="N89" s="9">
        <v>2.6499999999999999E-2</v>
      </c>
      <c r="O89" s="8">
        <f t="shared" si="13"/>
        <v>100.56389999999999</v>
      </c>
      <c r="P89" s="11">
        <v>0.93243729418900334</v>
      </c>
      <c r="Q89" s="12">
        <f t="shared" si="17"/>
        <v>0.16737288554330973</v>
      </c>
      <c r="R89" s="12">
        <f t="shared" si="15"/>
        <v>0.06</v>
      </c>
    </row>
    <row r="90" spans="1:18" x14ac:dyDescent="0.35">
      <c r="A90" s="6" t="s">
        <v>56</v>
      </c>
      <c r="B90" s="7" t="s">
        <v>106</v>
      </c>
      <c r="C90" s="8">
        <v>49.07</v>
      </c>
      <c r="D90" s="8">
        <v>0.25269999999999998</v>
      </c>
      <c r="E90" s="8">
        <v>4.92</v>
      </c>
      <c r="F90" s="9">
        <v>3.6600000000000001E-2</v>
      </c>
      <c r="G90" s="8">
        <v>12.48</v>
      </c>
      <c r="H90" s="8">
        <v>0.84750000000000003</v>
      </c>
      <c r="I90" s="8">
        <v>15.39</v>
      </c>
      <c r="J90" s="8">
        <v>11.37</v>
      </c>
      <c r="K90" s="8">
        <v>2.38</v>
      </c>
      <c r="L90" s="8">
        <v>0.88890000000000002</v>
      </c>
      <c r="M90" s="9">
        <v>3.14</v>
      </c>
      <c r="N90" s="9">
        <v>2.81E-2</v>
      </c>
      <c r="O90" s="8">
        <f t="shared" si="13"/>
        <v>100.8038</v>
      </c>
      <c r="P90" s="11">
        <v>0.85264769151347353</v>
      </c>
      <c r="Q90" s="12">
        <f t="shared" si="17"/>
        <v>0.15055994313049989</v>
      </c>
      <c r="R90" s="12">
        <f t="shared" si="15"/>
        <v>0.06</v>
      </c>
    </row>
    <row r="91" spans="1:18" x14ac:dyDescent="0.35">
      <c r="A91" s="6" t="s">
        <v>62</v>
      </c>
      <c r="B91" s="7" t="s">
        <v>124</v>
      </c>
      <c r="C91" s="8">
        <v>50.26</v>
      </c>
      <c r="D91" s="8">
        <v>0.42809999999999998</v>
      </c>
      <c r="E91" s="8">
        <v>3.64</v>
      </c>
      <c r="F91" s="13" t="s">
        <v>127</v>
      </c>
      <c r="G91" s="8">
        <v>12.02</v>
      </c>
      <c r="H91" s="8">
        <v>0.5171</v>
      </c>
      <c r="I91" s="8">
        <v>16</v>
      </c>
      <c r="J91" s="8">
        <v>11.4</v>
      </c>
      <c r="K91" s="8">
        <v>1.5</v>
      </c>
      <c r="L91" s="8">
        <v>0.50180000000000002</v>
      </c>
      <c r="M91" s="9">
        <v>0.70630000000000004</v>
      </c>
      <c r="N91" s="9">
        <v>3.8100000000000002E-2</v>
      </c>
      <c r="O91" s="8">
        <f t="shared" si="13"/>
        <v>97.011400000000009</v>
      </c>
      <c r="P91" s="11">
        <v>0.63278455605502637</v>
      </c>
      <c r="Q91" s="12">
        <f t="shared" si="17"/>
        <v>0.11078659009640619</v>
      </c>
      <c r="R91" s="12">
        <f t="shared" si="15"/>
        <v>0.06</v>
      </c>
    </row>
    <row r="92" spans="1:18" x14ac:dyDescent="0.35">
      <c r="A92" s="6" t="s">
        <v>63</v>
      </c>
      <c r="B92" s="7" t="s">
        <v>123</v>
      </c>
      <c r="C92" s="8">
        <v>50.7</v>
      </c>
      <c r="D92" s="8">
        <v>0.44969999999999999</v>
      </c>
      <c r="E92" s="8">
        <v>3.34</v>
      </c>
      <c r="F92" s="13" t="s">
        <v>127</v>
      </c>
      <c r="G92" s="8">
        <v>11.51</v>
      </c>
      <c r="H92" s="8">
        <v>0.47360000000000002</v>
      </c>
      <c r="I92" s="8">
        <v>16.420000000000002</v>
      </c>
      <c r="J92" s="8">
        <v>11.47</v>
      </c>
      <c r="K92" s="8">
        <v>1.3391</v>
      </c>
      <c r="L92" s="8">
        <v>0.45479999999999998</v>
      </c>
      <c r="M92" s="9">
        <v>0.66469999999999996</v>
      </c>
      <c r="N92" s="9">
        <v>1.66E-2</v>
      </c>
      <c r="O92" s="8">
        <f t="shared" si="13"/>
        <v>96.83850000000001</v>
      </c>
      <c r="P92" s="11">
        <v>0.57902059863389521</v>
      </c>
      <c r="Q92" s="12">
        <f t="shared" si="17"/>
        <v>0.10252443475219619</v>
      </c>
      <c r="R92" s="12">
        <f t="shared" si="15"/>
        <v>0.06</v>
      </c>
    </row>
    <row r="93" spans="1:18" x14ac:dyDescent="0.35">
      <c r="A93" s="15" t="s">
        <v>64</v>
      </c>
      <c r="B93" s="7" t="s">
        <v>123</v>
      </c>
      <c r="C93" s="11">
        <v>50.28</v>
      </c>
      <c r="D93" s="11">
        <v>0.52210000000000001</v>
      </c>
      <c r="E93" s="11">
        <v>4.1399999999999997</v>
      </c>
      <c r="F93" s="13" t="s">
        <v>133</v>
      </c>
      <c r="G93" s="11">
        <v>11.44</v>
      </c>
      <c r="H93" s="11">
        <v>0.64039999999999997</v>
      </c>
      <c r="I93" s="11">
        <v>16.66</v>
      </c>
      <c r="J93" s="11">
        <v>11.84</v>
      </c>
      <c r="K93" s="11">
        <v>1.3277000000000001</v>
      </c>
      <c r="L93" s="11">
        <v>0.42049999999999998</v>
      </c>
      <c r="M93" s="12">
        <v>0.38719999999999999</v>
      </c>
      <c r="N93" s="12">
        <v>3.8399999999999997E-2</v>
      </c>
      <c r="O93" s="11">
        <f t="shared" ref="O93:O109" si="18">SUM(C93:N93)</f>
        <v>97.696300000000008</v>
      </c>
      <c r="P93" s="11">
        <v>0.71094609741783932</v>
      </c>
      <c r="Q93" s="12">
        <f t="shared" ref="Q93:Q101" si="19">(0.5+0.331*P93+0.995*P93^2)/10</f>
        <v>0.12382402899117925</v>
      </c>
      <c r="R93" s="12">
        <f t="shared" si="15"/>
        <v>0.06</v>
      </c>
    </row>
    <row r="94" spans="1:18" x14ac:dyDescent="0.35">
      <c r="A94" s="15" t="s">
        <v>65</v>
      </c>
      <c r="B94" s="7" t="s">
        <v>123</v>
      </c>
      <c r="C94" s="11">
        <v>49.92</v>
      </c>
      <c r="D94" s="11">
        <v>0.63529999999999998</v>
      </c>
      <c r="E94" s="11">
        <v>4.29</v>
      </c>
      <c r="F94" s="12">
        <v>3.9699999999999999E-2</v>
      </c>
      <c r="G94" s="11">
        <v>11.74</v>
      </c>
      <c r="H94" s="11">
        <v>0.63349999999999995</v>
      </c>
      <c r="I94" s="11">
        <v>16.489999999999998</v>
      </c>
      <c r="J94" s="11">
        <v>11.61</v>
      </c>
      <c r="K94" s="11">
        <v>1.2344999999999999</v>
      </c>
      <c r="L94" s="11">
        <v>0.4632</v>
      </c>
      <c r="M94" s="12">
        <v>0.38950000000000001</v>
      </c>
      <c r="N94" s="12">
        <v>5.7500000000000002E-2</v>
      </c>
      <c r="O94" s="11">
        <f t="shared" si="18"/>
        <v>97.503199999999993</v>
      </c>
      <c r="P94" s="11">
        <v>0.73930615287030366</v>
      </c>
      <c r="Q94" s="12">
        <f t="shared" si="19"/>
        <v>0.12885510563335997</v>
      </c>
      <c r="R94" s="12">
        <f t="shared" si="15"/>
        <v>0.06</v>
      </c>
    </row>
    <row r="95" spans="1:18" x14ac:dyDescent="0.35">
      <c r="A95" s="15" t="s">
        <v>66</v>
      </c>
      <c r="B95" s="7" t="s">
        <v>123</v>
      </c>
      <c r="C95" s="11">
        <v>49.64</v>
      </c>
      <c r="D95" s="11">
        <v>0.64880000000000004</v>
      </c>
      <c r="E95" s="11">
        <v>4.8</v>
      </c>
      <c r="F95" s="12">
        <v>1.29E-2</v>
      </c>
      <c r="G95" s="11">
        <v>11.91</v>
      </c>
      <c r="H95" s="11">
        <v>0.48209999999999997</v>
      </c>
      <c r="I95" s="11">
        <v>16.18</v>
      </c>
      <c r="J95" s="11">
        <v>12.1</v>
      </c>
      <c r="K95" s="11">
        <v>1.41</v>
      </c>
      <c r="L95" s="11">
        <v>0.44800000000000001</v>
      </c>
      <c r="M95" s="12">
        <v>0.34200000000000003</v>
      </c>
      <c r="N95" s="12">
        <v>4.7100000000000003E-2</v>
      </c>
      <c r="O95" s="11">
        <f t="shared" si="18"/>
        <v>98.020899999999983</v>
      </c>
      <c r="P95" s="11">
        <v>0.82422264422712788</v>
      </c>
      <c r="Q95" s="12">
        <f t="shared" si="19"/>
        <v>0.14487639476596542</v>
      </c>
      <c r="R95" s="12">
        <f t="shared" si="15"/>
        <v>0.06</v>
      </c>
    </row>
    <row r="96" spans="1:18" x14ac:dyDescent="0.35">
      <c r="A96" s="15" t="s">
        <v>67</v>
      </c>
      <c r="B96" s="7" t="s">
        <v>123</v>
      </c>
      <c r="C96" s="11">
        <v>48.94</v>
      </c>
      <c r="D96" s="11">
        <v>0.72389999999999999</v>
      </c>
      <c r="E96" s="11">
        <v>4.74</v>
      </c>
      <c r="F96" s="12">
        <v>1.7500000000000002E-2</v>
      </c>
      <c r="G96" s="11">
        <v>12.36</v>
      </c>
      <c r="H96" s="11">
        <v>0.68779999999999997</v>
      </c>
      <c r="I96" s="11">
        <v>15.54</v>
      </c>
      <c r="J96" s="11">
        <v>11.58</v>
      </c>
      <c r="K96" s="11">
        <v>1.42</v>
      </c>
      <c r="L96" s="11">
        <v>0.48559999999999998</v>
      </c>
      <c r="M96" s="12">
        <v>0.37769999999999998</v>
      </c>
      <c r="N96" s="12">
        <v>5.74E-2</v>
      </c>
      <c r="O96" s="11">
        <f t="shared" si="18"/>
        <v>96.929900000000004</v>
      </c>
      <c r="P96" s="11">
        <v>0.82603140050459067</v>
      </c>
      <c r="Q96" s="12">
        <f t="shared" si="19"/>
        <v>0.14523326288134969</v>
      </c>
      <c r="R96" s="12">
        <f t="shared" si="15"/>
        <v>0.06</v>
      </c>
    </row>
    <row r="97" spans="1:18" x14ac:dyDescent="0.35">
      <c r="A97" s="15" t="s">
        <v>68</v>
      </c>
      <c r="B97" s="7" t="s">
        <v>123</v>
      </c>
      <c r="C97" s="11">
        <v>52.21</v>
      </c>
      <c r="D97" s="11">
        <v>0.13789999999999999</v>
      </c>
      <c r="E97" s="11">
        <v>2.67</v>
      </c>
      <c r="F97" s="13" t="s">
        <v>133</v>
      </c>
      <c r="G97" s="11">
        <v>10.71</v>
      </c>
      <c r="H97" s="11">
        <v>0.41749999999999998</v>
      </c>
      <c r="I97" s="11">
        <v>17.170000000000002</v>
      </c>
      <c r="J97" s="11">
        <v>12.29</v>
      </c>
      <c r="K97" s="11">
        <v>0.81859999999999999</v>
      </c>
      <c r="L97" s="11">
        <v>0.22550000000000001</v>
      </c>
      <c r="M97" s="12">
        <v>0.34720000000000001</v>
      </c>
      <c r="N97" s="12">
        <v>3.2300000000000002E-2</v>
      </c>
      <c r="O97" s="11">
        <f t="shared" si="18"/>
        <v>97.029000000000011</v>
      </c>
      <c r="P97" s="11">
        <v>0.45703644568463198</v>
      </c>
      <c r="Q97" s="12">
        <f t="shared" si="19"/>
        <v>8.5911696464223447E-2</v>
      </c>
      <c r="R97" s="12">
        <f t="shared" si="15"/>
        <v>0.06</v>
      </c>
    </row>
    <row r="98" spans="1:18" x14ac:dyDescent="0.35">
      <c r="A98" s="15" t="s">
        <v>69</v>
      </c>
      <c r="B98" s="7" t="s">
        <v>123</v>
      </c>
      <c r="C98" s="11">
        <v>49.87</v>
      </c>
      <c r="D98" s="11">
        <v>0.52869999999999995</v>
      </c>
      <c r="E98" s="11">
        <v>4.1900000000000004</v>
      </c>
      <c r="F98" s="12">
        <v>3.7400000000000003E-2</v>
      </c>
      <c r="G98" s="11">
        <v>11.87</v>
      </c>
      <c r="H98" s="11">
        <v>0.52329999999999999</v>
      </c>
      <c r="I98" s="11">
        <v>15.91</v>
      </c>
      <c r="J98" s="11">
        <v>12.18</v>
      </c>
      <c r="K98" s="11">
        <v>1.2238</v>
      </c>
      <c r="L98" s="11">
        <v>0.46500000000000002</v>
      </c>
      <c r="M98" s="12">
        <v>0.28560000000000002</v>
      </c>
      <c r="N98" s="12">
        <v>4.5999999999999999E-2</v>
      </c>
      <c r="O98" s="11">
        <f t="shared" si="18"/>
        <v>97.129800000000003</v>
      </c>
      <c r="P98" s="11">
        <v>0.7252434178683953</v>
      </c>
      <c r="Q98" s="12">
        <f t="shared" si="19"/>
        <v>0.12634036964000636</v>
      </c>
      <c r="R98" s="12">
        <f t="shared" si="15"/>
        <v>0.06</v>
      </c>
    </row>
    <row r="99" spans="1:18" x14ac:dyDescent="0.35">
      <c r="A99" s="15" t="s">
        <v>70</v>
      </c>
      <c r="B99" s="7" t="s">
        <v>123</v>
      </c>
      <c r="C99" s="11">
        <v>49.18</v>
      </c>
      <c r="D99" s="11">
        <v>0.70320000000000005</v>
      </c>
      <c r="E99" s="11">
        <v>4.71</v>
      </c>
      <c r="F99" s="12">
        <v>4.0800000000000003E-2</v>
      </c>
      <c r="G99" s="11">
        <v>12.23</v>
      </c>
      <c r="H99" s="11">
        <v>0.49680000000000002</v>
      </c>
      <c r="I99" s="11">
        <v>15.62</v>
      </c>
      <c r="J99" s="11">
        <v>11.85</v>
      </c>
      <c r="K99" s="11">
        <v>1.3049999999999999</v>
      </c>
      <c r="L99" s="11">
        <v>0.57250000000000001</v>
      </c>
      <c r="M99" s="12">
        <v>0.39019999999999999</v>
      </c>
      <c r="N99" s="12">
        <v>5.45E-2</v>
      </c>
      <c r="O99" s="11">
        <f t="shared" si="18"/>
        <v>97.153000000000006</v>
      </c>
      <c r="P99" s="11">
        <v>0.81814476538955117</v>
      </c>
      <c r="Q99" s="12">
        <f t="shared" si="19"/>
        <v>0.14368199701925938</v>
      </c>
      <c r="R99" s="12">
        <f t="shared" si="15"/>
        <v>0.06</v>
      </c>
    </row>
    <row r="100" spans="1:18" x14ac:dyDescent="0.35">
      <c r="A100" s="15" t="s">
        <v>71</v>
      </c>
      <c r="B100" s="7" t="s">
        <v>123</v>
      </c>
      <c r="C100" s="11">
        <v>49.29</v>
      </c>
      <c r="D100" s="11">
        <v>0.72950000000000004</v>
      </c>
      <c r="E100" s="11">
        <v>4.6399999999999997</v>
      </c>
      <c r="F100" s="12">
        <v>2.6800000000000001E-2</v>
      </c>
      <c r="G100" s="11">
        <v>11.8</v>
      </c>
      <c r="H100" s="11">
        <v>0.49909999999999999</v>
      </c>
      <c r="I100" s="11">
        <v>16.05</v>
      </c>
      <c r="J100" s="11">
        <v>11.81</v>
      </c>
      <c r="K100" s="11">
        <v>1.37</v>
      </c>
      <c r="L100" s="11">
        <v>0.57709999999999995</v>
      </c>
      <c r="M100" s="12">
        <v>0.42070000000000002</v>
      </c>
      <c r="N100" s="12">
        <v>5.9400000000000001E-2</v>
      </c>
      <c r="O100" s="11">
        <f t="shared" si="18"/>
        <v>97.272599999999997</v>
      </c>
      <c r="P100" s="11">
        <v>0.80379297711995612</v>
      </c>
      <c r="Q100" s="12">
        <f t="shared" si="19"/>
        <v>0.14089082097437311</v>
      </c>
      <c r="R100" s="12">
        <f t="shared" si="15"/>
        <v>0.06</v>
      </c>
    </row>
    <row r="101" spans="1:18" x14ac:dyDescent="0.35">
      <c r="A101" s="15" t="s">
        <v>72</v>
      </c>
      <c r="B101" s="7" t="s">
        <v>123</v>
      </c>
      <c r="C101" s="11">
        <v>49.48</v>
      </c>
      <c r="D101" s="11">
        <v>0.64670000000000005</v>
      </c>
      <c r="E101" s="11">
        <v>4.16</v>
      </c>
      <c r="F101" s="12">
        <v>2.23E-2</v>
      </c>
      <c r="G101" s="11">
        <v>11.39</v>
      </c>
      <c r="H101" s="11">
        <v>0.46729999999999999</v>
      </c>
      <c r="I101" s="11">
        <v>15.89</v>
      </c>
      <c r="J101" s="11">
        <v>11.81</v>
      </c>
      <c r="K101" s="11">
        <v>1.3419000000000001</v>
      </c>
      <c r="L101" s="11">
        <v>0.46160000000000001</v>
      </c>
      <c r="M101" s="12">
        <v>0.46439999999999998</v>
      </c>
      <c r="N101" s="12">
        <v>5.4800000000000001E-2</v>
      </c>
      <c r="O101" s="11">
        <f t="shared" si="18"/>
        <v>96.188999999999993</v>
      </c>
      <c r="P101" s="11">
        <v>0.72671523362841439</v>
      </c>
      <c r="Q101" s="12">
        <f t="shared" si="19"/>
        <v>0.12660171979646678</v>
      </c>
      <c r="R101" s="12">
        <f t="shared" si="15"/>
        <v>0.06</v>
      </c>
    </row>
    <row r="102" spans="1:18" x14ac:dyDescent="0.35">
      <c r="A102" s="15" t="s">
        <v>73</v>
      </c>
      <c r="B102" s="7" t="s">
        <v>123</v>
      </c>
      <c r="C102" s="11">
        <v>51.94</v>
      </c>
      <c r="D102" s="11">
        <v>0.26419999999999999</v>
      </c>
      <c r="E102" s="11">
        <v>3.2</v>
      </c>
      <c r="F102" s="12">
        <v>6.2100000000000002E-2</v>
      </c>
      <c r="G102" s="11">
        <v>10.9</v>
      </c>
      <c r="H102" s="11">
        <v>0.29899999999999999</v>
      </c>
      <c r="I102" s="11">
        <v>17.21</v>
      </c>
      <c r="J102" s="11">
        <v>12.12</v>
      </c>
      <c r="K102" s="11">
        <v>0.9405</v>
      </c>
      <c r="L102" s="11">
        <v>0.29199999999999998</v>
      </c>
      <c r="M102" s="12">
        <v>0.19020000000000001</v>
      </c>
      <c r="N102" s="12">
        <v>4.3400000000000001E-2</v>
      </c>
      <c r="O102" s="11">
        <f t="shared" si="18"/>
        <v>97.461400000000026</v>
      </c>
      <c r="P102" s="11">
        <v>0.54515231363166794</v>
      </c>
      <c r="Q102" s="12">
        <f t="shared" ref="Q102:Q109" si="20">(0.5+0.331*P102+0.995*P102^2)/10</f>
        <v>9.7615050564475267E-2</v>
      </c>
      <c r="R102" s="12">
        <f t="shared" si="15"/>
        <v>0.06</v>
      </c>
    </row>
    <row r="103" spans="1:18" x14ac:dyDescent="0.35">
      <c r="A103" s="15" t="s">
        <v>74</v>
      </c>
      <c r="B103" s="7" t="s">
        <v>123</v>
      </c>
      <c r="C103" s="11">
        <v>53.14</v>
      </c>
      <c r="D103" s="11">
        <v>0.217</v>
      </c>
      <c r="E103" s="11">
        <v>2.19</v>
      </c>
      <c r="F103" s="12">
        <v>8.3000000000000001E-3</v>
      </c>
      <c r="G103" s="11">
        <v>9.58</v>
      </c>
      <c r="H103" s="11">
        <v>0.22389999999999999</v>
      </c>
      <c r="I103" s="11">
        <v>18.2</v>
      </c>
      <c r="J103" s="11">
        <v>12.37</v>
      </c>
      <c r="K103" s="11">
        <v>0.66300000000000003</v>
      </c>
      <c r="L103" s="11">
        <v>0.2054</v>
      </c>
      <c r="M103" s="12">
        <v>0.1603</v>
      </c>
      <c r="N103" s="12">
        <v>3.9699999999999999E-2</v>
      </c>
      <c r="O103" s="11">
        <f t="shared" si="18"/>
        <v>96.997600000000006</v>
      </c>
      <c r="P103" s="11">
        <v>0.37138105480830413</v>
      </c>
      <c r="Q103" s="12">
        <f t="shared" si="20"/>
        <v>7.6016139757272463E-2</v>
      </c>
      <c r="R103" s="12">
        <f t="shared" si="15"/>
        <v>0.06</v>
      </c>
    </row>
    <row r="104" spans="1:18" x14ac:dyDescent="0.35">
      <c r="A104" s="15" t="s">
        <v>75</v>
      </c>
      <c r="B104" s="7" t="s">
        <v>123</v>
      </c>
      <c r="C104" s="11">
        <v>52.77</v>
      </c>
      <c r="D104" s="11">
        <v>0.26740000000000003</v>
      </c>
      <c r="E104" s="11">
        <v>2.64</v>
      </c>
      <c r="F104" s="12">
        <v>5.2900000000000003E-2</v>
      </c>
      <c r="G104" s="11">
        <v>10.25</v>
      </c>
      <c r="H104" s="11">
        <v>0.2848</v>
      </c>
      <c r="I104" s="11">
        <v>17.5</v>
      </c>
      <c r="J104" s="11">
        <v>12.24</v>
      </c>
      <c r="K104" s="11">
        <v>0.73629999999999995</v>
      </c>
      <c r="L104" s="11">
        <v>0.21820000000000001</v>
      </c>
      <c r="M104" s="12">
        <v>0.19689999999999999</v>
      </c>
      <c r="N104" s="12">
        <v>5.33E-2</v>
      </c>
      <c r="O104" s="11">
        <f t="shared" si="18"/>
        <v>97.209799999999987</v>
      </c>
      <c r="P104" s="11">
        <v>0.44855497204953065</v>
      </c>
      <c r="Q104" s="12">
        <f t="shared" si="20"/>
        <v>8.4866725088399819E-2</v>
      </c>
      <c r="R104" s="12">
        <f t="shared" si="15"/>
        <v>0.06</v>
      </c>
    </row>
    <row r="105" spans="1:18" x14ac:dyDescent="0.35">
      <c r="A105" s="15" t="s">
        <v>76</v>
      </c>
      <c r="B105" s="7" t="s">
        <v>123</v>
      </c>
      <c r="C105" s="11">
        <v>51.95</v>
      </c>
      <c r="D105" s="11">
        <v>0.21410000000000001</v>
      </c>
      <c r="E105" s="11">
        <v>2.69</v>
      </c>
      <c r="F105" s="12">
        <v>4.58E-2</v>
      </c>
      <c r="G105" s="11">
        <v>10.78</v>
      </c>
      <c r="H105" s="11">
        <v>0.24629999999999999</v>
      </c>
      <c r="I105" s="11">
        <v>17.48</v>
      </c>
      <c r="J105" s="11">
        <v>12.19</v>
      </c>
      <c r="K105" s="11">
        <v>0.86890000000000001</v>
      </c>
      <c r="L105" s="11">
        <v>0.23930000000000001</v>
      </c>
      <c r="M105" s="12">
        <v>0.17599999999999999</v>
      </c>
      <c r="N105" s="12">
        <v>3.5499999999999997E-2</v>
      </c>
      <c r="O105" s="11">
        <f t="shared" si="18"/>
        <v>96.915900000000008</v>
      </c>
      <c r="P105" s="11">
        <v>0.4604297053451441</v>
      </c>
      <c r="Q105" s="12">
        <f t="shared" si="20"/>
        <v>8.6333776846563778E-2</v>
      </c>
      <c r="R105" s="12">
        <f t="shared" si="15"/>
        <v>0.06</v>
      </c>
    </row>
    <row r="106" spans="1:18" x14ac:dyDescent="0.35">
      <c r="A106" s="15" t="s">
        <v>77</v>
      </c>
      <c r="B106" s="7" t="s">
        <v>123</v>
      </c>
      <c r="C106" s="11">
        <v>52.09</v>
      </c>
      <c r="D106" s="11">
        <v>0.17879999999999999</v>
      </c>
      <c r="E106" s="11">
        <v>2.75</v>
      </c>
      <c r="F106" s="12">
        <v>0.02</v>
      </c>
      <c r="G106" s="11">
        <v>10.56</v>
      </c>
      <c r="H106" s="11">
        <v>0.27660000000000001</v>
      </c>
      <c r="I106" s="11">
        <v>17.43</v>
      </c>
      <c r="J106" s="11">
        <v>12.27</v>
      </c>
      <c r="K106" s="11">
        <v>0.93459999999999999</v>
      </c>
      <c r="L106" s="11">
        <v>0.27139999999999997</v>
      </c>
      <c r="M106" s="12">
        <v>0.2107</v>
      </c>
      <c r="N106" s="12">
        <v>3.8600000000000002E-2</v>
      </c>
      <c r="O106" s="11">
        <f t="shared" si="18"/>
        <v>97.030700000000024</v>
      </c>
      <c r="P106" s="11">
        <v>0.46998907158778253</v>
      </c>
      <c r="Q106" s="12">
        <f t="shared" si="20"/>
        <v>8.7535166147044208E-2</v>
      </c>
      <c r="R106" s="12">
        <f t="shared" si="15"/>
        <v>0.06</v>
      </c>
    </row>
    <row r="107" spans="1:18" x14ac:dyDescent="0.35">
      <c r="A107" s="15" t="s">
        <v>78</v>
      </c>
      <c r="B107" s="7" t="s">
        <v>123</v>
      </c>
      <c r="C107" s="11">
        <v>52.49</v>
      </c>
      <c r="D107" s="11">
        <v>0.29959999999999998</v>
      </c>
      <c r="E107" s="11">
        <v>2.27</v>
      </c>
      <c r="F107" s="12">
        <v>1.77E-2</v>
      </c>
      <c r="G107" s="11">
        <v>9.86</v>
      </c>
      <c r="H107" s="11">
        <v>0.2021</v>
      </c>
      <c r="I107" s="11">
        <v>17.68</v>
      </c>
      <c r="J107" s="11">
        <v>12.31</v>
      </c>
      <c r="K107" s="11">
        <v>0.74109999999999998</v>
      </c>
      <c r="L107" s="11">
        <v>0.21790000000000001</v>
      </c>
      <c r="M107" s="12">
        <v>0.2039</v>
      </c>
      <c r="N107" s="12">
        <v>3.56E-2</v>
      </c>
      <c r="O107" s="11">
        <f t="shared" si="18"/>
        <v>96.327900000000014</v>
      </c>
      <c r="P107" s="11">
        <v>0.38874931348568886</v>
      </c>
      <c r="Q107" s="12">
        <f t="shared" si="20"/>
        <v>7.7904642135567942E-2</v>
      </c>
      <c r="R107" s="12">
        <f t="shared" si="15"/>
        <v>0.06</v>
      </c>
    </row>
    <row r="108" spans="1:18" x14ac:dyDescent="0.35">
      <c r="A108" s="15" t="s">
        <v>79</v>
      </c>
      <c r="B108" s="7" t="s">
        <v>123</v>
      </c>
      <c r="C108" s="11">
        <v>52.65</v>
      </c>
      <c r="D108" s="11">
        <v>0.28320000000000001</v>
      </c>
      <c r="E108" s="11">
        <v>2.8</v>
      </c>
      <c r="F108" s="12">
        <v>3.2800000000000003E-2</v>
      </c>
      <c r="G108" s="11">
        <v>10.96</v>
      </c>
      <c r="H108" s="11">
        <v>0.31380000000000002</v>
      </c>
      <c r="I108" s="11">
        <v>17.27</v>
      </c>
      <c r="J108" s="11">
        <v>12.14</v>
      </c>
      <c r="K108" s="11">
        <v>0.92700000000000005</v>
      </c>
      <c r="L108" s="11">
        <v>0.25700000000000001</v>
      </c>
      <c r="M108" s="12">
        <v>0.1341</v>
      </c>
      <c r="N108" s="12">
        <v>4.4299999999999999E-2</v>
      </c>
      <c r="O108" s="11">
        <f t="shared" si="18"/>
        <v>97.812200000000018</v>
      </c>
      <c r="P108" s="11">
        <v>0.47448887884420576</v>
      </c>
      <c r="Q108" s="12">
        <f t="shared" si="20"/>
        <v>8.8106981656352931E-2</v>
      </c>
      <c r="R108" s="12">
        <f t="shared" si="15"/>
        <v>0.06</v>
      </c>
    </row>
    <row r="109" spans="1:18" ht="16" thickBot="1" x14ac:dyDescent="0.4">
      <c r="A109" s="29" t="s">
        <v>80</v>
      </c>
      <c r="B109" s="30" t="s">
        <v>123</v>
      </c>
      <c r="C109" s="31">
        <v>53.26</v>
      </c>
      <c r="D109" s="31">
        <v>0.20480000000000001</v>
      </c>
      <c r="E109" s="31">
        <v>2.0699999999999998</v>
      </c>
      <c r="F109" s="32">
        <v>7.1000000000000004E-3</v>
      </c>
      <c r="G109" s="31">
        <v>9.52</v>
      </c>
      <c r="H109" s="31">
        <v>0.27789999999999998</v>
      </c>
      <c r="I109" s="31">
        <v>18.55</v>
      </c>
      <c r="J109" s="31">
        <v>12.4</v>
      </c>
      <c r="K109" s="31">
        <v>0.68600000000000005</v>
      </c>
      <c r="L109" s="31">
        <v>0.17249999999999999</v>
      </c>
      <c r="M109" s="32">
        <v>0.18279999999999999</v>
      </c>
      <c r="N109" s="32">
        <v>2.9000000000000001E-2</v>
      </c>
      <c r="O109" s="31">
        <f t="shared" si="18"/>
        <v>97.360100000000003</v>
      </c>
      <c r="P109" s="31">
        <v>0.34980840880025005</v>
      </c>
      <c r="Q109" s="32">
        <f t="shared" si="20"/>
        <v>7.3754067656590885E-2</v>
      </c>
      <c r="R109" s="32">
        <f t="shared" si="15"/>
        <v>0.06</v>
      </c>
    </row>
    <row r="110" spans="1:18" ht="8.5" customHeight="1" thickTop="1" x14ac:dyDescent="0.35"/>
    <row r="111" spans="1:18" x14ac:dyDescent="0.35">
      <c r="A111" s="2" t="s">
        <v>132</v>
      </c>
    </row>
  </sheetData>
  <mergeCells count="2">
    <mergeCell ref="A2:A3"/>
    <mergeCell ref="B2:B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Jia</dc:creator>
  <cp:lastModifiedBy>佳 昌</cp:lastModifiedBy>
  <dcterms:created xsi:type="dcterms:W3CDTF">2015-06-05T18:19:34Z</dcterms:created>
  <dcterms:modified xsi:type="dcterms:W3CDTF">2024-11-15T06:20:19Z</dcterms:modified>
</cp:coreProperties>
</file>