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10916"/>
  <workbookPr defaultThemeVersion="124226"/>
  <mc:AlternateContent xmlns:mc="http://schemas.openxmlformats.org/markup-compatibility/2006">
    <mc:Choice Requires="x15">
      <x15ac:absPath xmlns:x15ac="http://schemas.microsoft.com/office/spreadsheetml/2010/11/ac" url="/Users/ya-pingyen/Dropbox/manuscript/2023 m6A ALS/Raw data/"/>
    </mc:Choice>
  </mc:AlternateContent>
  <xr:revisionPtr revIDLastSave="0" documentId="13_ncr:1_{64E49534-7AA3-E840-95CA-1CC47C6C5966}" xr6:coauthVersionLast="47" xr6:coauthVersionMax="47" xr10:uidLastSave="{00000000-0000-0000-0000-000000000000}"/>
  <bookViews>
    <workbookView xWindow="7180" yWindow="700" windowWidth="40040" windowHeight="23560" firstSheet="24" activeTab="26" xr2:uid="{00000000-000D-0000-FFFF-FFFF00000000}"/>
  </bookViews>
  <sheets>
    <sheet name="Fig.1b-d" sheetId="3" r:id="rId1"/>
    <sheet name="Fig.1e-g" sheetId="40" r:id="rId2"/>
    <sheet name="Fig.1i,j" sheetId="41" r:id="rId3"/>
    <sheet name="Fig.1k,l" sheetId="6" r:id="rId4"/>
    <sheet name="Fig.2a" sheetId="42" r:id="rId5"/>
    <sheet name="Fig.2b" sheetId="43" r:id="rId6"/>
    <sheet name="Fig.2d,f" sheetId="44" r:id="rId7"/>
    <sheet name="Fig.3b,d" sheetId="47" r:id="rId8"/>
    <sheet name="Fig.3f" sheetId="8" r:id="rId9"/>
    <sheet name="Fig.3h" sheetId="10" r:id="rId10"/>
    <sheet name="Fig.4" sheetId="53" r:id="rId11"/>
    <sheet name="Fig.5b" sheetId="27" r:id="rId12"/>
    <sheet name="Fig.5c" sheetId="28" r:id="rId13"/>
    <sheet name="Fig.5e" sheetId="54" r:id="rId14"/>
    <sheet name="Fig.5i,j" sheetId="29" r:id="rId15"/>
    <sheet name="Fig.7c" sheetId="9" r:id="rId16"/>
    <sheet name="Fig.7e" sheetId="11" r:id="rId17"/>
    <sheet name="Fig.8c" sheetId="55" r:id="rId18"/>
    <sheet name="Fig.8d" sheetId="12" r:id="rId19"/>
    <sheet name="Fig.9c" sheetId="14" r:id="rId20"/>
    <sheet name="Fig.9d,e" sheetId="30" r:id="rId21"/>
    <sheet name="Fig.9h,i" sheetId="31" r:id="rId22"/>
    <sheet name="Fig.9j" sheetId="32" r:id="rId23"/>
    <sheet name="Fig.9k" sheetId="61" r:id="rId24"/>
    <sheet name="Fig.9l " sheetId="60" r:id="rId25"/>
    <sheet name="Fig.10b" sheetId="13" r:id="rId26"/>
    <sheet name="Sup Fig.1e" sheetId="56" r:id="rId27"/>
    <sheet name="Sup Fig.2a,b" sheetId="35" r:id="rId28"/>
    <sheet name="Sup Fig.2d,e" sheetId="7" r:id="rId29"/>
    <sheet name="Sup Fig.3" sheetId="57" r:id="rId30"/>
    <sheet name="Sup Fig.4" sheetId="58" r:id="rId31"/>
    <sheet name="Sup Fig.5" sheetId="59" r:id="rId32"/>
    <sheet name="Sup Fig.6b" sheetId="36" r:id="rId33"/>
    <sheet name="Sup Fig.12a" sheetId="38" r:id="rId34"/>
    <sheet name="Sup Fig.12c" sheetId="37" r:id="rId35"/>
    <sheet name="Sup Fig.13b" sheetId="39" r:id="rId36"/>
  </sheets>
  <definedNames>
    <definedName name="_GoBack" localSheetId="21">'Fig.9h,i'!$C$10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E15" i="36" l="1"/>
  <c r="K80" i="36"/>
  <c r="J80" i="36"/>
  <c r="K79" i="36"/>
  <c r="J79" i="36"/>
  <c r="F80" i="36"/>
  <c r="E80" i="36"/>
  <c r="F79" i="36"/>
  <c r="E79" i="36"/>
  <c r="K75" i="36"/>
  <c r="J75" i="36"/>
  <c r="K74" i="36"/>
  <c r="J74" i="36"/>
  <c r="F75" i="36"/>
  <c r="E75" i="36"/>
  <c r="F74" i="36"/>
  <c r="E74" i="36"/>
  <c r="K70" i="36"/>
  <c r="J70" i="36"/>
  <c r="K69" i="36"/>
  <c r="J69" i="36"/>
  <c r="F70" i="36"/>
  <c r="E70" i="36"/>
  <c r="F69" i="36"/>
  <c r="E69" i="36"/>
  <c r="K65" i="36"/>
  <c r="J65" i="36"/>
  <c r="K64" i="36"/>
  <c r="J64" i="36"/>
  <c r="F65" i="36"/>
  <c r="E65" i="36"/>
  <c r="F64" i="36"/>
  <c r="E64" i="36"/>
  <c r="K60" i="36"/>
  <c r="J60" i="36"/>
  <c r="K59" i="36"/>
  <c r="J59" i="36"/>
  <c r="F60" i="36"/>
  <c r="E60" i="36"/>
  <c r="F59" i="36"/>
  <c r="E59" i="36"/>
  <c r="K55" i="36"/>
  <c r="J55" i="36"/>
  <c r="K54" i="36"/>
  <c r="J54" i="36"/>
  <c r="F55" i="36"/>
  <c r="E55" i="36"/>
  <c r="F54" i="36"/>
  <c r="E54" i="36"/>
  <c r="K50" i="36"/>
  <c r="J50" i="36"/>
  <c r="K49" i="36"/>
  <c r="J49" i="36"/>
  <c r="F50" i="36"/>
  <c r="E50" i="36"/>
  <c r="F49" i="36"/>
  <c r="E49" i="36"/>
  <c r="K45" i="36"/>
  <c r="J45" i="36"/>
  <c r="K44" i="36"/>
  <c r="J44" i="36"/>
  <c r="F45" i="36"/>
  <c r="E45" i="36"/>
  <c r="F44" i="36"/>
  <c r="E44" i="36"/>
  <c r="K40" i="36"/>
  <c r="J40" i="36"/>
  <c r="K39" i="36"/>
  <c r="J39" i="36"/>
  <c r="F40" i="36"/>
  <c r="E40" i="36"/>
  <c r="F39" i="36"/>
  <c r="E39" i="36"/>
  <c r="K35" i="36"/>
  <c r="J35" i="36"/>
  <c r="K34" i="36"/>
  <c r="J34" i="36"/>
  <c r="F35" i="36"/>
  <c r="E35" i="36"/>
  <c r="F34" i="36"/>
  <c r="E34" i="36"/>
  <c r="K30" i="36"/>
  <c r="J30" i="36"/>
  <c r="K29" i="36"/>
  <c r="J29" i="36"/>
  <c r="F30" i="36"/>
  <c r="E30" i="36"/>
  <c r="F29" i="36"/>
  <c r="E29" i="36"/>
  <c r="K25" i="36"/>
  <c r="J25" i="36"/>
  <c r="K24" i="36"/>
  <c r="J24" i="36"/>
  <c r="F25" i="36"/>
  <c r="E25" i="36"/>
  <c r="F24" i="36"/>
  <c r="E24" i="36"/>
  <c r="K20" i="36"/>
  <c r="J20" i="36"/>
  <c r="K19" i="36"/>
  <c r="J19" i="36"/>
  <c r="F20" i="36"/>
  <c r="E20" i="36"/>
  <c r="F19" i="36"/>
  <c r="E19" i="36"/>
  <c r="K15" i="36"/>
  <c r="J15" i="36"/>
  <c r="K14" i="36"/>
  <c r="J14" i="36"/>
  <c r="F15" i="36"/>
  <c r="F14" i="36"/>
  <c r="E14" i="36"/>
  <c r="K10" i="36"/>
  <c r="J10" i="36"/>
  <c r="K9" i="36"/>
  <c r="J9" i="36"/>
  <c r="F10" i="36"/>
  <c r="E10" i="36"/>
  <c r="F9" i="36"/>
  <c r="E9" i="36"/>
  <c r="N9" i="61"/>
  <c r="O9" i="61"/>
  <c r="N10" i="61"/>
  <c r="O10" i="61"/>
  <c r="N11" i="61"/>
  <c r="O11" i="61"/>
  <c r="N12" i="61"/>
  <c r="O12" i="61"/>
  <c r="N16" i="61"/>
  <c r="O16" i="61"/>
  <c r="N17" i="61"/>
  <c r="O17" i="61"/>
  <c r="N18" i="61"/>
  <c r="O18" i="61"/>
  <c r="N19" i="61"/>
  <c r="O19" i="61"/>
  <c r="N23" i="61"/>
  <c r="O23" i="61"/>
  <c r="N24" i="61"/>
  <c r="O24" i="61"/>
  <c r="N25" i="61"/>
  <c r="O25" i="61"/>
  <c r="N26" i="61"/>
  <c r="O26" i="61"/>
  <c r="N30" i="61"/>
  <c r="O30" i="61"/>
  <c r="N31" i="61"/>
  <c r="O31" i="61"/>
  <c r="N32" i="61"/>
  <c r="O32" i="61"/>
  <c r="N33" i="61"/>
  <c r="O33" i="61"/>
  <c r="O9" i="60"/>
  <c r="P9" i="60"/>
  <c r="O10" i="60"/>
  <c r="P10" i="60"/>
  <c r="O11" i="60"/>
  <c r="P11" i="60"/>
  <c r="O12" i="60"/>
  <c r="P12" i="60"/>
  <c r="O16" i="60"/>
  <c r="P16" i="60"/>
  <c r="O17" i="60"/>
  <c r="P17" i="60"/>
  <c r="O18" i="60"/>
  <c r="P18" i="60"/>
  <c r="O19" i="60"/>
  <c r="P19" i="60"/>
  <c r="O23" i="60"/>
  <c r="P23" i="60"/>
  <c r="O24" i="60"/>
  <c r="P24" i="60"/>
  <c r="O25" i="60"/>
  <c r="P25" i="60"/>
  <c r="O26" i="60"/>
  <c r="P26" i="60"/>
  <c r="O30" i="60"/>
  <c r="P30" i="60"/>
  <c r="O31" i="60"/>
  <c r="P31" i="60"/>
  <c r="O32" i="60"/>
  <c r="P32" i="60"/>
  <c r="O33" i="60"/>
  <c r="P33" i="60"/>
  <c r="F17" i="28" l="1"/>
  <c r="E17" i="28"/>
  <c r="F16" i="28"/>
  <c r="E16" i="28"/>
  <c r="Y13" i="53"/>
  <c r="Y14" i="53"/>
  <c r="Y15" i="53"/>
  <c r="Y16" i="53"/>
  <c r="Y12" i="53"/>
  <c r="AA21" i="53"/>
  <c r="AA22" i="53"/>
  <c r="AA23" i="53"/>
  <c r="AA24" i="53"/>
  <c r="AA20" i="53"/>
  <c r="Y31" i="53"/>
  <c r="Y32" i="53"/>
  <c r="Y33" i="53"/>
  <c r="Y34" i="53"/>
  <c r="Y30" i="53"/>
  <c r="AD39" i="53"/>
  <c r="AD40" i="53"/>
  <c r="AD41" i="53"/>
  <c r="AD42" i="53"/>
  <c r="AD38" i="53"/>
  <c r="AA48" i="53"/>
  <c r="AA49" i="53"/>
  <c r="AA50" i="53"/>
  <c r="AA51" i="53"/>
  <c r="AA47" i="53"/>
  <c r="AJ56" i="53"/>
  <c r="AJ57" i="53"/>
  <c r="AJ58" i="53"/>
  <c r="AJ59" i="53"/>
  <c r="AJ55" i="53"/>
  <c r="T65" i="53"/>
  <c r="T66" i="53"/>
  <c r="T67" i="53"/>
  <c r="T68" i="53"/>
  <c r="T64" i="53"/>
  <c r="Z73" i="53"/>
  <c r="Z74" i="53"/>
  <c r="Z75" i="53"/>
  <c r="Z76" i="53"/>
  <c r="Z72" i="53"/>
  <c r="K86" i="53"/>
  <c r="K85" i="53"/>
  <c r="K90" i="53"/>
  <c r="K89" i="53"/>
  <c r="F90" i="53"/>
  <c r="F89" i="53"/>
  <c r="F86" i="53"/>
  <c r="F85" i="53"/>
  <c r="I81" i="53"/>
  <c r="I80" i="53"/>
  <c r="L73" i="53"/>
  <c r="L74" i="53"/>
  <c r="L75" i="53"/>
  <c r="L76" i="53"/>
  <c r="L72" i="53"/>
  <c r="K65" i="53"/>
  <c r="K66" i="53"/>
  <c r="K67" i="53"/>
  <c r="K68" i="53"/>
  <c r="K64" i="53"/>
  <c r="Q56" i="53"/>
  <c r="Q57" i="53"/>
  <c r="Q58" i="53"/>
  <c r="Q59" i="53"/>
  <c r="Q55" i="53"/>
  <c r="O48" i="53"/>
  <c r="O49" i="53"/>
  <c r="O50" i="53"/>
  <c r="O51" i="53"/>
  <c r="O47" i="53"/>
  <c r="M39" i="53"/>
  <c r="M40" i="53"/>
  <c r="M41" i="53"/>
  <c r="M42" i="53"/>
  <c r="M38" i="53"/>
  <c r="N31" i="53"/>
  <c r="N32" i="53"/>
  <c r="N33" i="53"/>
  <c r="N34" i="53"/>
  <c r="N30" i="53"/>
  <c r="M21" i="53"/>
  <c r="M22" i="53"/>
  <c r="M23" i="53"/>
  <c r="M24" i="53"/>
  <c r="M20" i="53"/>
  <c r="X13" i="53"/>
  <c r="X14" i="53"/>
  <c r="X15" i="53"/>
  <c r="X16" i="53"/>
  <c r="X12" i="53"/>
  <c r="Z21" i="53"/>
  <c r="Z22" i="53"/>
  <c r="Z23" i="53"/>
  <c r="Z24" i="53"/>
  <c r="Z20" i="53"/>
  <c r="X31" i="53"/>
  <c r="X32" i="53"/>
  <c r="X33" i="53"/>
  <c r="X34" i="53"/>
  <c r="X30" i="53"/>
  <c r="AC39" i="53"/>
  <c r="AC40" i="53"/>
  <c r="AC41" i="53"/>
  <c r="AC42" i="53"/>
  <c r="AC38" i="53"/>
  <c r="Z48" i="53"/>
  <c r="Z49" i="53"/>
  <c r="Z50" i="53"/>
  <c r="Z51" i="53"/>
  <c r="Z47" i="53"/>
  <c r="AI56" i="53"/>
  <c r="AI57" i="53"/>
  <c r="AI58" i="53"/>
  <c r="AI59" i="53"/>
  <c r="AI55" i="53"/>
  <c r="S65" i="53"/>
  <c r="S66" i="53"/>
  <c r="S67" i="53"/>
  <c r="S68" i="53"/>
  <c r="S64" i="53"/>
  <c r="Y73" i="53"/>
  <c r="Y74" i="53"/>
  <c r="Y75" i="53"/>
  <c r="Y76" i="53"/>
  <c r="Y72" i="53"/>
  <c r="J86" i="53"/>
  <c r="J85" i="53"/>
  <c r="J90" i="53"/>
  <c r="J89" i="53"/>
  <c r="E90" i="53"/>
  <c r="E89" i="53"/>
  <c r="E86" i="53"/>
  <c r="E85" i="53"/>
  <c r="H81" i="53"/>
  <c r="H80" i="53"/>
  <c r="K73" i="53"/>
  <c r="K74" i="53"/>
  <c r="K75" i="53"/>
  <c r="K76" i="53"/>
  <c r="K72" i="53"/>
  <c r="J65" i="53"/>
  <c r="J66" i="53"/>
  <c r="J67" i="53"/>
  <c r="J68" i="53"/>
  <c r="J64" i="53"/>
  <c r="P56" i="53"/>
  <c r="P57" i="53"/>
  <c r="P58" i="53"/>
  <c r="P59" i="53"/>
  <c r="P55" i="53"/>
  <c r="N48" i="53"/>
  <c r="N49" i="53"/>
  <c r="N50" i="53"/>
  <c r="N51" i="53"/>
  <c r="N47" i="53"/>
  <c r="L39" i="53"/>
  <c r="L40" i="53"/>
  <c r="L41" i="53"/>
  <c r="L42" i="53"/>
  <c r="L38" i="53"/>
  <c r="M31" i="53"/>
  <c r="M32" i="53"/>
  <c r="M33" i="53"/>
  <c r="M34" i="53"/>
  <c r="M30" i="53"/>
  <c r="L21" i="53"/>
  <c r="L22" i="53"/>
  <c r="L23" i="53"/>
  <c r="L24" i="53"/>
  <c r="L20" i="53"/>
  <c r="N13" i="53"/>
  <c r="N14" i="53"/>
  <c r="N15" i="53"/>
  <c r="N16" i="53"/>
  <c r="N12" i="53"/>
  <c r="M13" i="53"/>
  <c r="M14" i="53"/>
  <c r="M15" i="53"/>
  <c r="M16" i="53"/>
  <c r="M12" i="53"/>
  <c r="K93" i="59"/>
  <c r="K92" i="59"/>
  <c r="K88" i="59"/>
  <c r="K87" i="59"/>
  <c r="K82" i="59"/>
  <c r="K81" i="59"/>
  <c r="K77" i="59"/>
  <c r="K76" i="59"/>
  <c r="K71" i="59"/>
  <c r="K70" i="59"/>
  <c r="K66" i="59"/>
  <c r="K65" i="59"/>
  <c r="K60" i="59"/>
  <c r="K59" i="59"/>
  <c r="K55" i="59"/>
  <c r="K54" i="59"/>
  <c r="J48" i="59"/>
  <c r="K48" i="59"/>
  <c r="J49" i="59"/>
  <c r="K49" i="59"/>
  <c r="J54" i="59"/>
  <c r="J43" i="59"/>
  <c r="K43" i="59"/>
  <c r="J44" i="59"/>
  <c r="K44" i="59"/>
  <c r="K38" i="59"/>
  <c r="K37" i="59"/>
  <c r="K33" i="59"/>
  <c r="J93" i="59"/>
  <c r="J92" i="59"/>
  <c r="J88" i="59"/>
  <c r="J87" i="59"/>
  <c r="J82" i="59"/>
  <c r="J81" i="59"/>
  <c r="J77" i="59"/>
  <c r="J76" i="59"/>
  <c r="J71" i="59"/>
  <c r="J70" i="59"/>
  <c r="J66" i="59"/>
  <c r="J65" i="59"/>
  <c r="J60" i="59"/>
  <c r="J59" i="59"/>
  <c r="J55" i="59"/>
  <c r="J38" i="59"/>
  <c r="J37" i="59"/>
  <c r="I93" i="59"/>
  <c r="I92" i="59"/>
  <c r="I88" i="59"/>
  <c r="I87" i="59"/>
  <c r="I82" i="59"/>
  <c r="I81" i="59"/>
  <c r="I77" i="59"/>
  <c r="I76" i="59"/>
  <c r="I71" i="59"/>
  <c r="I70" i="59"/>
  <c r="I66" i="59"/>
  <c r="I65" i="59"/>
  <c r="I60" i="59"/>
  <c r="I59" i="59"/>
  <c r="I55" i="59"/>
  <c r="I54" i="59"/>
  <c r="I49" i="59"/>
  <c r="I48" i="59"/>
  <c r="I44" i="59"/>
  <c r="I43" i="59"/>
  <c r="H93" i="59"/>
  <c r="H92" i="59"/>
  <c r="H88" i="59"/>
  <c r="H87" i="59"/>
  <c r="H82" i="59"/>
  <c r="H81" i="59"/>
  <c r="H77" i="59"/>
  <c r="H76" i="59"/>
  <c r="H71" i="59"/>
  <c r="H70" i="59"/>
  <c r="H66" i="59"/>
  <c r="H65" i="59"/>
  <c r="H60" i="59"/>
  <c r="H59" i="59"/>
  <c r="H55" i="59"/>
  <c r="H54" i="59"/>
  <c r="H49" i="59"/>
  <c r="H48" i="59"/>
  <c r="H44" i="59"/>
  <c r="H43" i="59"/>
  <c r="I38" i="59"/>
  <c r="I37" i="59"/>
  <c r="H38" i="59"/>
  <c r="H37" i="59"/>
  <c r="K32" i="59"/>
  <c r="J33" i="59"/>
  <c r="J32" i="59"/>
  <c r="I33" i="59"/>
  <c r="I32" i="59"/>
  <c r="H33" i="59"/>
  <c r="H32" i="59"/>
  <c r="K27" i="59"/>
  <c r="K26" i="59"/>
  <c r="J27" i="59"/>
  <c r="J26" i="59"/>
  <c r="I27" i="59"/>
  <c r="I26" i="59"/>
  <c r="H27" i="59"/>
  <c r="H26" i="59"/>
  <c r="K22" i="59"/>
  <c r="K21" i="59"/>
  <c r="J22" i="59"/>
  <c r="J21" i="59"/>
  <c r="I22" i="59"/>
  <c r="H22" i="59"/>
  <c r="I21" i="59"/>
  <c r="H21" i="59"/>
  <c r="K16" i="59"/>
  <c r="K15" i="59"/>
  <c r="J16" i="59"/>
  <c r="J15" i="59"/>
  <c r="I16" i="59"/>
  <c r="H16" i="59"/>
  <c r="I15" i="59"/>
  <c r="H15" i="59"/>
  <c r="K10" i="59"/>
  <c r="J10" i="59"/>
  <c r="I10" i="59"/>
  <c r="H10" i="59"/>
  <c r="K9" i="59"/>
  <c r="J9" i="59"/>
  <c r="I9" i="59"/>
  <c r="H9" i="59"/>
  <c r="L12" i="58"/>
  <c r="K12" i="58"/>
  <c r="J12" i="58"/>
  <c r="I12" i="58"/>
  <c r="E12" i="58"/>
  <c r="D12" i="58"/>
  <c r="C12" i="58"/>
  <c r="B12" i="58"/>
  <c r="L11" i="58"/>
  <c r="K11" i="58"/>
  <c r="J11" i="58"/>
  <c r="I11" i="58"/>
  <c r="E11" i="58"/>
  <c r="D11" i="58"/>
  <c r="C11" i="58"/>
  <c r="B11" i="58"/>
  <c r="F39" i="57"/>
  <c r="F38" i="57"/>
  <c r="E39" i="57"/>
  <c r="E38" i="57"/>
  <c r="K32" i="57"/>
  <c r="J32" i="57"/>
  <c r="I32" i="57"/>
  <c r="H32" i="57"/>
  <c r="K31" i="57"/>
  <c r="J31" i="57"/>
  <c r="I31" i="57"/>
  <c r="H31" i="57"/>
  <c r="K30" i="57"/>
  <c r="J30" i="57"/>
  <c r="I30" i="57"/>
  <c r="H30" i="57"/>
  <c r="K22" i="57"/>
  <c r="K23" i="57"/>
  <c r="K21" i="57"/>
  <c r="J22" i="57"/>
  <c r="J23" i="57"/>
  <c r="J21" i="57"/>
  <c r="I22" i="57"/>
  <c r="I23" i="57"/>
  <c r="I21" i="57"/>
  <c r="H22" i="57"/>
  <c r="H23" i="57"/>
  <c r="H21" i="57"/>
  <c r="F8" i="57"/>
  <c r="F7" i="57"/>
  <c r="E8" i="57"/>
  <c r="E7" i="57"/>
  <c r="K67" i="56"/>
  <c r="J67" i="56"/>
  <c r="I67" i="56"/>
  <c r="H67" i="56"/>
  <c r="K66" i="56"/>
  <c r="J66" i="56"/>
  <c r="I66" i="56"/>
  <c r="H66" i="56"/>
  <c r="K62" i="56"/>
  <c r="J62" i="56"/>
  <c r="I62" i="56"/>
  <c r="H62" i="56"/>
  <c r="K61" i="56"/>
  <c r="J61" i="56"/>
  <c r="I61" i="56"/>
  <c r="H61" i="56"/>
  <c r="K57" i="56"/>
  <c r="J57" i="56"/>
  <c r="I57" i="56"/>
  <c r="H57" i="56"/>
  <c r="K56" i="56"/>
  <c r="J56" i="56"/>
  <c r="I56" i="56"/>
  <c r="H56" i="56"/>
  <c r="K51" i="56"/>
  <c r="J51" i="56"/>
  <c r="I51" i="56"/>
  <c r="H51" i="56"/>
  <c r="K50" i="56"/>
  <c r="J50" i="56"/>
  <c r="I50" i="56"/>
  <c r="H50" i="56"/>
  <c r="K46" i="56"/>
  <c r="J46" i="56"/>
  <c r="I46" i="56"/>
  <c r="H46" i="56"/>
  <c r="K45" i="56"/>
  <c r="J45" i="56"/>
  <c r="I45" i="56"/>
  <c r="H45" i="56"/>
  <c r="K41" i="56"/>
  <c r="J41" i="56"/>
  <c r="I41" i="56"/>
  <c r="H41" i="56"/>
  <c r="K40" i="56"/>
  <c r="J40" i="56"/>
  <c r="I40" i="56"/>
  <c r="H40" i="56"/>
  <c r="M29" i="56"/>
  <c r="K35" i="56"/>
  <c r="J35" i="56"/>
  <c r="I35" i="56"/>
  <c r="H35" i="56"/>
  <c r="K34" i="56"/>
  <c r="J34" i="56"/>
  <c r="I34" i="56"/>
  <c r="H34" i="56"/>
  <c r="M30" i="56"/>
  <c r="L30" i="56"/>
  <c r="K30" i="56"/>
  <c r="J30" i="56"/>
  <c r="L29" i="56"/>
  <c r="K29" i="56"/>
  <c r="J29" i="56"/>
  <c r="K25" i="56"/>
  <c r="J25" i="56"/>
  <c r="I25" i="56"/>
  <c r="H25" i="56"/>
  <c r="K24" i="56"/>
  <c r="J24" i="56"/>
  <c r="I24" i="56"/>
  <c r="H24" i="56"/>
  <c r="K19" i="56"/>
  <c r="J19" i="56"/>
  <c r="I19" i="56"/>
  <c r="H19" i="56"/>
  <c r="K18" i="56"/>
  <c r="J18" i="56"/>
  <c r="I18" i="56"/>
  <c r="H18" i="56"/>
  <c r="M14" i="56"/>
  <c r="M13" i="56"/>
  <c r="L14" i="56"/>
  <c r="L13" i="56"/>
  <c r="K13" i="56"/>
  <c r="J14" i="56"/>
  <c r="J13" i="56"/>
  <c r="K14" i="56"/>
  <c r="K9" i="56"/>
  <c r="J9" i="56"/>
  <c r="K8" i="56"/>
  <c r="J8" i="56"/>
  <c r="I9" i="56"/>
  <c r="I8" i="56"/>
  <c r="H9" i="56"/>
  <c r="H8" i="56"/>
  <c r="D38" i="55"/>
  <c r="E38" i="55"/>
  <c r="F38" i="55"/>
  <c r="D37" i="55"/>
  <c r="E37" i="55"/>
  <c r="F37" i="55"/>
  <c r="C38" i="55"/>
  <c r="C37" i="55"/>
  <c r="D30" i="55"/>
  <c r="E30" i="55"/>
  <c r="F30" i="55"/>
  <c r="D29" i="55"/>
  <c r="E29" i="55"/>
  <c r="F29" i="55"/>
  <c r="C30" i="55"/>
  <c r="C29" i="55"/>
  <c r="D22" i="55"/>
  <c r="E22" i="55"/>
  <c r="F22" i="55"/>
  <c r="C22" i="55"/>
  <c r="D21" i="55"/>
  <c r="E21" i="55"/>
  <c r="F21" i="55"/>
  <c r="C21" i="55"/>
  <c r="F14" i="55"/>
  <c r="E14" i="55"/>
  <c r="D14" i="55"/>
  <c r="C14" i="55"/>
  <c r="F13" i="55"/>
  <c r="E13" i="55"/>
  <c r="D13" i="55"/>
  <c r="C13" i="55"/>
  <c r="C12" i="47"/>
  <c r="B12" i="47"/>
  <c r="C11" i="47"/>
  <c r="B11" i="47"/>
  <c r="M26" i="44"/>
  <c r="L26" i="44"/>
  <c r="K26" i="44"/>
  <c r="J26" i="44"/>
  <c r="I26" i="44"/>
  <c r="F26" i="44"/>
  <c r="E26" i="44"/>
  <c r="D26" i="44"/>
  <c r="C26" i="44"/>
  <c r="B26" i="44"/>
  <c r="M25" i="44"/>
  <c r="L25" i="44"/>
  <c r="K25" i="44"/>
  <c r="J25" i="44"/>
  <c r="I25" i="44"/>
  <c r="F25" i="44"/>
  <c r="E25" i="44"/>
  <c r="D25" i="44"/>
  <c r="C25" i="44"/>
  <c r="B25" i="44"/>
  <c r="I13" i="44"/>
  <c r="J13" i="44"/>
  <c r="K13" i="44"/>
  <c r="L13" i="44"/>
  <c r="M13" i="44"/>
  <c r="I12" i="44"/>
  <c r="J12" i="44"/>
  <c r="K12" i="44"/>
  <c r="L12" i="44"/>
  <c r="M12" i="44"/>
  <c r="F13" i="44"/>
  <c r="C13" i="44"/>
  <c r="D13" i="44"/>
  <c r="E13" i="44"/>
  <c r="B13" i="44"/>
  <c r="G14" i="6"/>
  <c r="F12" i="44"/>
  <c r="C12" i="44"/>
  <c r="D12" i="44"/>
  <c r="E12" i="44"/>
  <c r="B12" i="44"/>
  <c r="T34" i="3"/>
  <c r="S34" i="3"/>
  <c r="R34" i="3"/>
  <c r="Q34" i="3"/>
  <c r="T33" i="3"/>
  <c r="S33" i="3"/>
  <c r="R33" i="3"/>
  <c r="Q33" i="3"/>
  <c r="T27" i="3"/>
  <c r="S27" i="3"/>
  <c r="R27" i="3"/>
  <c r="Q27" i="3"/>
  <c r="T26" i="3"/>
  <c r="S26" i="3"/>
  <c r="R26" i="3"/>
  <c r="Q26" i="3"/>
  <c r="T19" i="3"/>
  <c r="S19" i="3"/>
  <c r="R19" i="3"/>
  <c r="Q19" i="3"/>
  <c r="T18" i="3"/>
  <c r="S18" i="3"/>
  <c r="R18" i="3"/>
  <c r="Q18" i="3"/>
  <c r="T12" i="3"/>
  <c r="S12" i="3"/>
  <c r="R12" i="3"/>
  <c r="Q12" i="3"/>
  <c r="T11" i="3"/>
  <c r="S11" i="3"/>
  <c r="R11" i="3"/>
  <c r="Q11" i="3"/>
  <c r="M33" i="3"/>
  <c r="L33" i="3"/>
  <c r="K33" i="3"/>
  <c r="J33" i="3"/>
  <c r="M26" i="3"/>
  <c r="L26" i="3"/>
  <c r="K26" i="3"/>
  <c r="J26" i="3"/>
  <c r="M19" i="3"/>
  <c r="L19" i="3"/>
  <c r="K19" i="3"/>
  <c r="J19" i="3"/>
  <c r="M18" i="3"/>
  <c r="L18" i="3"/>
  <c r="K18" i="3"/>
  <c r="J18" i="3"/>
  <c r="M12" i="3"/>
  <c r="L12" i="3"/>
  <c r="K12" i="3"/>
  <c r="J12" i="3"/>
  <c r="M11" i="3"/>
  <c r="L11" i="3"/>
  <c r="K11" i="3"/>
  <c r="J11" i="3"/>
  <c r="C11" i="41" l="1"/>
  <c r="B11" i="41"/>
  <c r="C10" i="41"/>
  <c r="B10" i="41"/>
  <c r="C30" i="40"/>
  <c r="B30" i="40"/>
  <c r="C29" i="40"/>
  <c r="B29" i="40"/>
  <c r="C21" i="40"/>
  <c r="B21" i="40"/>
  <c r="C20" i="40"/>
  <c r="B20" i="40"/>
  <c r="C11" i="40"/>
  <c r="B11" i="40"/>
  <c r="C10" i="40"/>
  <c r="B10" i="40"/>
  <c r="F33" i="3"/>
  <c r="F34" i="3"/>
  <c r="C26" i="3"/>
  <c r="D26" i="3"/>
  <c r="E26" i="3"/>
  <c r="E34" i="3"/>
  <c r="D34" i="3"/>
  <c r="C34" i="3"/>
  <c r="E33" i="3"/>
  <c r="D33" i="3"/>
  <c r="C33" i="3"/>
  <c r="F27" i="3"/>
  <c r="E27" i="3"/>
  <c r="D27" i="3"/>
  <c r="C27" i="3"/>
  <c r="F26" i="3"/>
  <c r="O33" i="32"/>
  <c r="O32" i="32"/>
  <c r="O31" i="32"/>
  <c r="O30" i="32"/>
  <c r="O26" i="32"/>
  <c r="O25" i="32"/>
  <c r="O24" i="32"/>
  <c r="O23" i="32"/>
  <c r="O19" i="32"/>
  <c r="O18" i="32"/>
  <c r="O17" i="32"/>
  <c r="O16" i="32"/>
  <c r="O10" i="32"/>
  <c r="O11" i="32"/>
  <c r="O12" i="32"/>
  <c r="O9" i="32"/>
  <c r="N33" i="32"/>
  <c r="N32" i="32"/>
  <c r="N31" i="32"/>
  <c r="N30" i="32"/>
  <c r="N26" i="32"/>
  <c r="N25" i="32"/>
  <c r="N24" i="32"/>
  <c r="N23" i="32"/>
  <c r="N19" i="32"/>
  <c r="N18" i="32"/>
  <c r="N17" i="32"/>
  <c r="N16" i="32"/>
  <c r="N10" i="32"/>
  <c r="N11" i="32"/>
  <c r="N12" i="32"/>
  <c r="N9" i="32"/>
  <c r="D28" i="31"/>
  <c r="C28" i="31"/>
  <c r="B28" i="31"/>
  <c r="C16" i="31"/>
  <c r="D16" i="31"/>
  <c r="B16" i="31"/>
  <c r="D27" i="31"/>
  <c r="C27" i="31"/>
  <c r="B27" i="31"/>
  <c r="C15" i="31"/>
  <c r="D15" i="31"/>
  <c r="B15" i="31"/>
  <c r="H15" i="29"/>
  <c r="E15" i="29"/>
  <c r="B15" i="29"/>
  <c r="H14" i="29"/>
  <c r="E14" i="29"/>
  <c r="B14" i="29"/>
  <c r="E27" i="29"/>
  <c r="B27" i="29"/>
  <c r="H11" i="29"/>
  <c r="E11" i="29"/>
  <c r="B11" i="29"/>
  <c r="E23" i="29"/>
  <c r="B23" i="29"/>
  <c r="E26" i="29"/>
  <c r="B26" i="29"/>
  <c r="H10" i="29"/>
  <c r="E10" i="29"/>
  <c r="B10" i="29"/>
  <c r="E22" i="29"/>
  <c r="B22" i="29"/>
  <c r="F197" i="10" l="1"/>
  <c r="F196" i="10"/>
  <c r="C196" i="10"/>
  <c r="F195" i="10"/>
  <c r="C195" i="10"/>
  <c r="G49" i="39"/>
  <c r="G48" i="39"/>
  <c r="C48" i="39"/>
  <c r="G47" i="39"/>
  <c r="C47" i="39"/>
  <c r="C16" i="38"/>
  <c r="D16" i="38"/>
  <c r="G16" i="38"/>
  <c r="H16" i="38"/>
  <c r="C17" i="38"/>
  <c r="D17" i="38"/>
  <c r="G17" i="38"/>
  <c r="H17" i="38"/>
  <c r="D18" i="38"/>
  <c r="H18" i="38"/>
  <c r="F28" i="11" l="1"/>
  <c r="F27" i="11"/>
  <c r="F26" i="11"/>
  <c r="C26" i="11"/>
  <c r="C27" i="11"/>
  <c r="F41" i="9"/>
  <c r="F40" i="9"/>
  <c r="C40" i="9"/>
  <c r="F39" i="9"/>
  <c r="C39" i="9"/>
  <c r="L42" i="13"/>
  <c r="I42" i="13"/>
  <c r="F42" i="13"/>
  <c r="C42" i="13"/>
  <c r="L41" i="13"/>
  <c r="I41" i="13"/>
  <c r="F41" i="13"/>
  <c r="C41" i="13"/>
  <c r="D28" i="7"/>
  <c r="E10" i="27" l="1"/>
  <c r="I10" i="27"/>
  <c r="M10" i="27"/>
  <c r="E11" i="27"/>
  <c r="I11" i="27"/>
  <c r="M11" i="27"/>
  <c r="E12" i="27"/>
  <c r="I12" i="27"/>
  <c r="M12" i="27"/>
  <c r="E13" i="27"/>
  <c r="I13" i="27"/>
  <c r="M13" i="27"/>
  <c r="E14" i="27"/>
  <c r="I14" i="27"/>
  <c r="M14" i="27"/>
  <c r="E15" i="27"/>
  <c r="I15" i="27"/>
  <c r="M15" i="27"/>
  <c r="E16" i="27"/>
  <c r="I16" i="27"/>
  <c r="M16" i="27"/>
  <c r="E17" i="27"/>
  <c r="I17" i="27"/>
  <c r="M17" i="27"/>
  <c r="E18" i="27"/>
  <c r="I18" i="27"/>
  <c r="M18" i="27"/>
  <c r="F29" i="8"/>
  <c r="F28" i="8"/>
  <c r="C28" i="8"/>
  <c r="F27" i="8"/>
  <c r="C27" i="8"/>
  <c r="F36" i="12" l="1"/>
  <c r="E36" i="12"/>
  <c r="D36" i="12"/>
  <c r="C36" i="12"/>
  <c r="F35" i="12"/>
  <c r="E35" i="12"/>
  <c r="D35" i="12"/>
  <c r="C35" i="12"/>
  <c r="F28" i="12"/>
  <c r="E28" i="12"/>
  <c r="D28" i="12"/>
  <c r="C28" i="12"/>
  <c r="F27" i="12"/>
  <c r="E27" i="12"/>
  <c r="D27" i="12"/>
  <c r="C27" i="12"/>
  <c r="F20" i="12"/>
  <c r="E20" i="12"/>
  <c r="D20" i="12"/>
  <c r="C20" i="12"/>
  <c r="F19" i="12"/>
  <c r="E19" i="12"/>
  <c r="D19" i="12"/>
  <c r="C19" i="12"/>
  <c r="F12" i="12"/>
  <c r="E12" i="12"/>
  <c r="D12" i="12"/>
  <c r="C12" i="12"/>
  <c r="F11" i="12"/>
  <c r="E11" i="12"/>
  <c r="D11" i="12"/>
  <c r="C11" i="12"/>
  <c r="C28" i="7"/>
  <c r="F28" i="7"/>
  <c r="E28" i="7"/>
  <c r="D27" i="7"/>
  <c r="E27" i="7"/>
  <c r="F27" i="7"/>
  <c r="C27" i="7"/>
  <c r="B27" i="7"/>
  <c r="F26" i="7"/>
  <c r="E26" i="7"/>
  <c r="D26" i="7"/>
  <c r="C26" i="7"/>
  <c r="B26" i="7"/>
  <c r="H15" i="6"/>
  <c r="H14" i="6"/>
  <c r="H13" i="6"/>
  <c r="G13" i="6"/>
  <c r="C18" i="3"/>
  <c r="F19" i="3"/>
  <c r="E19" i="3"/>
  <c r="D19" i="3"/>
  <c r="C19" i="3"/>
  <c r="F18" i="3"/>
  <c r="E18" i="3"/>
  <c r="D18" i="3"/>
  <c r="D12" i="3"/>
  <c r="E12" i="3"/>
  <c r="F12" i="3"/>
  <c r="C12" i="3"/>
  <c r="D11" i="3"/>
  <c r="E11" i="3"/>
  <c r="F11" i="3"/>
  <c r="C11" i="3"/>
</calcChain>
</file>

<file path=xl/sharedStrings.xml><?xml version="1.0" encoding="utf-8"?>
<sst xmlns="http://schemas.openxmlformats.org/spreadsheetml/2006/main" count="3105" uniqueCount="713">
  <si>
    <t>Day0</t>
  </si>
  <si>
    <t>Day4</t>
  </si>
  <si>
    <t>Day7</t>
  </si>
  <si>
    <t>Day21</t>
  </si>
  <si>
    <t>Control #1</t>
  </si>
  <si>
    <t>Control #2</t>
  </si>
  <si>
    <t>Control #3</t>
  </si>
  <si>
    <t>#2</t>
  </si>
  <si>
    <t>#3</t>
  </si>
  <si>
    <t>#1</t>
  </si>
  <si>
    <t>Degeneration index</t>
  </si>
  <si>
    <t>C9ORF72exp</t>
  </si>
  <si>
    <t>TDP43G298S</t>
  </si>
  <si>
    <t>#4</t>
  </si>
  <si>
    <t>#5</t>
  </si>
  <si>
    <t>#6</t>
  </si>
  <si>
    <t>Vehicle</t>
  </si>
  <si>
    <t>Mettl3i</t>
  </si>
  <si>
    <t>shScr</t>
  </si>
  <si>
    <t>shMETTL3 #1</t>
  </si>
  <si>
    <t>shMETTL3 #2</t>
  </si>
  <si>
    <t>Denervation % of total NMJ</t>
  </si>
  <si>
    <t>#7</t>
  </si>
  <si>
    <t>#8</t>
  </si>
  <si>
    <t>#9</t>
  </si>
  <si>
    <t>#10</t>
  </si>
  <si>
    <t>#11</t>
  </si>
  <si>
    <t>#12</t>
  </si>
  <si>
    <t>#13</t>
  </si>
  <si>
    <t>#14</t>
  </si>
  <si>
    <t>#15</t>
  </si>
  <si>
    <t>#16</t>
  </si>
  <si>
    <t>#17</t>
  </si>
  <si>
    <t>WT</t>
  </si>
  <si>
    <t>ChAT-cre; Mettl14f/f</t>
  </si>
  <si>
    <t>#18</t>
  </si>
  <si>
    <t>#19</t>
  </si>
  <si>
    <t>#20</t>
  </si>
  <si>
    <t>#21</t>
  </si>
  <si>
    <t>#22</t>
  </si>
  <si>
    <t>#23</t>
  </si>
  <si>
    <t>#24</t>
  </si>
  <si>
    <t>#25</t>
  </si>
  <si>
    <t>#26</t>
  </si>
  <si>
    <t>#27</t>
  </si>
  <si>
    <t>#28</t>
  </si>
  <si>
    <t>#29</t>
  </si>
  <si>
    <t>#30</t>
  </si>
  <si>
    <t>#31</t>
  </si>
  <si>
    <t>#32</t>
  </si>
  <si>
    <t>#33</t>
  </si>
  <si>
    <t>#34</t>
  </si>
  <si>
    <t>#35</t>
  </si>
  <si>
    <t>#36</t>
  </si>
  <si>
    <t>#37</t>
  </si>
  <si>
    <t>#38</t>
  </si>
  <si>
    <t>#39</t>
  </si>
  <si>
    <t>#40</t>
  </si>
  <si>
    <t>#41</t>
  </si>
  <si>
    <t>#42</t>
  </si>
  <si>
    <t>#43</t>
  </si>
  <si>
    <t>#44</t>
  </si>
  <si>
    <t>#45</t>
  </si>
  <si>
    <t>#46</t>
  </si>
  <si>
    <t>#47</t>
  </si>
  <si>
    <t>#48</t>
  </si>
  <si>
    <t>#49</t>
  </si>
  <si>
    <t>#50</t>
  </si>
  <si>
    <t>#51</t>
  </si>
  <si>
    <t>#52</t>
  </si>
  <si>
    <t>#53</t>
  </si>
  <si>
    <t>#54</t>
  </si>
  <si>
    <t>#55</t>
  </si>
  <si>
    <t>#56</t>
  </si>
  <si>
    <t>#57</t>
  </si>
  <si>
    <t>#58</t>
  </si>
  <si>
    <t>#59</t>
  </si>
  <si>
    <t>#60</t>
  </si>
  <si>
    <t>#61</t>
  </si>
  <si>
    <t>#62</t>
  </si>
  <si>
    <t>#63</t>
  </si>
  <si>
    <t>#64</t>
  </si>
  <si>
    <t>#65</t>
  </si>
  <si>
    <t>#66</t>
  </si>
  <si>
    <t>#67</t>
  </si>
  <si>
    <t>#68</t>
  </si>
  <si>
    <t>#69</t>
  </si>
  <si>
    <t>#70</t>
  </si>
  <si>
    <t>#71</t>
  </si>
  <si>
    <t>#72</t>
  </si>
  <si>
    <t>#73</t>
  </si>
  <si>
    <t>#74</t>
  </si>
  <si>
    <t>#75</t>
  </si>
  <si>
    <t>#76</t>
  </si>
  <si>
    <t>#77</t>
  </si>
  <si>
    <t>#78</t>
  </si>
  <si>
    <t>#79</t>
  </si>
  <si>
    <t>#80</t>
  </si>
  <si>
    <t>#81</t>
  </si>
  <si>
    <t>Endplate area (um^2)</t>
  </si>
  <si>
    <t>H3K9me3 intensity/MN (%)</t>
  </si>
  <si>
    <t>rH2Ax intensity/MN (%)</t>
  </si>
  <si>
    <t>sALS</t>
  </si>
  <si>
    <t>CPA</t>
  </si>
  <si>
    <t>Vehicle FB23-2</t>
  </si>
  <si>
    <t>CPA FB23-2</t>
  </si>
  <si>
    <r>
      <t>SOD1</t>
    </r>
    <r>
      <rPr>
        <i/>
        <vertAlign val="superscript"/>
        <sz val="12"/>
        <color theme="1"/>
        <rFont val="Arial"/>
        <family val="2"/>
      </rPr>
      <t>+/L144F</t>
    </r>
  </si>
  <si>
    <r>
      <t>TDP43</t>
    </r>
    <r>
      <rPr>
        <i/>
        <vertAlign val="superscript"/>
        <sz val="12"/>
        <rFont val="Arial"/>
        <family val="2"/>
      </rPr>
      <t>G298S</t>
    </r>
  </si>
  <si>
    <r>
      <t>C9ORF72</t>
    </r>
    <r>
      <rPr>
        <i/>
        <vertAlign val="superscript"/>
        <sz val="12"/>
        <color theme="1"/>
        <rFont val="Arial"/>
        <family val="2"/>
      </rPr>
      <t>exp</t>
    </r>
  </si>
  <si>
    <t>Ctrl</t>
  </si>
  <si>
    <t>Ctrl; scAAV9-shFto</t>
  </si>
  <si>
    <t>anti-b-actin</t>
  </si>
  <si>
    <t>anti-Fto</t>
  </si>
  <si>
    <t xml:space="preserve"> </t>
  </si>
  <si>
    <t>scAAV9-shScr</t>
  </si>
  <si>
    <t>scAAV9-shFto</t>
  </si>
  <si>
    <t>Gapdh</t>
  </si>
  <si>
    <t>Fto</t>
  </si>
  <si>
    <t>Kcnj14</t>
  </si>
  <si>
    <t>Spp1</t>
  </si>
  <si>
    <t>Aox1</t>
  </si>
  <si>
    <t>Bag3</t>
  </si>
  <si>
    <t>Dmp1</t>
  </si>
  <si>
    <t>Cols5a3</t>
  </si>
  <si>
    <t>Fos</t>
  </si>
  <si>
    <t>Syn1</t>
  </si>
  <si>
    <t>Slc5a7</t>
  </si>
  <si>
    <t>Day12</t>
    <phoneticPr fontId="3" type="noConversion"/>
  </si>
  <si>
    <t>Day7</t>
    <phoneticPr fontId="3" type="noConversion"/>
  </si>
  <si>
    <t>Day2</t>
    <phoneticPr fontId="3" type="noConversion"/>
  </si>
  <si>
    <t>Genes</t>
    <phoneticPr fontId="3" type="noConversion"/>
  </si>
  <si>
    <t>qPCR Value mean Fold Change</t>
    <phoneticPr fontId="3" type="noConversion"/>
  </si>
  <si>
    <t>#3-2</t>
    <phoneticPr fontId="3" type="noConversion"/>
  </si>
  <si>
    <t>#3-1</t>
    <phoneticPr fontId="3" type="noConversion"/>
  </si>
  <si>
    <t>#2-2</t>
    <phoneticPr fontId="3" type="noConversion"/>
  </si>
  <si>
    <t>#2-1</t>
    <phoneticPr fontId="3" type="noConversion"/>
  </si>
  <si>
    <t>#1-2</t>
    <phoneticPr fontId="3" type="noConversion"/>
  </si>
  <si>
    <t>#1-1</t>
    <phoneticPr fontId="3" type="noConversion"/>
  </si>
  <si>
    <t>#1</t>
    <phoneticPr fontId="3" type="noConversion"/>
  </si>
  <si>
    <t>low m6A-modified site</t>
    <phoneticPr fontId="3" type="noConversion"/>
  </si>
  <si>
    <t>high m6A-modified site</t>
    <phoneticPr fontId="3" type="noConversion"/>
  </si>
  <si>
    <t>Atp13a2</t>
    <phoneticPr fontId="3" type="noConversion"/>
  </si>
  <si>
    <t>high m6A-modified site 2</t>
    <phoneticPr fontId="3" type="noConversion"/>
  </si>
  <si>
    <t>high m6A-modified site 1</t>
    <phoneticPr fontId="3" type="noConversion"/>
  </si>
  <si>
    <t>Tardbp</t>
    <phoneticPr fontId="3" type="noConversion"/>
  </si>
  <si>
    <t>shFto</t>
  </si>
  <si>
    <t>X</t>
    <phoneticPr fontId="3" type="noConversion"/>
  </si>
  <si>
    <t>X</t>
  </si>
  <si>
    <t>P210</t>
    <phoneticPr fontId="3" type="noConversion"/>
  </si>
  <si>
    <t>P154</t>
    <phoneticPr fontId="3" type="noConversion"/>
  </si>
  <si>
    <t>P175</t>
    <phoneticPr fontId="3" type="noConversion"/>
  </si>
  <si>
    <t>P168</t>
    <phoneticPr fontId="3" type="noConversion"/>
  </si>
  <si>
    <t>P147</t>
    <phoneticPr fontId="3" type="noConversion"/>
  </si>
  <si>
    <t>P192</t>
    <phoneticPr fontId="3" type="noConversion"/>
  </si>
  <si>
    <t>P177</t>
    <phoneticPr fontId="3" type="noConversion"/>
  </si>
  <si>
    <t>P161</t>
    <phoneticPr fontId="3" type="noConversion"/>
  </si>
  <si>
    <t>P166</t>
    <phoneticPr fontId="3" type="noConversion"/>
  </si>
  <si>
    <t>P187</t>
    <phoneticPr fontId="3" type="noConversion"/>
  </si>
  <si>
    <t>P186</t>
    <phoneticPr fontId="3" type="noConversion"/>
  </si>
  <si>
    <t>P200</t>
    <phoneticPr fontId="3" type="noConversion"/>
  </si>
  <si>
    <t>P208</t>
    <phoneticPr fontId="3" type="noConversion"/>
  </si>
  <si>
    <t>P170</t>
    <phoneticPr fontId="3" type="noConversion"/>
  </si>
  <si>
    <t>P201</t>
  </si>
  <si>
    <t>P217</t>
  </si>
  <si>
    <t>P178</t>
    <phoneticPr fontId="3" type="noConversion"/>
  </si>
  <si>
    <t>No data</t>
    <phoneticPr fontId="3" type="noConversion"/>
  </si>
  <si>
    <t>P196</t>
    <phoneticPr fontId="3" type="noConversion"/>
  </si>
  <si>
    <t>P176</t>
    <phoneticPr fontId="3" type="noConversion"/>
  </si>
  <si>
    <t>P159</t>
    <phoneticPr fontId="3" type="noConversion"/>
  </si>
  <si>
    <t>P164</t>
    <phoneticPr fontId="3" type="noConversion"/>
  </si>
  <si>
    <t>P163</t>
    <phoneticPr fontId="3" type="noConversion"/>
  </si>
  <si>
    <t>P140</t>
    <phoneticPr fontId="3" type="noConversion"/>
  </si>
  <si>
    <t>P199</t>
  </si>
  <si>
    <t>P155</t>
  </si>
  <si>
    <t>P168</t>
  </si>
  <si>
    <t>P170</t>
  </si>
  <si>
    <t>P133</t>
    <phoneticPr fontId="3" type="noConversion"/>
  </si>
  <si>
    <t>P189</t>
  </si>
  <si>
    <t>p184</t>
  </si>
  <si>
    <t>P176</t>
  </si>
  <si>
    <t>P187</t>
  </si>
  <si>
    <t>P126</t>
    <phoneticPr fontId="3" type="noConversion"/>
  </si>
  <si>
    <t>P159</t>
  </si>
  <si>
    <t>Survival day</t>
  </si>
  <si>
    <t>Disease onset day</t>
    <phoneticPr fontId="3" type="noConversion"/>
  </si>
  <si>
    <t xml:space="preserve">AAV </t>
  </si>
  <si>
    <t>Gender</t>
    <phoneticPr fontId="3" type="noConversion"/>
  </si>
  <si>
    <t>genometype</t>
  </si>
  <si>
    <t>Ctrl</t>
    <phoneticPr fontId="3" type="noConversion"/>
  </si>
  <si>
    <t>P160</t>
  </si>
  <si>
    <t>P140</t>
  </si>
  <si>
    <t>P120</t>
  </si>
  <si>
    <t>P60</t>
  </si>
  <si>
    <t>Lentency to fall (sec)</t>
    <phoneticPr fontId="3" type="noConversion"/>
  </si>
  <si>
    <t>(Body weight/ Grip strength force)</t>
  </si>
  <si>
    <t>METTL14</t>
  </si>
  <si>
    <t>METTL3</t>
  </si>
  <si>
    <t>shMETTL14-2</t>
    <phoneticPr fontId="3" type="noConversion"/>
  </si>
  <si>
    <t>shMETTL14-1</t>
    <phoneticPr fontId="3" type="noConversion"/>
  </si>
  <si>
    <t>shMETTL3-2</t>
    <phoneticPr fontId="3" type="noConversion"/>
  </si>
  <si>
    <t>shMETTL3-1</t>
    <phoneticPr fontId="3" type="noConversion"/>
  </si>
  <si>
    <t>qPCR value fold change</t>
    <phoneticPr fontId="3" type="noConversion"/>
  </si>
  <si>
    <t>PIKfyve</t>
    <phoneticPr fontId="3" type="noConversion"/>
  </si>
  <si>
    <t>Chmp2b</t>
    <phoneticPr fontId="3" type="noConversion"/>
  </si>
  <si>
    <t>Sod1</t>
    <phoneticPr fontId="3" type="noConversion"/>
  </si>
  <si>
    <t>Tuba4a</t>
    <phoneticPr fontId="3" type="noConversion"/>
  </si>
  <si>
    <t>Hnrnpa1</t>
    <phoneticPr fontId="3" type="noConversion"/>
  </si>
  <si>
    <t>Ubqln2</t>
    <phoneticPr fontId="3" type="noConversion"/>
  </si>
  <si>
    <t>Hnrnpa2b1</t>
    <phoneticPr fontId="3" type="noConversion"/>
  </si>
  <si>
    <t>Fig4</t>
    <phoneticPr fontId="3" type="noConversion"/>
  </si>
  <si>
    <t>Bscl2</t>
    <phoneticPr fontId="3" type="noConversion"/>
  </si>
  <si>
    <t>Chrna3</t>
    <phoneticPr fontId="3" type="noConversion"/>
  </si>
  <si>
    <t>Cacna1h</t>
    <phoneticPr fontId="3" type="noConversion"/>
  </si>
  <si>
    <t>Glt8d1</t>
    <phoneticPr fontId="3" type="noConversion"/>
  </si>
  <si>
    <t>C9orf72</t>
    <phoneticPr fontId="3" type="noConversion"/>
  </si>
  <si>
    <t>Epha4</t>
    <phoneticPr fontId="3" type="noConversion"/>
  </si>
  <si>
    <t>Dctn1</t>
    <phoneticPr fontId="3" type="noConversion"/>
  </si>
  <si>
    <t>shScr</t>
    <phoneticPr fontId="3" type="noConversion"/>
  </si>
  <si>
    <t>Test 1</t>
  </si>
  <si>
    <t>Test 2</t>
  </si>
  <si>
    <t>Test 3</t>
  </si>
  <si>
    <r>
      <t>SOD1</t>
    </r>
    <r>
      <rPr>
        <b/>
        <vertAlign val="superscript"/>
        <sz val="11"/>
        <rFont val="Arial"/>
        <family val="2"/>
      </rPr>
      <t>+/L144F</t>
    </r>
  </si>
  <si>
    <t>S.D.</t>
  </si>
  <si>
    <t>AVG</t>
  </si>
  <si>
    <t>shMETTL14 #1</t>
  </si>
  <si>
    <t>shMETTL14 #2</t>
  </si>
  <si>
    <t>2-way anova</t>
  </si>
  <si>
    <t>Vehicle vs. Vehicle Ftoi</t>
  </si>
  <si>
    <t>-0.06622 to 0.08810</t>
  </si>
  <si>
    <t>No</t>
  </si>
  <si>
    <t>ns</t>
  </si>
  <si>
    <t>Vehicle vs. CPA</t>
  </si>
  <si>
    <t>-0.4795 to -0.1721</t>
  </si>
  <si>
    <t>Yes</t>
  </si>
  <si>
    <t>*</t>
  </si>
  <si>
    <t>Vehicle vs. CPA Ftoi</t>
  </si>
  <si>
    <t>-0.2153 to -0.008128</t>
  </si>
  <si>
    <t>Vehicle Ftoi vs. CPA</t>
  </si>
  <si>
    <t>-0.5426 to -0.1309</t>
  </si>
  <si>
    <t>Vehicle Ftoi vs. CPA Ftoi</t>
  </si>
  <si>
    <t>-0.2856 to 0.04037</t>
  </si>
  <si>
    <t>CPA vs. CPA Ftoi</t>
  </si>
  <si>
    <t>0.1624 to 0.2658</t>
  </si>
  <si>
    <t>Adjusted P Value</t>
  </si>
  <si>
    <r>
      <t>SOD1</t>
    </r>
    <r>
      <rPr>
        <i/>
        <vertAlign val="superscript"/>
        <sz val="12"/>
        <rFont val="Arial"/>
        <family val="2"/>
      </rPr>
      <t>+/L144F</t>
    </r>
  </si>
  <si>
    <t>-0.08394 to 0.09185</t>
  </si>
  <si>
    <t>-0.5406 to -0.001396</t>
  </si>
  <si>
    <t>-0.1956 to 0.1249</t>
  </si>
  <si>
    <t>-0.4680 to -0.08194</t>
  </si>
  <si>
    <t>-0.1273 to 0.04875</t>
  </si>
  <si>
    <t>0.1263 to 0.3451</t>
  </si>
  <si>
    <t>-0.1590 to 0.09891</t>
  </si>
  <si>
    <t>-0.4927 to -0.2870</t>
  </si>
  <si>
    <t>-0.1854 to 0.06834</t>
  </si>
  <si>
    <t>-0.5873 to -0.1323</t>
  </si>
  <si>
    <t>-0.1688 to 0.1118</t>
  </si>
  <si>
    <t>0.1664 to 0.4962</t>
  </si>
  <si>
    <t>-0.1322 to 0.001566</t>
  </si>
  <si>
    <t>-0.2918 to -0.07589</t>
  </si>
  <si>
    <t>-0.1123 to -0.04894</t>
  </si>
  <si>
    <t>-0.2044 to -0.03273</t>
  </si>
  <si>
    <t>-0.1002 to 0.06949</t>
  </si>
  <si>
    <t>0.006397 to 0.2001</t>
  </si>
  <si>
    <t>Tukey's multiple comparisons test</t>
  </si>
  <si>
    <t>Mean Diff.</t>
  </si>
  <si>
    <t>95.00% CI of diff.</t>
  </si>
  <si>
    <t>Below threshold?</t>
  </si>
  <si>
    <t>Summary</t>
  </si>
  <si>
    <r>
      <t>C9ORF72</t>
    </r>
    <r>
      <rPr>
        <i/>
        <vertAlign val="superscript"/>
        <sz val="12"/>
        <rFont val="Arial"/>
        <family val="2"/>
      </rPr>
      <t>exp</t>
    </r>
  </si>
  <si>
    <r>
      <t>Fig. 1: m</t>
    </r>
    <r>
      <rPr>
        <b/>
        <vertAlign val="superscript"/>
        <sz val="11"/>
        <color theme="1"/>
        <rFont val="Arial"/>
        <family val="2"/>
      </rPr>
      <t>6</t>
    </r>
    <r>
      <rPr>
        <b/>
        <sz val="11"/>
        <color theme="1"/>
        <rFont val="Arial"/>
        <family val="2"/>
      </rPr>
      <t>A RNA modification levels are downregulated in ALS.</t>
    </r>
  </si>
  <si>
    <t>Average</t>
    <phoneticPr fontId="3" type="noConversion"/>
  </si>
  <si>
    <t>#3</t>
    <phoneticPr fontId="3" type="noConversion"/>
  </si>
  <si>
    <t>#2</t>
    <phoneticPr fontId="3" type="noConversion"/>
  </si>
  <si>
    <t xml:space="preserve">Day 12 </t>
    <phoneticPr fontId="11" type="noConversion"/>
  </si>
  <si>
    <t>Day7</t>
    <phoneticPr fontId="11" type="noConversion"/>
  </si>
  <si>
    <t>Day 2</t>
    <phoneticPr fontId="3" type="noConversion"/>
  </si>
  <si>
    <t>qPCR ΔCt value (Gapdh as control)</t>
    <phoneticPr fontId="3" type="noConversion"/>
  </si>
  <si>
    <t>N = 3 biological repeat</t>
    <phoneticPr fontId="3" type="noConversion"/>
  </si>
  <si>
    <t>S.D.</t>
    <phoneticPr fontId="3" type="noConversion"/>
  </si>
  <si>
    <t>AVG</t>
    <phoneticPr fontId="3" type="noConversion"/>
  </si>
  <si>
    <t>Puncta # / total neurite length</t>
    <phoneticPr fontId="3" type="noConversion"/>
  </si>
  <si>
    <t>Branch point # /total neurite length</t>
    <phoneticPr fontId="3" type="noConversion"/>
  </si>
  <si>
    <t>Neurite thickness (μm)</t>
    <phoneticPr fontId="3" type="noConversion"/>
  </si>
  <si>
    <t>IgG Enrichment of input (%)</t>
    <phoneticPr fontId="3" type="noConversion"/>
  </si>
  <si>
    <r>
      <t>m</t>
    </r>
    <r>
      <rPr>
        <b/>
        <vertAlign val="superscript"/>
        <sz val="12"/>
        <rFont val="Arial"/>
        <family val="2"/>
      </rPr>
      <t>6</t>
    </r>
    <r>
      <rPr>
        <b/>
        <sz val="12"/>
        <rFont val="Arial"/>
        <family val="2"/>
      </rPr>
      <t>A Enrichment of input (%)</t>
    </r>
  </si>
  <si>
    <t>Enrichment of input (%) = 2 [Ct input - Ct RIP] *100</t>
    <phoneticPr fontId="3" type="noConversion"/>
  </si>
  <si>
    <t>Exp. 1</t>
  </si>
  <si>
    <t>Exp. 2</t>
  </si>
  <si>
    <t>Exp. 3</t>
  </si>
  <si>
    <t>Exp. 4</t>
  </si>
  <si>
    <t>Exp. 5</t>
  </si>
  <si>
    <t>Exp. 6</t>
  </si>
  <si>
    <t>n = 3 biological replicates, quantification for all NMJs from all views of captured images</t>
  </si>
  <si>
    <t>P-value</t>
  </si>
  <si>
    <t xml:space="preserve">n = 6 independent experiments, significant P values from two-tailed t-tests. </t>
  </si>
  <si>
    <t>shScr n = 4, and others n=3 biological replicates, significant P values from two-tailed t-tests</t>
  </si>
  <si>
    <t>Female</t>
    <phoneticPr fontId="3" type="noConversion"/>
  </si>
  <si>
    <t>B6</t>
    <phoneticPr fontId="3" type="noConversion"/>
  </si>
  <si>
    <t>Ctrl;shFto -10</t>
  </si>
  <si>
    <t>Ctrl;shFto -9</t>
  </si>
  <si>
    <t>Ctrl;shFto -8</t>
  </si>
  <si>
    <t>Ctrl;shFto -7</t>
  </si>
  <si>
    <t>Male</t>
  </si>
  <si>
    <t>Ctrl;shFto -6</t>
  </si>
  <si>
    <t>Ctrl;shFto -5</t>
  </si>
  <si>
    <t>Ctrl;shFto -4</t>
  </si>
  <si>
    <t>Ctrl;shFto -3</t>
  </si>
  <si>
    <t>Ctrl;shFto -2</t>
  </si>
  <si>
    <t>Ctrl;shFto -1</t>
    <phoneticPr fontId="3" type="noConversion"/>
  </si>
  <si>
    <t>Mice #</t>
    <phoneticPr fontId="3" type="noConversion"/>
  </si>
  <si>
    <t>N = 10</t>
    <phoneticPr fontId="3" type="noConversion"/>
  </si>
  <si>
    <t>Ctrl-14</t>
  </si>
  <si>
    <t>Ctrl-13</t>
  </si>
  <si>
    <t>Ctrl-12</t>
  </si>
  <si>
    <t>Ctrl-11</t>
  </si>
  <si>
    <t>Ctrl-10</t>
  </si>
  <si>
    <t>Ctrl-9</t>
  </si>
  <si>
    <t>Ctrl-8</t>
  </si>
  <si>
    <t>Ctrl-7</t>
  </si>
  <si>
    <t>Ctrl-6</t>
  </si>
  <si>
    <t>Ctrl-5</t>
  </si>
  <si>
    <t>Ctrl-4</t>
  </si>
  <si>
    <t>Ctrl-3</t>
  </si>
  <si>
    <t>Ctrl-2</t>
  </si>
  <si>
    <t>Ctrl-1</t>
    <phoneticPr fontId="3" type="noConversion"/>
  </si>
  <si>
    <t>N = 14</t>
    <phoneticPr fontId="3" type="noConversion"/>
  </si>
  <si>
    <r>
      <t>SOD1</t>
    </r>
    <r>
      <rPr>
        <i/>
        <vertAlign val="superscript"/>
        <sz val="11"/>
        <color theme="1"/>
        <rFont val="Arial"/>
        <family val="2"/>
      </rPr>
      <t>G93A</t>
    </r>
  </si>
  <si>
    <t>SOD1;shFto-14</t>
  </si>
  <si>
    <t>SOD1;shFto-13</t>
  </si>
  <si>
    <t>SOD1;shFto-12</t>
  </si>
  <si>
    <t>SOD1;shFto-11</t>
  </si>
  <si>
    <t>SOD1;shFto-10</t>
  </si>
  <si>
    <t>SOD1;shFto-9</t>
  </si>
  <si>
    <t>SOD1;shFto-8</t>
  </si>
  <si>
    <t>SOD1;shFto-7</t>
  </si>
  <si>
    <t>SOD1;shFto-6</t>
  </si>
  <si>
    <t>SOD1;shFto-5</t>
  </si>
  <si>
    <t>SOD1;shFto-4</t>
  </si>
  <si>
    <t>SOD1;shFto-3</t>
  </si>
  <si>
    <t>SOD1;shFto-2</t>
  </si>
  <si>
    <t>SOD1;shFto-1</t>
    <phoneticPr fontId="3" type="noConversion"/>
  </si>
  <si>
    <t>SOD1 -17</t>
  </si>
  <si>
    <t>SOD1 -16</t>
  </si>
  <si>
    <t>SOD1 -15</t>
  </si>
  <si>
    <t>SOD1 -14</t>
  </si>
  <si>
    <t>SOD1 -13</t>
  </si>
  <si>
    <t>SOD1 -12</t>
  </si>
  <si>
    <t>SOD1 -11</t>
  </si>
  <si>
    <t>SOD1 -10</t>
  </si>
  <si>
    <t>SOD1 -9</t>
  </si>
  <si>
    <t>SOD1 -8</t>
  </si>
  <si>
    <t>SOD1 -7</t>
  </si>
  <si>
    <t>SOD1 -6</t>
  </si>
  <si>
    <t>SOD1 -5</t>
  </si>
  <si>
    <t>SOD1 -4</t>
  </si>
  <si>
    <t>Male</t>
    <phoneticPr fontId="3" type="noConversion"/>
  </si>
  <si>
    <t>SOD1 -3</t>
  </si>
  <si>
    <t>SOD1 -2</t>
  </si>
  <si>
    <t>SOD1 -1</t>
    <phoneticPr fontId="3" type="noConversion"/>
  </si>
  <si>
    <t>N = 17</t>
    <phoneticPr fontId="3" type="noConversion"/>
  </si>
  <si>
    <t>#4</t>
    <phoneticPr fontId="3" type="noConversion"/>
  </si>
  <si>
    <r>
      <t>SOD1</t>
    </r>
    <r>
      <rPr>
        <b/>
        <i/>
        <vertAlign val="superscript"/>
        <sz val="12"/>
        <color theme="1"/>
        <rFont val="Arial"/>
        <family val="2"/>
      </rPr>
      <t>G93A</t>
    </r>
    <r>
      <rPr>
        <b/>
        <sz val="12"/>
        <color theme="1"/>
        <rFont val="Arial"/>
        <family val="2"/>
      </rPr>
      <t>;scAAV9-sh</t>
    </r>
    <r>
      <rPr>
        <b/>
        <i/>
        <sz val="12"/>
        <color theme="1"/>
        <rFont val="Arial"/>
        <family val="2"/>
      </rPr>
      <t>Fto</t>
    </r>
  </si>
  <si>
    <r>
      <t>SOD1</t>
    </r>
    <r>
      <rPr>
        <b/>
        <i/>
        <vertAlign val="superscript"/>
        <sz val="12"/>
        <color theme="1"/>
        <rFont val="Arial"/>
        <family val="2"/>
      </rPr>
      <t>G93A</t>
    </r>
  </si>
  <si>
    <r>
      <t># of GFAP</t>
    </r>
    <r>
      <rPr>
        <vertAlign val="superscript"/>
        <sz val="12"/>
        <color rgb="FF000000"/>
        <rFont val="Arial"/>
        <family val="2"/>
      </rPr>
      <t>on</t>
    </r>
    <r>
      <rPr>
        <sz val="12"/>
        <color rgb="FF000000"/>
        <rFont val="Arial"/>
        <family val="2"/>
      </rPr>
      <t xml:space="preserve"> Cell # / mm</t>
    </r>
    <r>
      <rPr>
        <vertAlign val="superscript"/>
        <sz val="12"/>
        <color rgb="FF000000"/>
        <rFont val="Arial"/>
        <family val="2"/>
      </rPr>
      <t>2</t>
    </r>
  </si>
  <si>
    <t>Astrocytes number in the onse side of the lumbar region was calculated and normalized with the ROI area</t>
    <phoneticPr fontId="3" type="noConversion"/>
  </si>
  <si>
    <r>
      <t>MN # (ChAT</t>
    </r>
    <r>
      <rPr>
        <vertAlign val="superscript"/>
        <sz val="12"/>
        <color rgb="FF000000"/>
        <rFont val="Arial"/>
        <family val="2"/>
      </rPr>
      <t>on</t>
    </r>
    <r>
      <rPr>
        <sz val="12"/>
        <color rgb="FF000000"/>
        <rFont val="Arial"/>
        <family val="2"/>
      </rPr>
      <t>)</t>
    </r>
  </si>
  <si>
    <t>N = 4  mice in each group</t>
    <phoneticPr fontId="3" type="noConversion"/>
  </si>
  <si>
    <t>M=4 F=3</t>
    <phoneticPr fontId="3" type="noConversion"/>
  </si>
  <si>
    <t>M=5 F=3</t>
    <phoneticPr fontId="3" type="noConversion"/>
  </si>
  <si>
    <t>M=3 F=2</t>
    <phoneticPr fontId="3" type="noConversion"/>
  </si>
  <si>
    <t>Stage</t>
    <phoneticPr fontId="3" type="noConversion"/>
  </si>
  <si>
    <t xml:space="preserve">The number of test Mice </t>
    <phoneticPr fontId="3" type="noConversion"/>
  </si>
  <si>
    <t>peak CMAP amplitude</t>
  </si>
  <si>
    <t>M=4 F=5</t>
    <phoneticPr fontId="3" type="noConversion"/>
  </si>
  <si>
    <t>M=5 F=6</t>
    <phoneticPr fontId="3" type="noConversion"/>
  </si>
  <si>
    <t>M=2 F=3</t>
    <phoneticPr fontId="3" type="noConversion"/>
  </si>
  <si>
    <t>M=5 F=2</t>
    <phoneticPr fontId="3" type="noConversion"/>
  </si>
  <si>
    <t>M=5 F=1</t>
    <phoneticPr fontId="3" type="noConversion"/>
  </si>
  <si>
    <r>
      <t>Ctrl;scAAV9-sh</t>
    </r>
    <r>
      <rPr>
        <b/>
        <i/>
        <sz val="12"/>
        <color theme="1"/>
        <rFont val="Arial"/>
        <family val="2"/>
      </rPr>
      <t>Fto</t>
    </r>
  </si>
  <si>
    <t>M=3 F=3</t>
    <phoneticPr fontId="3" type="noConversion"/>
  </si>
  <si>
    <t>peak CMAP amplitude</t>
    <phoneticPr fontId="3" type="noConversion"/>
  </si>
  <si>
    <t>M=3 F=4</t>
    <phoneticPr fontId="3" type="noConversion"/>
  </si>
  <si>
    <t>M=6 F=2</t>
    <phoneticPr fontId="3" type="noConversion"/>
  </si>
  <si>
    <t>M=4 F=4</t>
    <phoneticPr fontId="3" type="noConversion"/>
  </si>
  <si>
    <t>M=4 F=1</t>
    <phoneticPr fontId="3" type="noConversion"/>
  </si>
  <si>
    <t>METTL3</t>
    <phoneticPr fontId="3" type="noConversion"/>
  </si>
  <si>
    <r>
      <t>m</t>
    </r>
    <r>
      <rPr>
        <vertAlign val="superscript"/>
        <sz val="12"/>
        <rFont val="Arial"/>
        <family val="2"/>
      </rPr>
      <t>6</t>
    </r>
    <r>
      <rPr>
        <sz val="12"/>
        <rFont val="Arial"/>
        <family val="2"/>
      </rPr>
      <t>A Enrichment of input (%)</t>
    </r>
  </si>
  <si>
    <r>
      <t>sh</t>
    </r>
    <r>
      <rPr>
        <i/>
        <sz val="12"/>
        <color theme="1"/>
        <rFont val="Arial"/>
        <family val="2"/>
      </rPr>
      <t>Fto</t>
    </r>
  </si>
  <si>
    <t>Group</t>
    <phoneticPr fontId="3" type="noConversion"/>
  </si>
  <si>
    <t>Replicate 3</t>
    <phoneticPr fontId="3" type="noConversion"/>
  </si>
  <si>
    <t>Replicate 2</t>
    <phoneticPr fontId="3" type="noConversion"/>
  </si>
  <si>
    <t>Replicate 1</t>
    <phoneticPr fontId="3" type="noConversion"/>
  </si>
  <si>
    <t>Relative m6A% was normalized with shScr control</t>
    <phoneticPr fontId="3" type="noConversion"/>
  </si>
  <si>
    <t xml:space="preserve">m6A ELISA </t>
    <phoneticPr fontId="3" type="noConversion"/>
  </si>
  <si>
    <t>N = 3 biological replicates. (#1, #2, #3) represents technical repliactes per plate.</t>
    <phoneticPr fontId="3" type="noConversion"/>
  </si>
  <si>
    <r>
      <t>SOD1</t>
    </r>
    <r>
      <rPr>
        <b/>
        <i/>
        <vertAlign val="superscript"/>
        <sz val="12"/>
        <color theme="1"/>
        <rFont val="Arial"/>
        <family val="2"/>
      </rPr>
      <t>+/L144F</t>
    </r>
  </si>
  <si>
    <r>
      <t>SOD1</t>
    </r>
    <r>
      <rPr>
        <b/>
        <i/>
        <vertAlign val="superscript"/>
        <sz val="12"/>
        <color theme="1"/>
        <rFont val="Arial"/>
        <family val="2"/>
      </rPr>
      <t>+/L144F</t>
    </r>
    <r>
      <rPr>
        <b/>
        <i/>
        <sz val="12"/>
        <color theme="1"/>
        <rFont val="Arial"/>
        <family val="2"/>
      </rPr>
      <t xml:space="preserve">; </t>
    </r>
    <r>
      <rPr>
        <b/>
        <sz val="12"/>
        <color theme="1"/>
        <rFont val="Arial"/>
        <family val="2"/>
      </rPr>
      <t>scAAV9-shFto</t>
    </r>
  </si>
  <si>
    <t>WT vs. WT-shFto</t>
  </si>
  <si>
    <t>-14.27 to 10.46</t>
  </si>
  <si>
    <t>WT vs. SOD1</t>
  </si>
  <si>
    <t>-28.53 to -3.047</t>
  </si>
  <si>
    <t>WT vs. SOD1-shFto</t>
  </si>
  <si>
    <t>-13.08 to 12.41</t>
  </si>
  <si>
    <t>WT-shFto vs. SOD1</t>
  </si>
  <si>
    <t>-26.63 to -1.142</t>
  </si>
  <si>
    <t>WT-shFto vs. SOD1-shFto</t>
  </si>
  <si>
    <t>-11.17 to 14.31</t>
  </si>
  <si>
    <t>SOD1 vs. SOD1-shFto</t>
  </si>
  <si>
    <t>2.589 to 28.32</t>
  </si>
  <si>
    <t>Exp.</t>
  </si>
  <si>
    <t>Nucleus 1</t>
  </si>
  <si>
    <t>Nucleus 2</t>
  </si>
  <si>
    <t>Nucleus 3</t>
  </si>
  <si>
    <t>Nucleus 4</t>
  </si>
  <si>
    <t>Nucleus 5</t>
  </si>
  <si>
    <t>Nucleus 6</t>
  </si>
  <si>
    <t>Nucleus 7</t>
  </si>
  <si>
    <t>Nucleus 8</t>
  </si>
  <si>
    <t>Nucleus 9</t>
  </si>
  <si>
    <t>Sample 1</t>
  </si>
  <si>
    <t>Sample 2</t>
  </si>
  <si>
    <t>Sample 3</t>
  </si>
  <si>
    <t xml:space="preserve">Picture 1 </t>
  </si>
  <si>
    <t>Picture 2</t>
  </si>
  <si>
    <t>Picture 3</t>
  </si>
  <si>
    <t>Picture 4</t>
  </si>
  <si>
    <t>Picture 5</t>
  </si>
  <si>
    <t>Picture 6</t>
  </si>
  <si>
    <t>Picture 7</t>
  </si>
  <si>
    <t>Picture 8</t>
  </si>
  <si>
    <t>Picture 9</t>
  </si>
  <si>
    <t>Picture 1</t>
  </si>
  <si>
    <t>Picture 10</t>
  </si>
  <si>
    <t>Picture 11</t>
  </si>
  <si>
    <t>Picture 12</t>
  </si>
  <si>
    <t xml:space="preserve"> Sample 2</t>
  </si>
  <si>
    <t>Sample 4</t>
  </si>
  <si>
    <t>Sample 5</t>
  </si>
  <si>
    <t>Sample 6</t>
  </si>
  <si>
    <r>
      <t xml:space="preserve">Ctrl: </t>
    </r>
    <r>
      <rPr>
        <i/>
        <sz val="11"/>
        <color theme="1"/>
        <rFont val="Arial"/>
        <family val="2"/>
      </rPr>
      <t>n</t>
    </r>
    <r>
      <rPr>
        <sz val="11"/>
        <color theme="1"/>
        <rFont val="Arial"/>
        <family val="2"/>
      </rPr>
      <t xml:space="preserve"> = 5</t>
    </r>
    <r>
      <rPr>
        <i/>
        <sz val="11"/>
        <color theme="1"/>
        <rFont val="Arial"/>
        <family val="2"/>
      </rPr>
      <t>, ChAT-Cre; Mettl14</t>
    </r>
    <r>
      <rPr>
        <i/>
        <vertAlign val="superscript"/>
        <sz val="11"/>
        <color theme="1"/>
        <rFont val="Arial"/>
        <family val="2"/>
      </rPr>
      <t>floxed</t>
    </r>
    <r>
      <rPr>
        <sz val="11"/>
        <color theme="1"/>
        <rFont val="Arial"/>
        <family val="2"/>
      </rPr>
      <t xml:space="preserve">: </t>
    </r>
    <r>
      <rPr>
        <i/>
        <sz val="11"/>
        <color theme="1"/>
        <rFont val="Arial"/>
        <family val="2"/>
      </rPr>
      <t>n</t>
    </r>
    <r>
      <rPr>
        <sz val="11"/>
        <color theme="1"/>
        <rFont val="Arial"/>
        <family val="2"/>
      </rPr>
      <t xml:space="preserve"> = 6, quantification for all MN nuclei from all views of captured images, and P-values is from two-tailed t-tests</t>
    </r>
  </si>
  <si>
    <t>Exp.3</t>
  </si>
  <si>
    <t>Exp.2</t>
  </si>
  <si>
    <t>Exp.1</t>
  </si>
  <si>
    <r>
      <t>Supplementary</t>
    </r>
    <r>
      <rPr>
        <b/>
        <sz val="11"/>
        <color theme="1"/>
        <rFont val="Arial"/>
        <family val="2"/>
      </rPr>
      <t xml:space="preserve"> Fig. 13: DNA damage marker γH2AX in MNs of </t>
    </r>
    <r>
      <rPr>
        <b/>
        <i/>
        <sz val="11"/>
        <color theme="1"/>
        <rFont val="Arial"/>
        <family val="2"/>
      </rPr>
      <t>SOD1</t>
    </r>
    <r>
      <rPr>
        <b/>
        <i/>
        <vertAlign val="superscript"/>
        <sz val="11"/>
        <color theme="1"/>
        <rFont val="Arial"/>
        <family val="2"/>
      </rPr>
      <t>G93A</t>
    </r>
    <r>
      <rPr>
        <b/>
        <i/>
        <sz val="11"/>
        <color theme="1"/>
        <rFont val="Arial"/>
        <family val="2"/>
      </rPr>
      <t xml:space="preserve"> </t>
    </r>
    <r>
      <rPr>
        <b/>
        <sz val="11"/>
        <color theme="1"/>
        <rFont val="Arial"/>
        <family val="2"/>
      </rPr>
      <t>mice.</t>
    </r>
  </si>
  <si>
    <r>
      <t xml:space="preserve">Ctrl </t>
    </r>
    <r>
      <rPr>
        <i/>
        <sz val="11"/>
        <color theme="1"/>
        <rFont val="Arial"/>
        <family val="2"/>
      </rPr>
      <t>n</t>
    </r>
    <r>
      <rPr>
        <sz val="11"/>
        <color theme="1"/>
        <rFont val="Arial"/>
        <family val="2"/>
      </rPr>
      <t xml:space="preserve"> = 6 and </t>
    </r>
    <r>
      <rPr>
        <i/>
        <sz val="12"/>
        <color rgb="FF4472C4"/>
        <rFont val="Arial"/>
        <family val="2"/>
      </rPr>
      <t>SOD1</t>
    </r>
    <r>
      <rPr>
        <i/>
        <vertAlign val="superscript"/>
        <sz val="12"/>
        <color rgb="FF4472C4"/>
        <rFont val="Arial"/>
        <family val="2"/>
      </rPr>
      <t>G93A</t>
    </r>
    <r>
      <rPr>
        <sz val="12"/>
        <color rgb="FF4472C4"/>
        <rFont val="Arial"/>
        <family val="2"/>
      </rPr>
      <t xml:space="preserve">: </t>
    </r>
    <r>
      <rPr>
        <i/>
        <sz val="12"/>
        <color rgb="FF4472C4"/>
        <rFont val="Arial"/>
        <family val="2"/>
      </rPr>
      <t>n</t>
    </r>
    <r>
      <rPr>
        <sz val="12"/>
        <color rgb="FF4472C4"/>
        <rFont val="Arial"/>
        <family val="2"/>
      </rPr>
      <t xml:space="preserve"> = 4</t>
    </r>
    <r>
      <rPr>
        <sz val="11"/>
        <color theme="1"/>
        <rFont val="Arial"/>
        <family val="2"/>
      </rPr>
      <t>mice</t>
    </r>
  </si>
  <si>
    <r>
      <t xml:space="preserve">P values from two-tailed </t>
    </r>
    <r>
      <rPr>
        <i/>
        <sz val="11"/>
        <color theme="1"/>
        <rFont val="Arial"/>
        <family val="2"/>
      </rPr>
      <t>t</t>
    </r>
    <r>
      <rPr>
        <sz val="11"/>
        <color theme="1"/>
        <rFont val="Arial"/>
        <family val="2"/>
      </rPr>
      <t>-tests.</t>
    </r>
  </si>
  <si>
    <r>
      <t>Supplementary</t>
    </r>
    <r>
      <rPr>
        <b/>
        <sz val="11"/>
        <color theme="1"/>
        <rFont val="Arial"/>
        <family val="2"/>
      </rPr>
      <t xml:space="preserve"> Fig. 12: shRNA-mediated Fto inhibition can restore m</t>
    </r>
    <r>
      <rPr>
        <b/>
        <vertAlign val="superscript"/>
        <sz val="11"/>
        <color theme="1"/>
        <rFont val="Arial"/>
        <family val="2"/>
      </rPr>
      <t>6</t>
    </r>
    <r>
      <rPr>
        <b/>
        <sz val="11"/>
        <color theme="1"/>
        <rFont val="Arial"/>
        <family val="2"/>
      </rPr>
      <t xml:space="preserve">A levels. </t>
    </r>
  </si>
  <si>
    <t>N = 3 biological repeat</t>
  </si>
  <si>
    <t xml:space="preserve">Supplementary Fig. 6: </t>
  </si>
  <si>
    <r>
      <t>Supplementary</t>
    </r>
    <r>
      <rPr>
        <b/>
        <sz val="11"/>
        <color theme="1"/>
        <rFont val="Arial"/>
        <family val="2"/>
      </rPr>
      <t xml:space="preserve"> Fig. 2: Knockdown efficiency test for sh</t>
    </r>
    <r>
      <rPr>
        <b/>
        <i/>
        <sz val="11"/>
        <color theme="1"/>
        <rFont val="Arial"/>
        <family val="2"/>
      </rPr>
      <t xml:space="preserve">METTL3 </t>
    </r>
    <r>
      <rPr>
        <b/>
        <sz val="11"/>
        <color theme="1"/>
        <rFont val="Arial"/>
        <family val="2"/>
      </rPr>
      <t>and sh</t>
    </r>
    <r>
      <rPr>
        <b/>
        <i/>
        <sz val="11"/>
        <color theme="1"/>
        <rFont val="Arial"/>
        <family val="2"/>
      </rPr>
      <t>METTL14.</t>
    </r>
  </si>
  <si>
    <t>P-value is from 2-way anova</t>
  </si>
  <si>
    <t>NMJ</t>
  </si>
  <si>
    <t>Exp</t>
  </si>
  <si>
    <t>P-value</t>
    <phoneticPr fontId="49" type="noConversion"/>
  </si>
  <si>
    <t>Median survival</t>
  </si>
  <si>
    <t>Undefined</t>
  </si>
  <si>
    <t>Log-rank (Mantel-Cox) test</t>
  </si>
  <si>
    <t>Chi square</t>
  </si>
  <si>
    <t>df</t>
  </si>
  <si>
    <t>P value</t>
  </si>
  <si>
    <t>P value summary</t>
  </si>
  <si>
    <t>**</t>
  </si>
  <si>
    <t>Are the survival curves sig different?</t>
  </si>
  <si>
    <t>SOD1 v.s. SOD1;shFto</t>
    <phoneticPr fontId="3" type="noConversion"/>
  </si>
  <si>
    <t>Disease onset</t>
    <phoneticPr fontId="3" type="noConversion"/>
  </si>
  <si>
    <t>Log-rank (Mantel-Cox) test</t>
    <phoneticPr fontId="49" type="noConversion"/>
  </si>
  <si>
    <t>P-value is from Log-rank (Mantel-Cox) test</t>
    <phoneticPr fontId="49" type="noConversion"/>
  </si>
  <si>
    <r>
      <t>P-value is from two-tail</t>
    </r>
    <r>
      <rPr>
        <i/>
        <sz val="12"/>
        <color theme="1"/>
        <rFont val="Arial"/>
        <family val="2"/>
      </rPr>
      <t xml:space="preserve"> t</t>
    </r>
    <r>
      <rPr>
        <sz val="12"/>
        <color theme="1"/>
        <rFont val="Arial"/>
        <family val="2"/>
      </rPr>
      <t>-test</t>
    </r>
    <phoneticPr fontId="49" type="noConversion"/>
  </si>
  <si>
    <r>
      <t>SOD1</t>
    </r>
    <r>
      <rPr>
        <b/>
        <i/>
        <vertAlign val="superscript"/>
        <sz val="12"/>
        <color theme="1"/>
        <rFont val="Arial"/>
        <family val="2"/>
      </rPr>
      <t>G93A</t>
    </r>
    <phoneticPr fontId="49" type="noConversion"/>
  </si>
  <si>
    <t>AVG</t>
    <phoneticPr fontId="49" type="noConversion"/>
  </si>
  <si>
    <t>S.D.</t>
    <phoneticPr fontId="49" type="noConversion"/>
  </si>
  <si>
    <t>peak CMAP amplitude</t>
    <phoneticPr fontId="49" type="noConversion"/>
  </si>
  <si>
    <t>P-value (Compared with Ctrl)</t>
    <phoneticPr fontId="49" type="noConversion"/>
  </si>
  <si>
    <t>P-value (Compared with SOD1G93A)</t>
    <phoneticPr fontId="49" type="noConversion"/>
  </si>
  <si>
    <r>
      <t xml:space="preserve"> </t>
    </r>
    <r>
      <rPr>
        <i/>
        <sz val="11"/>
        <rFont val="Arial"/>
        <family val="2"/>
      </rPr>
      <t xml:space="preserve">n </t>
    </r>
    <r>
      <rPr>
        <sz val="11"/>
        <rFont val="Arial"/>
        <family val="2"/>
      </rPr>
      <t xml:space="preserve">= 3 biological replicates, significant P values from two-tailed </t>
    </r>
    <r>
      <rPr>
        <i/>
        <sz val="11"/>
        <rFont val="Arial"/>
        <family val="2"/>
      </rPr>
      <t>t</t>
    </r>
    <r>
      <rPr>
        <sz val="11"/>
        <rFont val="Arial"/>
        <family val="2"/>
      </rPr>
      <t xml:space="preserve">-tests </t>
    </r>
  </si>
  <si>
    <t>m6A (%)</t>
  </si>
  <si>
    <t>Fig. 1b</t>
  </si>
  <si>
    <t>Fig. 1c</t>
  </si>
  <si>
    <t>Fig. 1d</t>
  </si>
  <si>
    <t xml:space="preserve">All data are presented as mean ± S.D., n = 3 independent experiments, significant P values from two-tailed t-tests. N.S., non-significant. </t>
  </si>
  <si>
    <t>Fig. 1e SOD1+/L144F</t>
  </si>
  <si>
    <t>Fig. 1f C9ORF72exp</t>
  </si>
  <si>
    <t>Fig. 1g TDP43G298S</t>
  </si>
  <si>
    <r>
      <t>m</t>
    </r>
    <r>
      <rPr>
        <vertAlign val="superscript"/>
        <sz val="11"/>
        <color theme="1"/>
        <rFont val="Arial"/>
        <family val="2"/>
      </rPr>
      <t>6</t>
    </r>
    <r>
      <rPr>
        <sz val="11"/>
        <color theme="1"/>
        <rFont val="Arial"/>
        <family val="2"/>
      </rPr>
      <t>A methylation was normalized to the vehicle (DMSO), which served as a non-stressed control. Data</t>
    </r>
    <r>
      <rPr>
        <sz val="11"/>
        <color rgb="FF000000"/>
        <rFont val="Arial"/>
        <family val="2"/>
      </rPr>
      <t xml:space="preserve"> are presented as </t>
    </r>
    <r>
      <rPr>
        <sz val="11"/>
        <color theme="1"/>
        <rFont val="Arial"/>
        <family val="2"/>
      </rPr>
      <t xml:space="preserve">mean ± S.D., </t>
    </r>
    <r>
      <rPr>
        <i/>
        <sz val="11"/>
        <color theme="1"/>
        <rFont val="Arial"/>
        <family val="2"/>
      </rPr>
      <t>n</t>
    </r>
    <r>
      <rPr>
        <sz val="11"/>
        <color theme="1"/>
        <rFont val="Arial"/>
        <family val="2"/>
      </rPr>
      <t xml:space="preserve"> = 3 independent experiments, significant P values from two-tailed </t>
    </r>
    <r>
      <rPr>
        <i/>
        <sz val="11"/>
        <color theme="1"/>
        <rFont val="Arial"/>
        <family val="2"/>
      </rPr>
      <t>t</t>
    </r>
    <r>
      <rPr>
        <sz val="11"/>
        <color theme="1"/>
        <rFont val="Arial"/>
        <family val="2"/>
      </rPr>
      <t xml:space="preserve">-tests. </t>
    </r>
  </si>
  <si>
    <t>STM2457</t>
  </si>
  <si>
    <t>Graphs plotted and statistical calculations in Prism 10 version 10.4.0</t>
  </si>
  <si>
    <t>Female</t>
  </si>
  <si>
    <t>1M</t>
  </si>
  <si>
    <t>2M</t>
  </si>
  <si>
    <t>3M</t>
  </si>
  <si>
    <t>4M</t>
  </si>
  <si>
    <t>5M</t>
  </si>
  <si>
    <t>6M</t>
  </si>
  <si>
    <t>7M</t>
  </si>
  <si>
    <t>Data are presented as mean ± S.D.</t>
  </si>
  <si>
    <t>die day</t>
  </si>
  <si>
    <t>#of mice</t>
  </si>
  <si>
    <r>
      <t xml:space="preserve">Data are presented as mean ± S.D., with significant P values from two-tailed </t>
    </r>
    <r>
      <rPr>
        <i/>
        <sz val="11"/>
        <color theme="1"/>
        <rFont val="Arial"/>
        <family val="2"/>
      </rPr>
      <t>t</t>
    </r>
    <r>
      <rPr>
        <sz val="11"/>
        <color theme="1"/>
        <rFont val="Arial"/>
        <family val="2"/>
      </rPr>
      <t xml:space="preserve">-tests. N.S., non-significant. </t>
    </r>
    <r>
      <rPr>
        <i/>
        <sz val="11"/>
        <color theme="1"/>
        <rFont val="Arial"/>
        <family val="2"/>
      </rPr>
      <t>n</t>
    </r>
    <r>
      <rPr>
        <sz val="11"/>
        <color theme="1"/>
        <rFont val="Arial"/>
        <family val="2"/>
      </rPr>
      <t xml:space="preserve"> = 3 in</t>
    </r>
    <r>
      <rPr>
        <i/>
        <sz val="11"/>
        <color theme="1"/>
        <rFont val="Arial"/>
        <family val="2"/>
      </rPr>
      <t xml:space="preserve"> ChAT-Cre; Mettl14</t>
    </r>
    <r>
      <rPr>
        <i/>
        <vertAlign val="superscript"/>
        <sz val="11"/>
        <color theme="1"/>
        <rFont val="Arial"/>
        <family val="2"/>
      </rPr>
      <t>floxed</t>
    </r>
    <r>
      <rPr>
        <sz val="11"/>
        <color theme="1"/>
        <rFont val="Arial"/>
        <family val="2"/>
      </rPr>
      <t xml:space="preserve"> and control mice at P30, P70, P160, and P250, respectively; </t>
    </r>
    <r>
      <rPr>
        <i/>
        <sz val="11"/>
        <color theme="1"/>
        <rFont val="Arial"/>
        <family val="2"/>
      </rPr>
      <t>n</t>
    </r>
    <r>
      <rPr>
        <sz val="11"/>
        <color theme="1"/>
        <rFont val="Arial"/>
        <family val="2"/>
      </rPr>
      <t xml:space="preserve"> = 5 in</t>
    </r>
    <r>
      <rPr>
        <i/>
        <sz val="11"/>
        <color theme="1"/>
        <rFont val="Arial"/>
        <family val="2"/>
      </rPr>
      <t xml:space="preserve"> ChAT-Cre; Mettl14</t>
    </r>
    <r>
      <rPr>
        <i/>
        <vertAlign val="superscript"/>
        <sz val="11"/>
        <color theme="1"/>
        <rFont val="Arial"/>
        <family val="2"/>
      </rPr>
      <t>floxed</t>
    </r>
    <r>
      <rPr>
        <sz val="11"/>
        <color theme="1"/>
        <rFont val="Arial"/>
        <family val="2"/>
      </rPr>
      <t xml:space="preserve"> mice and </t>
    </r>
    <r>
      <rPr>
        <i/>
        <sz val="11"/>
        <color theme="1"/>
        <rFont val="Arial"/>
        <family val="2"/>
      </rPr>
      <t>n</t>
    </r>
    <r>
      <rPr>
        <sz val="11"/>
        <color theme="1"/>
        <rFont val="Arial"/>
        <family val="2"/>
      </rPr>
      <t xml:space="preserve"> = 4 in control mice at P100</t>
    </r>
  </si>
  <si>
    <t>P30</t>
  </si>
  <si>
    <t>P70</t>
  </si>
  <si>
    <t>P100</t>
  </si>
  <si>
    <t>P150</t>
  </si>
  <si>
    <t>Ctrl
# of 
ChAT+ cells</t>
  </si>
  <si>
    <t>ChAT-Cre;Mettl14flox
# of 
ChAT+ cells</t>
  </si>
  <si>
    <t>Ctrl
# of 
C-Bouton</t>
  </si>
  <si>
    <t>ChAT-Cre;Mettl14flox
# of 
C-Bouton</t>
  </si>
  <si>
    <r>
      <t>Data</t>
    </r>
    <r>
      <rPr>
        <sz val="11"/>
        <color rgb="FF000000"/>
        <rFont val="Arial"/>
        <family val="2"/>
      </rPr>
      <t xml:space="preserve"> are presented as </t>
    </r>
    <r>
      <rPr>
        <sz val="11"/>
        <color theme="1"/>
        <rFont val="Arial"/>
        <family val="2"/>
      </rPr>
      <t>mean ± S.D.,</t>
    </r>
    <r>
      <rPr>
        <i/>
        <sz val="11"/>
        <color theme="1"/>
        <rFont val="Arial"/>
        <family val="2"/>
      </rPr>
      <t xml:space="preserve"> n</t>
    </r>
    <r>
      <rPr>
        <sz val="11"/>
        <color theme="1"/>
        <rFont val="Arial"/>
        <family val="2"/>
      </rPr>
      <t xml:space="preserve"> = 3 mice in</t>
    </r>
    <r>
      <rPr>
        <i/>
        <sz val="11"/>
        <color theme="1"/>
        <rFont val="Arial"/>
        <family val="2"/>
      </rPr>
      <t xml:space="preserve"> ChAT-Cre; Mettl14</t>
    </r>
    <r>
      <rPr>
        <i/>
        <vertAlign val="superscript"/>
        <sz val="11"/>
        <color theme="1"/>
        <rFont val="Arial"/>
        <family val="2"/>
      </rPr>
      <t>floxed</t>
    </r>
    <r>
      <rPr>
        <sz val="11"/>
        <color theme="1"/>
        <rFont val="Arial"/>
        <family val="2"/>
      </rPr>
      <t xml:space="preserve"> and control at P30, P100, P160, and P250, respectively; </t>
    </r>
    <r>
      <rPr>
        <i/>
        <sz val="11"/>
        <color theme="1"/>
        <rFont val="Arial"/>
        <family val="2"/>
      </rPr>
      <t>n</t>
    </r>
    <r>
      <rPr>
        <sz val="11"/>
        <color theme="1"/>
        <rFont val="Arial"/>
        <family val="2"/>
      </rPr>
      <t xml:space="preserve"> = 5 in</t>
    </r>
    <r>
      <rPr>
        <i/>
        <sz val="11"/>
        <color theme="1"/>
        <rFont val="Arial"/>
        <family val="2"/>
      </rPr>
      <t xml:space="preserve"> ChAT-Cre; Mettl14</t>
    </r>
    <r>
      <rPr>
        <i/>
        <vertAlign val="superscript"/>
        <sz val="11"/>
        <color theme="1"/>
        <rFont val="Arial"/>
        <family val="2"/>
      </rPr>
      <t>floxed</t>
    </r>
    <r>
      <rPr>
        <sz val="11"/>
        <color theme="1"/>
        <rFont val="Arial"/>
        <family val="2"/>
      </rPr>
      <t xml:space="preserve"> mice and </t>
    </r>
    <r>
      <rPr>
        <i/>
        <sz val="11"/>
        <color theme="1"/>
        <rFont val="Arial"/>
        <family val="2"/>
      </rPr>
      <t>n</t>
    </r>
    <r>
      <rPr>
        <sz val="11"/>
        <color theme="1"/>
        <rFont val="Arial"/>
        <family val="2"/>
      </rPr>
      <t xml:space="preserve"> = 3 in control mice at P70</t>
    </r>
  </si>
  <si>
    <t>Ctrl
# of 
Iba1</t>
  </si>
  <si>
    <t>ChAT-Cre;Mettl14flox</t>
  </si>
  <si>
    <t>ChAT-Cre;
Mettl14flox</t>
  </si>
  <si>
    <t>Nuclear TDP-43</t>
  </si>
  <si>
    <t>Nuclear TDP-43, cytoplasmic TDP-43</t>
  </si>
  <si>
    <t>Cytoplasmic TDP-43</t>
  </si>
  <si>
    <t>Ctrl (%)</t>
  </si>
  <si>
    <t>P40</t>
  </si>
  <si>
    <t>P130</t>
  </si>
  <si>
    <t>fall off (rpm)</t>
  </si>
  <si>
    <t>latecy to fall (sec)</t>
  </si>
  <si>
    <t>gf/g</t>
  </si>
  <si>
    <t>total distance (m)</t>
  </si>
  <si>
    <t>Ctrl </t>
  </si>
  <si>
    <t>ChAT-Cre;Mettl14f/f</t>
  </si>
  <si>
    <t>Forelimb</t>
  </si>
  <si>
    <t>P180</t>
  </si>
  <si>
    <t>&gt;P210</t>
  </si>
  <si>
    <t>Hindlimb</t>
  </si>
  <si>
    <t>Chat</t>
  </si>
  <si>
    <t>Isl1</t>
  </si>
  <si>
    <t>Olig2</t>
  </si>
  <si>
    <t>Mnx1</t>
  </si>
  <si>
    <t>LogCPM</t>
  </si>
  <si>
    <t>Fig.8c</t>
  </si>
  <si>
    <t>Fig.9c</t>
  </si>
  <si>
    <t>    Vehicle vs. Vehicle Ftoi</t>
  </si>
  <si>
    <t>-27.69 to 35.35</t>
  </si>
  <si>
    <t>    Vehicle vs. CPA</t>
  </si>
  <si>
    <t>34.21 to 81.48</t>
  </si>
  <si>
    <t>    Vehicle vs. CPA Ftoi</t>
  </si>
  <si>
    <t>4.816 to 60.19</t>
  </si>
  <si>
    <t>    Vehicle Ftoi vs. CPA</t>
  </si>
  <si>
    <t>45.91 to 62.11</t>
  </si>
  <si>
    <t>    Vehicle Ftoi vs. CPA Ftoi</t>
  </si>
  <si>
    <t>24.42 to 32.93</t>
  </si>
  <si>
    <t>    CPA vs. CPA Ftoi</t>
  </si>
  <si>
    <t>-29.39 to -21.28</t>
  </si>
  <si>
    <t>5.687 to 7.215</t>
  </si>
  <si>
    <t>61.49 to 71.95</t>
  </si>
  <si>
    <t>18.13 to 28.43</t>
  </si>
  <si>
    <t>55.61 to 64.93</t>
  </si>
  <si>
    <t>12.12 to 21.55</t>
  </si>
  <si>
    <t>-44.62 to -42.25</t>
  </si>
  <si>
    <t>4.032 to 14.20</t>
  </si>
  <si>
    <t>-67.77 to 156.4</t>
  </si>
  <si>
    <t>-209.4 to 174.7</t>
  </si>
  <si>
    <t>-71.83 to 142.2</t>
  </si>
  <si>
    <t>-213.4 to 160.5</t>
  </si>
  <si>
    <t>-144.7 to 21.44</t>
  </si>
  <si>
    <t>-37.97 to 30.50</t>
  </si>
  <si>
    <t>43.81 to 62.58</t>
  </si>
  <si>
    <t>-139.4 to 136.7</t>
  </si>
  <si>
    <t>14.05 to 99.82</t>
  </si>
  <si>
    <t>-129.5 to 134.2</t>
  </si>
  <si>
    <t>-191.6 to 82.47</t>
  </si>
  <si>
    <r>
      <t>Supplementary</t>
    </r>
    <r>
      <rPr>
        <b/>
        <sz val="11"/>
        <color theme="1"/>
        <rFont val="Arial"/>
        <family val="2"/>
      </rPr>
      <t xml:space="preserve"> Fig. 1: Expression of m</t>
    </r>
    <r>
      <rPr>
        <b/>
        <vertAlign val="superscript"/>
        <sz val="11"/>
        <color theme="1"/>
        <rFont val="Arial"/>
        <family val="2"/>
      </rPr>
      <t>6</t>
    </r>
    <r>
      <rPr>
        <b/>
        <sz val="11"/>
        <color theme="1"/>
        <rFont val="Arial"/>
        <family val="2"/>
      </rPr>
      <t xml:space="preserve">A writers and erasers in human ALS iPSC-derived motor neurons. </t>
    </r>
  </si>
  <si>
    <r>
      <t>Supplementary</t>
    </r>
    <r>
      <rPr>
        <b/>
        <sz val="11"/>
        <color theme="1"/>
        <rFont val="Arial"/>
        <family val="2"/>
      </rPr>
      <t xml:space="preserve"> Fig. 1e</t>
    </r>
  </si>
  <si>
    <t xml:space="preserve">qPCR analysis of m6A writers (METTL3 and METTL14) and erasers (FTO and ALKBH5) in human ALS iPSC~MNs upon degeneration induced by CPA treatment </t>
  </si>
  <si>
    <r>
      <t>Data</t>
    </r>
    <r>
      <rPr>
        <sz val="11"/>
        <color rgb="FF222222"/>
        <rFont val="Arial"/>
        <family val="2"/>
      </rPr>
      <t xml:space="preserve"> are presented as </t>
    </r>
    <r>
      <rPr>
        <sz val="11"/>
        <color theme="1"/>
        <rFont val="Arial"/>
        <family val="2"/>
      </rPr>
      <t>mean ± S.D. (</t>
    </r>
    <r>
      <rPr>
        <i/>
        <sz val="11"/>
        <color theme="1"/>
        <rFont val="Arial"/>
        <family val="2"/>
      </rPr>
      <t>n</t>
    </r>
    <r>
      <rPr>
        <sz val="11"/>
        <color theme="1"/>
        <rFont val="Arial"/>
        <family val="2"/>
      </rPr>
      <t> = 3)</t>
    </r>
  </si>
  <si>
    <t>vehicle</t>
  </si>
  <si>
    <t>SOD1+/L144F</t>
  </si>
  <si>
    <t>Ctrl #1</t>
  </si>
  <si>
    <t>Ctrl #2</t>
  </si>
  <si>
    <t>Ctrl #3</t>
  </si>
  <si>
    <t>FTO</t>
  </si>
  <si>
    <t>ALKBH5</t>
  </si>
  <si>
    <r>
      <t>Supplementary</t>
    </r>
    <r>
      <rPr>
        <b/>
        <sz val="11"/>
        <color theme="1"/>
        <rFont val="Arial"/>
        <family val="2"/>
      </rPr>
      <t xml:space="preserve"> Fig. 2a</t>
    </r>
  </si>
  <si>
    <r>
      <t>Supplementary</t>
    </r>
    <r>
      <rPr>
        <b/>
        <sz val="11"/>
        <color theme="1"/>
        <rFont val="Arial"/>
        <family val="2"/>
      </rPr>
      <t xml:space="preserve"> Fig. 3: Phenotypic characterization of </t>
    </r>
    <r>
      <rPr>
        <b/>
        <i/>
        <sz val="11"/>
        <color theme="1"/>
        <rFont val="Arial"/>
        <family val="2"/>
      </rPr>
      <t>Olig2-Cre; Mettl14</t>
    </r>
    <r>
      <rPr>
        <b/>
        <i/>
        <vertAlign val="superscript"/>
        <sz val="11"/>
        <color theme="1"/>
        <rFont val="Arial"/>
        <family val="2"/>
      </rPr>
      <t>floxed</t>
    </r>
    <r>
      <rPr>
        <b/>
        <vertAlign val="superscript"/>
        <sz val="11"/>
        <color theme="1"/>
        <rFont val="Arial"/>
        <family val="2"/>
      </rPr>
      <t xml:space="preserve"> </t>
    </r>
    <r>
      <rPr>
        <b/>
        <sz val="11"/>
        <color theme="1"/>
        <rFont val="Arial"/>
        <family val="2"/>
      </rPr>
      <t>and</t>
    </r>
    <r>
      <rPr>
        <b/>
        <i/>
        <sz val="11"/>
        <color theme="1"/>
        <rFont val="Arial"/>
        <family val="2"/>
      </rPr>
      <t xml:space="preserve"> ChAT-Cre; Mettl14</t>
    </r>
    <r>
      <rPr>
        <b/>
        <i/>
        <vertAlign val="superscript"/>
        <sz val="11"/>
        <color theme="1"/>
        <rFont val="Arial"/>
        <family val="2"/>
      </rPr>
      <t>floxed</t>
    </r>
    <r>
      <rPr>
        <b/>
        <vertAlign val="superscript"/>
        <sz val="11"/>
        <color theme="1"/>
        <rFont val="Arial"/>
        <family val="2"/>
      </rPr>
      <t xml:space="preserve"> </t>
    </r>
    <r>
      <rPr>
        <b/>
        <sz val="11"/>
        <color theme="1"/>
        <rFont val="Arial"/>
        <family val="2"/>
      </rPr>
      <t>mutant mice.</t>
    </r>
    <r>
      <rPr>
        <sz val="11"/>
        <color theme="1"/>
        <rFont val="Arial"/>
        <family val="2"/>
      </rPr>
      <t xml:space="preserve"> </t>
    </r>
  </si>
  <si>
    <r>
      <t>Supplementary</t>
    </r>
    <r>
      <rPr>
        <b/>
        <sz val="11"/>
        <color theme="1"/>
        <rFont val="Arial"/>
        <family val="2"/>
      </rPr>
      <t xml:space="preserve"> Fig. 3b</t>
    </r>
  </si>
  <si>
    <t>quantification of Mettl14+ChAT+ cell # (n=3 mice)</t>
  </si>
  <si>
    <t>Olig2-Cre;Mettl14flox</t>
  </si>
  <si>
    <r>
      <t>Supplementary</t>
    </r>
    <r>
      <rPr>
        <b/>
        <sz val="11"/>
        <color theme="1"/>
        <rFont val="Arial"/>
        <family val="2"/>
      </rPr>
      <t xml:space="preserve"> Fig. 3e</t>
    </r>
  </si>
  <si>
    <t>Lhx3</t>
  </si>
  <si>
    <t>Isl1(2)</t>
  </si>
  <si>
    <r>
      <t>Supplementary</t>
    </r>
    <r>
      <rPr>
        <b/>
        <sz val="11"/>
        <color theme="1"/>
        <rFont val="Arial"/>
        <family val="2"/>
      </rPr>
      <t xml:space="preserve"> Fig. 3c</t>
    </r>
  </si>
  <si>
    <t>die days</t>
  </si>
  <si>
    <t>n of mice</t>
  </si>
  <si>
    <r>
      <t>Supplementary</t>
    </r>
    <r>
      <rPr>
        <b/>
        <sz val="11"/>
        <color theme="1"/>
        <rFont val="Arial"/>
        <family val="2"/>
      </rPr>
      <t xml:space="preserve"> Fig. 3f</t>
    </r>
  </si>
  <si>
    <t>quantification of subtyoes of projenitor motor neuron cell # (n=3 mice)</t>
  </si>
  <si>
    <t>quantification of  subtyoes of motor neuron cell # (n=3 mice)</t>
  </si>
  <si>
    <t>Foxp1</t>
  </si>
  <si>
    <t>Isl1 </t>
  </si>
  <si>
    <r>
      <t>Supplementary</t>
    </r>
    <r>
      <rPr>
        <b/>
        <sz val="11"/>
        <color theme="1"/>
        <rFont val="Arial"/>
        <family val="2"/>
      </rPr>
      <t xml:space="preserve"> Fig. 3i</t>
    </r>
  </si>
  <si>
    <t>quantification of oligodendrocyte cell # (n=3 mice)</t>
  </si>
  <si>
    <t>Sox9on/Olig2on</t>
  </si>
  <si>
    <r>
      <t>Supplementary</t>
    </r>
    <r>
      <rPr>
        <b/>
        <sz val="11"/>
        <color theme="1"/>
        <rFont val="Arial"/>
        <family val="2"/>
      </rPr>
      <t xml:space="preserve"> Fig. 4: Profiling phenotypes of </t>
    </r>
    <r>
      <rPr>
        <b/>
        <i/>
        <sz val="11"/>
        <color theme="1"/>
        <rFont val="Arial"/>
        <family val="2"/>
      </rPr>
      <t>ChAT-Cre; Mettl14</t>
    </r>
    <r>
      <rPr>
        <b/>
        <i/>
        <vertAlign val="superscript"/>
        <sz val="11"/>
        <color theme="1"/>
        <rFont val="Arial"/>
        <family val="2"/>
      </rPr>
      <t>floxed</t>
    </r>
    <r>
      <rPr>
        <b/>
        <vertAlign val="superscript"/>
        <sz val="11"/>
        <color theme="1"/>
        <rFont val="Arial"/>
        <family val="2"/>
      </rPr>
      <t xml:space="preserve"> </t>
    </r>
    <r>
      <rPr>
        <b/>
        <sz val="11"/>
        <color theme="1"/>
        <rFont val="Arial"/>
        <family val="2"/>
      </rPr>
      <t>mice from postnatal to adult stages.</t>
    </r>
  </si>
  <si>
    <r>
      <t>Supplementary</t>
    </r>
    <r>
      <rPr>
        <b/>
        <sz val="11"/>
        <color theme="1"/>
        <rFont val="Arial"/>
        <family val="2"/>
      </rPr>
      <t xml:space="preserve"> Fig. 4b</t>
    </r>
  </si>
  <si>
    <t>Data are presented as mean ± S.D. (n=4 mice)</t>
  </si>
  <si>
    <t xml:space="preserve">ChAT-Cre;Mettl14flox
</t>
  </si>
  <si>
    <r>
      <t>Supplementary</t>
    </r>
    <r>
      <rPr>
        <b/>
        <sz val="11"/>
        <color theme="1"/>
        <rFont val="Arial"/>
        <family val="2"/>
      </rPr>
      <t xml:space="preserve"> Fig. 4d</t>
    </r>
  </si>
  <si>
    <t>P10</t>
  </si>
  <si>
    <t>ChAT-Cre;Mettl14flox (%)</t>
  </si>
  <si>
    <t>Localization of TDP43 (n=3 mice)</t>
  </si>
  <si>
    <r>
      <t>Supplementary</t>
    </r>
    <r>
      <rPr>
        <b/>
        <sz val="11"/>
        <color theme="1"/>
        <rFont val="Arial"/>
        <family val="2"/>
      </rPr>
      <t xml:space="preserve"> Fig. 4f</t>
    </r>
  </si>
  <si>
    <t>Localization of Fus (n=3 mice)</t>
  </si>
  <si>
    <t>Nuclear Fus</t>
  </si>
  <si>
    <t>Cytoplasmic Fus</t>
  </si>
  <si>
    <t>Nuclear Fus, cytoplasmic Fus</t>
  </si>
  <si>
    <t>Supplementary Fig. 5a</t>
  </si>
  <si>
    <t>OverallAvgRunSpeed</t>
  </si>
  <si>
    <r>
      <t xml:space="preserve">Supplementary Fig. 5: </t>
    </r>
    <r>
      <rPr>
        <b/>
        <i/>
        <sz val="11"/>
        <color theme="1"/>
        <rFont val="Arial"/>
        <family val="2"/>
      </rPr>
      <t>ChAT-Cre; Mettl14</t>
    </r>
    <r>
      <rPr>
        <b/>
        <i/>
        <vertAlign val="superscript"/>
        <sz val="11"/>
        <color theme="1"/>
        <rFont val="Arial"/>
        <family val="2"/>
      </rPr>
      <t>floxed</t>
    </r>
    <r>
      <rPr>
        <b/>
        <vertAlign val="superscript"/>
        <sz val="11"/>
        <color theme="1"/>
        <rFont val="Arial"/>
        <family val="2"/>
      </rPr>
      <t xml:space="preserve"> </t>
    </r>
    <r>
      <rPr>
        <b/>
        <sz val="11"/>
        <color theme="1"/>
        <rFont val="Arial"/>
        <family val="2"/>
      </rPr>
      <t>mice display overt motor deficits but no obvious defect in interneuron-mediated coordination.</t>
    </r>
    <r>
      <rPr>
        <sz val="11"/>
        <color theme="1"/>
        <rFont val="Arial"/>
        <family val="2"/>
      </rPr>
      <t xml:space="preserve"> </t>
    </r>
  </si>
  <si>
    <t>Avg InstRunSpeed</t>
  </si>
  <si>
    <t>Avg PropulsionTime</t>
  </si>
  <si>
    <t>Avg StrideTime</t>
  </si>
  <si>
    <t>Avg PrintArea</t>
  </si>
  <si>
    <t>Avg BrakeTime</t>
  </si>
  <si>
    <t>Avg StanceTime</t>
  </si>
  <si>
    <t>Norm Stride Freq</t>
  </si>
  <si>
    <t>Avg SwingTime</t>
  </si>
  <si>
    <t>Sup Fig.6b</t>
  </si>
  <si>
    <t>Sup Fig.12a</t>
  </si>
  <si>
    <t>Sup Fig.12c</t>
  </si>
  <si>
    <t>Sup Fig.13b</t>
  </si>
  <si>
    <t xml:space="preserve">Immunostaining of SMI32 and the quantification of the degeneration index from METTL3 and METTL14Letivirus knockdown </t>
  </si>
  <si>
    <t>Body weight of male and female ChAT-Cre;Mettl14 floxed imce.</t>
  </si>
  <si>
    <t>The quantification of ChAT+ cells and C-bouton from P30~P250 ChAT-Cre; Mettl14 floxed mutant mice.</t>
  </si>
  <si>
    <t>Quantification of the localization of TDP43 in ChAT-Cre; Mettl14floxed mutant mice(n=3 mice)</t>
  </si>
  <si>
    <t>Iba1 quantification in ChAT-Cre; Mettl14floxed mutant mice (n=5 mice).</t>
  </si>
  <si>
    <t>The denervation % of GA mucle in ChAT-Cre; Mettl14floxed mutant mice.</t>
  </si>
  <si>
    <t>The size of endplate of GA muscle in ChAT-Cre; Mettl14floxed mutant mice.</t>
  </si>
  <si>
    <t>All graphs plotted and statistical calculations in Prism 10 version 10.4.0</t>
  </si>
  <si>
    <t>Behaviour tests from ChAT-Cre; Mettl14floxed mutant mice.</t>
  </si>
  <si>
    <t xml:space="preserve">Validation of mESC-MN mature-related genes. </t>
  </si>
  <si>
    <t xml:space="preserve">Validation of the maturation from mESC-MN. </t>
  </si>
  <si>
    <t xml:space="preserve">Validation of m6A-RIP qPCR. </t>
  </si>
  <si>
    <r>
      <t xml:space="preserve">The expression of the featured adult genes from </t>
    </r>
    <r>
      <rPr>
        <sz val="10.5"/>
        <color rgb="FF161719"/>
        <rFont val="Arial"/>
        <family val="2"/>
      </rPr>
      <t>Nanopore Direct RNA sequencing.</t>
    </r>
  </si>
  <si>
    <t>Intensity normaliztion of H3K9me3 upon ChAT+ from ChAT-Cre; Mettl14floxed mutant lumbar spinal cord.</t>
  </si>
  <si>
    <t>Intensity normaliztion of rH2Ax upon ChAT+ from ChAT-Cre; Mettl14floxed mutant lumbar spinal cord.</t>
  </si>
  <si>
    <t>The degeneration index after treating with Fto inhibitor from degenerated ALS iPSC~MNs.</t>
  </si>
  <si>
    <t>The m6A mRNA ELISA level of treated Fto inhibitor from degenerated ALS iPSC~MNs.</t>
  </si>
  <si>
    <t>Fto WB from from SOD1G93A; scAAV9-shFto intrathecal injection mice.</t>
  </si>
  <si>
    <t>Disease onset (Fig.10d) and Survival assay (Fig.10e) from SOD1G93A; scAAV9-shFto intrathecal injection mice.</t>
  </si>
  <si>
    <t>Quantification of the motor neuron number (Fig.10h) and GFAP+ cell numbers (Fig.10i) in the lumbar ventral horns from SOD1G93A; scAAV9-shFto intrathecal injection mice.</t>
  </si>
  <si>
    <t>The compound muscle action potential (CMAP) measurement from SOD1G93A; scAAV9-shFto intrathecal injection mice.</t>
  </si>
  <si>
    <t>Rotarod test from SOD1G93A; scAAV9-shFto intrathecal injection mice.</t>
  </si>
  <si>
    <t>Grip strength test from SOD1G93A; scAAV9-shFto intrathecal injection mice.</t>
  </si>
  <si>
    <r>
      <t xml:space="preserve">Ctrl: </t>
    </r>
    <r>
      <rPr>
        <i/>
        <sz val="11"/>
        <rFont val="Arial"/>
        <family val="2"/>
      </rPr>
      <t>n</t>
    </r>
    <r>
      <rPr>
        <sz val="11"/>
        <rFont val="Arial"/>
        <family val="2"/>
      </rPr>
      <t xml:space="preserve"> = 7, Ctrl; scAAV9-sh</t>
    </r>
    <r>
      <rPr>
        <i/>
        <sz val="11"/>
        <rFont val="Arial"/>
        <family val="2"/>
      </rPr>
      <t>Fto</t>
    </r>
    <r>
      <rPr>
        <sz val="11"/>
        <rFont val="Arial"/>
        <family val="2"/>
      </rPr>
      <t xml:space="preserve">: </t>
    </r>
    <r>
      <rPr>
        <i/>
        <sz val="11"/>
        <rFont val="Arial"/>
        <family val="2"/>
      </rPr>
      <t>n</t>
    </r>
    <r>
      <rPr>
        <sz val="11"/>
        <rFont val="Arial"/>
        <family val="2"/>
      </rPr>
      <t xml:space="preserve"> = 3, </t>
    </r>
    <r>
      <rPr>
        <i/>
        <sz val="11"/>
        <rFont val="Arial"/>
        <family val="2"/>
      </rPr>
      <t>SOD1</t>
    </r>
    <r>
      <rPr>
        <i/>
        <vertAlign val="superscript"/>
        <sz val="11"/>
        <rFont val="Arial"/>
        <family val="2"/>
      </rPr>
      <t>G93A</t>
    </r>
    <r>
      <rPr>
        <sz val="11"/>
        <rFont val="Arial"/>
        <family val="2"/>
      </rPr>
      <t xml:space="preserve">: </t>
    </r>
    <r>
      <rPr>
        <i/>
        <sz val="11"/>
        <rFont val="Arial"/>
        <family val="2"/>
      </rPr>
      <t>n</t>
    </r>
    <r>
      <rPr>
        <sz val="11"/>
        <rFont val="Arial"/>
        <family val="2"/>
      </rPr>
      <t xml:space="preserve"> = 4, </t>
    </r>
    <r>
      <rPr>
        <i/>
        <sz val="11"/>
        <rFont val="Arial"/>
        <family val="2"/>
      </rPr>
      <t>SOD1</t>
    </r>
    <r>
      <rPr>
        <i/>
        <vertAlign val="superscript"/>
        <sz val="11"/>
        <rFont val="Arial"/>
        <family val="2"/>
      </rPr>
      <t>G93A</t>
    </r>
    <r>
      <rPr>
        <sz val="11"/>
        <rFont val="Arial"/>
        <family val="2"/>
      </rPr>
      <t>; scAAV9-sh</t>
    </r>
    <r>
      <rPr>
        <i/>
        <sz val="11"/>
        <rFont val="Arial"/>
        <family val="2"/>
      </rPr>
      <t>Fto</t>
    </r>
    <r>
      <rPr>
        <sz val="11"/>
        <rFont val="Arial"/>
        <family val="2"/>
      </rPr>
      <t xml:space="preserve">: </t>
    </r>
    <r>
      <rPr>
        <i/>
        <sz val="11"/>
        <rFont val="Arial"/>
        <family val="2"/>
      </rPr>
      <t>n</t>
    </r>
    <r>
      <rPr>
        <sz val="11"/>
        <rFont val="Arial"/>
        <family val="2"/>
      </rPr>
      <t xml:space="preserve"> = 4, quantification for all MN nuclei from all views of captured images, P-value is from 2-way anova</t>
    </r>
  </si>
  <si>
    <t>Quantification of SOD1 H3K9me3 intensity in ChAT+ nuclei from SOD1G93A; scAAV9-shFto intrathecal injection mice.</t>
  </si>
  <si>
    <t xml:space="preserve">qPCR of HEK293T METTL3 and METTL14 shRNA transfection. </t>
  </si>
  <si>
    <t>Quantifications of Mettl14+ ChAT+ cell (Sup Fig.3b), survival (Sup Fig.3c), progenitor MN subtype # (Sup Fig.3e), postmitotic MN subtypes # (Sup Fig.3g), and oligodendrocyte cell # (Fig.3i) from Olig2-Cre; Mettl14floxed mutant mice.</t>
  </si>
  <si>
    <t>Quantifications of microglia cell# (Sup Fig.4b), localization of TDP43 (Sup Fig.4d) from P10~P120 ChAT-Cre; Mettl14floxed mutant mice; localization of Fus (Sup Fig.4f) from P160 ChAT-Cre; Mettl14floxed mutant mice.</t>
  </si>
  <si>
    <t xml:space="preserve">treadmill tests from ChAT-Cre; Mettl14floxed mice; Speed = 15 cm/sec (n = 3 mice). </t>
  </si>
  <si>
    <t>m6A-RIP qPCR</t>
  </si>
  <si>
    <t xml:space="preserve">Validate the expression of shFto by western-blot. </t>
  </si>
  <si>
    <t xml:space="preserve"> m6A mRNA ELISA from lenti-shFto treated C2C12.</t>
  </si>
  <si>
    <t>Quantification of rH2Ax intensity from SOD1G93A mice.</t>
  </si>
  <si>
    <r>
      <t>Fig. 1: Loss of m</t>
    </r>
    <r>
      <rPr>
        <b/>
        <vertAlign val="superscript"/>
        <sz val="11"/>
        <color theme="1"/>
        <rFont val="Arial"/>
        <family val="2"/>
      </rPr>
      <t>6</t>
    </r>
    <r>
      <rPr>
        <b/>
        <sz val="11"/>
        <color theme="1"/>
        <rFont val="Arial"/>
        <family val="2"/>
      </rPr>
      <t xml:space="preserve">A methyltransferases </t>
    </r>
    <r>
      <rPr>
        <b/>
        <i/>
        <sz val="11"/>
        <color theme="1"/>
        <rFont val="Arial"/>
        <family val="2"/>
      </rPr>
      <t>METTL3</t>
    </r>
    <r>
      <rPr>
        <b/>
        <sz val="11"/>
        <color theme="1"/>
        <rFont val="Arial"/>
        <family val="2"/>
      </rPr>
      <t xml:space="preserve"> and </t>
    </r>
    <r>
      <rPr>
        <b/>
        <i/>
        <sz val="11"/>
        <color theme="1"/>
        <rFont val="Arial"/>
        <family val="2"/>
      </rPr>
      <t>METTL14</t>
    </r>
    <r>
      <rPr>
        <b/>
        <sz val="11"/>
        <color theme="1"/>
        <rFont val="Arial"/>
        <family val="2"/>
      </rPr>
      <t xml:space="preserve"> leads to neurodegeneration.</t>
    </r>
  </si>
  <si>
    <t>Fig. 1i</t>
  </si>
  <si>
    <t>https://www.dropbox.com/scl/fi/ixb67vztpre677jtrefi9/Screen-Shot-2025-03-03-at-12.49.10-PM.png?rlkey=iojni6s5wobzovm9adyg82t19&amp;dl=0</t>
  </si>
  <si>
    <r>
      <t>Fig. 1k,l: Loss of m</t>
    </r>
    <r>
      <rPr>
        <b/>
        <vertAlign val="superscript"/>
        <sz val="11"/>
        <color theme="1"/>
        <rFont val="Arial"/>
        <family val="2"/>
      </rPr>
      <t>6</t>
    </r>
    <r>
      <rPr>
        <b/>
        <sz val="11"/>
        <color theme="1"/>
        <rFont val="Arial"/>
        <family val="2"/>
      </rPr>
      <t xml:space="preserve">A methyltransferases </t>
    </r>
    <r>
      <rPr>
        <b/>
        <i/>
        <sz val="11"/>
        <color theme="1"/>
        <rFont val="Arial"/>
        <family val="2"/>
      </rPr>
      <t>METTL3</t>
    </r>
    <r>
      <rPr>
        <b/>
        <sz val="11"/>
        <color theme="1"/>
        <rFont val="Arial"/>
        <family val="2"/>
      </rPr>
      <t xml:space="preserve"> and </t>
    </r>
    <r>
      <rPr>
        <b/>
        <i/>
        <sz val="11"/>
        <color theme="1"/>
        <rFont val="Arial"/>
        <family val="2"/>
      </rPr>
      <t>METTL14</t>
    </r>
    <r>
      <rPr>
        <b/>
        <sz val="11"/>
        <color theme="1"/>
        <rFont val="Arial"/>
        <family val="2"/>
      </rPr>
      <t xml:space="preserve"> leads to neurodegeneration.</t>
    </r>
  </si>
  <si>
    <r>
      <t>Supplementary Fig. 2d,e: Loss of m</t>
    </r>
    <r>
      <rPr>
        <b/>
        <vertAlign val="superscript"/>
        <sz val="11"/>
        <color theme="1"/>
        <rFont val="Arial"/>
        <family val="2"/>
      </rPr>
      <t>6</t>
    </r>
    <r>
      <rPr>
        <b/>
        <sz val="11"/>
        <color theme="1"/>
        <rFont val="Arial"/>
        <family val="2"/>
      </rPr>
      <t xml:space="preserve">A methyltransferases </t>
    </r>
    <r>
      <rPr>
        <b/>
        <i/>
        <sz val="11"/>
        <color theme="1"/>
        <rFont val="Arial"/>
        <family val="2"/>
      </rPr>
      <t>METTL3</t>
    </r>
    <r>
      <rPr>
        <b/>
        <sz val="11"/>
        <color theme="1"/>
        <rFont val="Arial"/>
        <family val="2"/>
      </rPr>
      <t xml:space="preserve"> and </t>
    </r>
    <r>
      <rPr>
        <b/>
        <i/>
        <sz val="11"/>
        <color theme="1"/>
        <rFont val="Arial"/>
        <family val="2"/>
      </rPr>
      <t>METTL14</t>
    </r>
    <r>
      <rPr>
        <b/>
        <sz val="11"/>
        <color theme="1"/>
        <rFont val="Arial"/>
        <family val="2"/>
      </rPr>
      <t xml:space="preserve"> leads to neurodegeneration.</t>
    </r>
  </si>
  <si>
    <t>Supplementary Fig. 2e</t>
  </si>
  <si>
    <r>
      <t xml:space="preserve">Fig. 2: Phenotypic characterization of </t>
    </r>
    <r>
      <rPr>
        <b/>
        <i/>
        <sz val="11"/>
        <color theme="1"/>
        <rFont val="Arial"/>
        <family val="2"/>
      </rPr>
      <t>ChAT-Cre; Mettl14</t>
    </r>
    <r>
      <rPr>
        <b/>
        <i/>
        <vertAlign val="superscript"/>
        <sz val="11"/>
        <color theme="1"/>
        <rFont val="Arial"/>
        <family val="2"/>
      </rPr>
      <t>floxed</t>
    </r>
    <r>
      <rPr>
        <b/>
        <sz val="11"/>
        <color theme="1"/>
        <rFont val="Arial"/>
        <family val="2"/>
      </rPr>
      <t xml:space="preserve"> mutant mice.</t>
    </r>
    <r>
      <rPr>
        <sz val="11"/>
        <color theme="1"/>
        <rFont val="Arial"/>
        <family val="2"/>
      </rPr>
      <t xml:space="preserve"> </t>
    </r>
  </si>
  <si>
    <t>Fig.2d</t>
  </si>
  <si>
    <t>Fig.2f</t>
  </si>
  <si>
    <t>Fig. 3d</t>
  </si>
  <si>
    <t>Fig. 3b</t>
  </si>
  <si>
    <t>Fig. 3: Molecular characterization of ChAT-Cre; Mettl14floxed mutant mice.</t>
  </si>
  <si>
    <t>Fig. 3f</t>
  </si>
  <si>
    <t>Fig.3h</t>
  </si>
  <si>
    <r>
      <t>Fig. 4: m</t>
    </r>
    <r>
      <rPr>
        <b/>
        <vertAlign val="superscript"/>
        <sz val="11"/>
        <color theme="1"/>
        <rFont val="Arial"/>
        <family val="2"/>
      </rPr>
      <t>6</t>
    </r>
    <r>
      <rPr>
        <b/>
        <sz val="11"/>
        <color theme="1"/>
        <rFont val="Arial"/>
        <family val="2"/>
      </rPr>
      <t>A-deficient mice display motor deficits that recapitulate ALS.</t>
    </r>
  </si>
  <si>
    <t>Fig.4b Rotarod</t>
  </si>
  <si>
    <t>Fig.4c Rotarod</t>
  </si>
  <si>
    <t>Fig.4d Grip strength</t>
  </si>
  <si>
    <t>Fig.4f open field</t>
  </si>
  <si>
    <t xml:space="preserve">Fig.4h </t>
  </si>
  <si>
    <t>Fig.4i</t>
  </si>
  <si>
    <r>
      <t>Fig. 5: Nanopore direct RNA-seq identifies ALS risk genes as m</t>
    </r>
    <r>
      <rPr>
        <b/>
        <vertAlign val="superscript"/>
        <sz val="11"/>
        <color theme="1"/>
        <rFont val="Arial"/>
        <family val="2"/>
      </rPr>
      <t>6</t>
    </r>
    <r>
      <rPr>
        <b/>
        <sz val="11"/>
        <color theme="1"/>
        <rFont val="Arial"/>
        <family val="2"/>
      </rPr>
      <t>A modified.</t>
    </r>
  </si>
  <si>
    <t>Fig.5b</t>
  </si>
  <si>
    <t>Fig. 5c</t>
  </si>
  <si>
    <t>Fig. 5e</t>
  </si>
  <si>
    <t>Fig.5i and j</t>
  </si>
  <si>
    <r>
      <t xml:space="preserve">Fig. 7: Increase of repressive histone modification marks and closed chromatin regions in </t>
    </r>
    <r>
      <rPr>
        <b/>
        <i/>
        <sz val="11"/>
        <color theme="1"/>
        <rFont val="Arial"/>
        <family val="2"/>
      </rPr>
      <t>ChAT-Cre; Mettl14</t>
    </r>
    <r>
      <rPr>
        <b/>
        <i/>
        <vertAlign val="superscript"/>
        <sz val="11"/>
        <color theme="1"/>
        <rFont val="Arial"/>
        <family val="2"/>
      </rPr>
      <t>floxed</t>
    </r>
    <r>
      <rPr>
        <b/>
        <i/>
        <sz val="11"/>
        <color theme="1"/>
        <rFont val="Arial"/>
        <family val="2"/>
      </rPr>
      <t xml:space="preserve"> </t>
    </r>
    <r>
      <rPr>
        <b/>
        <sz val="11"/>
        <color theme="1"/>
        <rFont val="Arial"/>
        <family val="2"/>
      </rPr>
      <t>mice.</t>
    </r>
  </si>
  <si>
    <t>Fig.7c</t>
  </si>
  <si>
    <t>Fig.7e</t>
  </si>
  <si>
    <r>
      <t>Fig. 8:</t>
    </r>
    <r>
      <rPr>
        <sz val="11"/>
        <color theme="1"/>
        <rFont val="Arial"/>
        <family val="2"/>
      </rPr>
      <t xml:space="preserve"> </t>
    </r>
    <r>
      <rPr>
        <b/>
        <sz val="11"/>
        <color theme="1"/>
        <rFont val="Arial"/>
        <family val="2"/>
      </rPr>
      <t>An</t>
    </r>
    <r>
      <rPr>
        <sz val="11"/>
        <color theme="1"/>
        <rFont val="Arial"/>
        <family val="2"/>
      </rPr>
      <t xml:space="preserve"> </t>
    </r>
    <r>
      <rPr>
        <b/>
        <sz val="11"/>
        <color theme="1"/>
        <rFont val="Arial"/>
        <family val="2"/>
      </rPr>
      <t>m</t>
    </r>
    <r>
      <rPr>
        <b/>
        <vertAlign val="superscript"/>
        <sz val="11"/>
        <color theme="1"/>
        <rFont val="Arial"/>
        <family val="2"/>
      </rPr>
      <t>6</t>
    </r>
    <r>
      <rPr>
        <b/>
        <sz val="11"/>
        <color theme="1"/>
        <rFont val="Arial"/>
        <family val="2"/>
      </rPr>
      <t>A eraser inhibitor efficiently rescues human ALS iPSC-derived MNs from premature death by restoring dysregulated genes caused by hypo-m</t>
    </r>
    <r>
      <rPr>
        <b/>
        <vertAlign val="superscript"/>
        <sz val="11"/>
        <color theme="1"/>
        <rFont val="Arial"/>
        <family val="2"/>
      </rPr>
      <t>6</t>
    </r>
    <r>
      <rPr>
        <b/>
        <sz val="11"/>
        <color theme="1"/>
        <rFont val="Arial"/>
        <family val="2"/>
      </rPr>
      <t>A.</t>
    </r>
  </si>
  <si>
    <t>Fig.8d</t>
  </si>
  <si>
    <r>
      <t>Fig. 9:</t>
    </r>
    <r>
      <rPr>
        <sz val="11"/>
        <color theme="1"/>
        <rFont val="Arial"/>
        <family val="2"/>
      </rPr>
      <t> </t>
    </r>
    <r>
      <rPr>
        <b/>
        <sz val="11"/>
        <color theme="1"/>
        <rFont val="Arial"/>
        <family val="2"/>
      </rPr>
      <t>Gene therapy of adult </t>
    </r>
    <r>
      <rPr>
        <b/>
        <i/>
        <sz val="11"/>
        <color theme="1"/>
        <rFont val="Arial"/>
        <family val="2"/>
      </rPr>
      <t>SOD1</t>
    </r>
    <r>
      <rPr>
        <b/>
        <i/>
        <vertAlign val="superscript"/>
        <sz val="11"/>
        <color theme="1"/>
        <rFont val="Arial"/>
        <family val="2"/>
      </rPr>
      <t>G93A</t>
    </r>
    <r>
      <rPr>
        <b/>
        <sz val="11"/>
        <color theme="1"/>
        <rFont val="Arial"/>
        <family val="2"/>
      </rPr>
      <t xml:space="preserve"> mice by overexpressing </t>
    </r>
    <r>
      <rPr>
        <b/>
        <i/>
        <sz val="11"/>
        <color theme="1"/>
        <rFont val="Arial"/>
        <family val="2"/>
      </rPr>
      <t>Fto</t>
    </r>
    <r>
      <rPr>
        <b/>
        <sz val="11"/>
        <color theme="1"/>
        <rFont val="Arial"/>
        <family val="2"/>
      </rPr>
      <t>-shRNA is sufficient to protect neuromuscular function and delay disease onset</t>
    </r>
    <r>
      <rPr>
        <sz val="11"/>
        <color theme="1"/>
        <rFont val="Arial"/>
        <family val="2"/>
      </rPr>
      <t>.</t>
    </r>
  </si>
  <si>
    <t>Fig. 9d,e</t>
  </si>
  <si>
    <t>Fig.9j</t>
  </si>
  <si>
    <t>Fig.9k</t>
  </si>
  <si>
    <t>Fig.9l</t>
  </si>
  <si>
    <r>
      <t>Fig. 10</t>
    </r>
    <r>
      <rPr>
        <sz val="11"/>
        <color theme="1"/>
        <rFont val="Arial"/>
        <family val="2"/>
      </rPr>
      <t>: </t>
    </r>
    <r>
      <rPr>
        <b/>
        <sz val="11"/>
        <color theme="1"/>
        <rFont val="Arial"/>
        <family val="2"/>
      </rPr>
      <t xml:space="preserve"> An increase of H3K9me3 is in MNs of </t>
    </r>
    <r>
      <rPr>
        <b/>
        <i/>
        <sz val="11"/>
        <color theme="1"/>
        <rFont val="Arial"/>
        <family val="2"/>
      </rPr>
      <t>SOD1</t>
    </r>
    <r>
      <rPr>
        <b/>
        <i/>
        <vertAlign val="superscript"/>
        <sz val="11"/>
        <color theme="1"/>
        <rFont val="Arial"/>
        <family val="2"/>
      </rPr>
      <t>G93A</t>
    </r>
    <r>
      <rPr>
        <b/>
        <sz val="11"/>
        <color theme="1"/>
        <rFont val="Arial"/>
        <family val="2"/>
      </rPr>
      <t xml:space="preserve"> and is reduced after scAAV9-sh</t>
    </r>
    <r>
      <rPr>
        <b/>
        <i/>
        <sz val="11"/>
        <color theme="1"/>
        <rFont val="Arial"/>
        <family val="2"/>
      </rPr>
      <t xml:space="preserve">Fto </t>
    </r>
    <r>
      <rPr>
        <b/>
        <sz val="11"/>
        <color theme="1"/>
        <rFont val="Arial"/>
        <family val="2"/>
      </rPr>
      <t>treatment.</t>
    </r>
  </si>
  <si>
    <t>(Unit:g)</t>
  </si>
  <si>
    <t>ChAT-Cre; Mettl14floxed</t>
  </si>
  <si>
    <r>
      <t xml:space="preserve">Fig.4b,c:(Ctrl: </t>
    </r>
    <r>
      <rPr>
        <i/>
        <sz val="11"/>
        <color theme="1"/>
        <rFont val="Arial"/>
        <family val="2"/>
      </rPr>
      <t>n</t>
    </r>
    <r>
      <rPr>
        <sz val="11"/>
        <color theme="1"/>
        <rFont val="Arial"/>
        <family val="2"/>
      </rPr>
      <t xml:space="preserve"> = 3/3, 8/9, 5/10, 11/10, and 10/10; </t>
    </r>
    <r>
      <rPr>
        <i/>
        <sz val="11"/>
        <color theme="1"/>
        <rFont val="Arial"/>
        <family val="2"/>
      </rPr>
      <t>ChAT-Cre; Mettl14</t>
    </r>
    <r>
      <rPr>
        <i/>
        <vertAlign val="superscript"/>
        <sz val="11"/>
        <color theme="1"/>
        <rFont val="Arial"/>
        <family val="2"/>
      </rPr>
      <t>floxed</t>
    </r>
    <r>
      <rPr>
        <sz val="11"/>
        <color theme="1"/>
        <rFont val="Arial"/>
        <family val="2"/>
      </rPr>
      <t xml:space="preserve">: </t>
    </r>
    <r>
      <rPr>
        <i/>
        <sz val="11"/>
        <color theme="1"/>
        <rFont val="Arial"/>
        <family val="2"/>
      </rPr>
      <t>n</t>
    </r>
    <r>
      <rPr>
        <sz val="11"/>
        <color theme="1"/>
        <rFont val="Arial"/>
        <family val="2"/>
      </rPr>
      <t xml:space="preserve"> = 3/3, 7/11, 7/15, 9/12, and 8/10 at P40, P70, P100, P130, and P160 from males/females, respectively).</t>
    </r>
  </si>
  <si>
    <r>
      <t xml:space="preserve">Fig.4d:(Ctrl: </t>
    </r>
    <r>
      <rPr>
        <i/>
        <sz val="11"/>
        <color theme="1"/>
        <rFont val="Arial"/>
        <family val="2"/>
      </rPr>
      <t>n</t>
    </r>
    <r>
      <rPr>
        <sz val="11"/>
        <color theme="1"/>
        <rFont val="Arial"/>
        <family val="2"/>
      </rPr>
      <t xml:space="preserve"> = 3/6, 12/12, 12/14, 12/10, and 6/10 and </t>
    </r>
    <r>
      <rPr>
        <i/>
        <sz val="11"/>
        <color theme="1"/>
        <rFont val="Arial"/>
        <family val="2"/>
      </rPr>
      <t>ChAT-Cre; Mettl14</t>
    </r>
    <r>
      <rPr>
        <i/>
        <vertAlign val="superscript"/>
        <sz val="11"/>
        <color theme="1"/>
        <rFont val="Arial"/>
        <family val="2"/>
      </rPr>
      <t>floxed</t>
    </r>
    <r>
      <rPr>
        <sz val="11"/>
        <color theme="1"/>
        <rFont val="Arial"/>
        <family val="2"/>
      </rPr>
      <t xml:space="preserve">: </t>
    </r>
    <r>
      <rPr>
        <i/>
        <sz val="11"/>
        <color theme="1"/>
        <rFont val="Arial"/>
        <family val="2"/>
      </rPr>
      <t>n</t>
    </r>
    <r>
      <rPr>
        <sz val="11"/>
        <color theme="1"/>
        <rFont val="Arial"/>
        <family val="2"/>
      </rPr>
      <t xml:space="preserve"> = 3/6, 10/14, 10/17, 812, and 7/9 at P40, P70, P100, P130, and P160 from males/females, respectively).</t>
    </r>
  </si>
  <si>
    <t>Fig.4f:(Ctrl: n = 3/3, 7/9, 6/8, 8/9, and 8/9 and ChAT-Cre; Mettl14floxed: n = 3/3, 6/11, 6/11, 7/12, and 7/9 at P40, P70, P100, P130, and P160 from males/females, respectively)</t>
  </si>
  <si>
    <t xml:space="preserve">Fig.4h,i:(n = 6; 3 from P180 and 3 from &gt; P210 mice). </t>
  </si>
  <si>
    <t>m6A % in degendered  ALS iPSC~MNs before MN dying.</t>
  </si>
  <si>
    <t xml:space="preserve">Degeneration index and m6A % during degendered ALS iPSC~MNs </t>
  </si>
  <si>
    <t>m6A mRNA ELISA and dot blot of STE2457-treated WT human iPSC~MNs.</t>
  </si>
  <si>
    <t>Fig. 1l</t>
  </si>
  <si>
    <t>Immunostaining and degeneration index of SMI32 of the Inhibition of METTL3-mediated m6A modification in WT human iPSC~MNs.</t>
  </si>
  <si>
    <t>Fig.2a</t>
  </si>
  <si>
    <t>Fig.2b</t>
  </si>
  <si>
    <t xml:space="preserve"> Graphs plotted and statistical calculations in Prism 10 version 10.4.0</t>
  </si>
  <si>
    <t>Survival rate of male and female ChAT-Cre; Mettl14floxed mice</t>
  </si>
  <si>
    <t>ChAT-Cre;Mettl14floxed</t>
  </si>
  <si>
    <t xml:space="preserve">Stride Width </t>
  </si>
  <si>
    <t>Fig.9h</t>
  </si>
  <si>
    <t>Fig.9i</t>
  </si>
  <si>
    <t>Fig.10b</t>
  </si>
  <si>
    <t>M=5 F=5</t>
    <phoneticPr fontId="49" type="noConversion"/>
  </si>
  <si>
    <t>P value</t>
    <phoneticPr fontId="49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</si>
</sst>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0.00000"/>
    <numFmt numFmtId="165" formatCode="0.0E+00"/>
  </numFmts>
  <fonts count="63" x14ac:knownFonts="1">
    <font>
      <sz val="11"/>
      <color theme="1"/>
      <name val="Calibri"/>
      <family val="2"/>
      <scheme val="minor"/>
    </font>
    <font>
      <sz val="12"/>
      <color theme="1"/>
      <name val="Calibri"/>
      <family val="2"/>
      <charset val="136"/>
      <scheme val="minor"/>
    </font>
    <font>
      <sz val="12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name val="Calibri"/>
      <family val="3"/>
      <charset val="134"/>
      <scheme val="minor"/>
    </font>
    <font>
      <sz val="11"/>
      <color theme="1"/>
      <name val="Calibri"/>
      <family val="3"/>
      <charset val="134"/>
      <scheme val="minor"/>
    </font>
    <font>
      <sz val="11"/>
      <color rgb="FFFF0000"/>
      <name val="Calibri"/>
      <family val="3"/>
      <charset val="134"/>
      <scheme val="minor"/>
    </font>
    <font>
      <sz val="12"/>
      <name val="Arial"/>
      <family val="2"/>
    </font>
    <font>
      <sz val="8"/>
      <name val="Calibri"/>
      <family val="2"/>
      <scheme val="minor"/>
    </font>
    <font>
      <sz val="11"/>
      <name val="Arial"/>
      <family val="2"/>
    </font>
    <font>
      <i/>
      <sz val="12"/>
      <color theme="1"/>
      <name val="Arial"/>
      <family val="2"/>
    </font>
    <font>
      <i/>
      <vertAlign val="superscript"/>
      <sz val="12"/>
      <color theme="1"/>
      <name val="Arial"/>
      <family val="2"/>
    </font>
    <font>
      <sz val="12"/>
      <color theme="1"/>
      <name val="Arial"/>
      <family val="2"/>
    </font>
    <font>
      <i/>
      <sz val="12"/>
      <name val="Arial"/>
      <family val="2"/>
    </font>
    <font>
      <vertAlign val="superscript"/>
      <sz val="12"/>
      <name val="Arial"/>
      <family val="2"/>
    </font>
    <font>
      <i/>
      <vertAlign val="superscript"/>
      <sz val="12"/>
      <name val="Arial"/>
      <family val="2"/>
    </font>
    <font>
      <b/>
      <sz val="16"/>
      <color theme="1"/>
      <name val="Calibri"/>
      <family val="2"/>
      <scheme val="minor"/>
    </font>
    <font>
      <sz val="12"/>
      <color theme="1"/>
      <name val="Calibri"/>
      <family val="2"/>
      <charset val="136"/>
      <scheme val="minor"/>
    </font>
    <font>
      <sz val="12"/>
      <color rgb="FF000000"/>
      <name val="Arial"/>
      <family val="2"/>
    </font>
    <font>
      <sz val="14"/>
      <name val="Arial"/>
      <family val="2"/>
    </font>
    <font>
      <sz val="13"/>
      <name val="Arial"/>
      <family val="2"/>
    </font>
    <font>
      <vertAlign val="superscript"/>
      <sz val="12"/>
      <color rgb="FF000000"/>
      <name val="Arial"/>
      <family val="2"/>
    </font>
    <font>
      <sz val="11"/>
      <color theme="1"/>
      <name val="Calibri"/>
      <family val="2"/>
      <scheme val="minor"/>
    </font>
    <font>
      <sz val="11"/>
      <color theme="1"/>
      <name val="Arial"/>
      <family val="2"/>
    </font>
    <font>
      <b/>
      <sz val="11"/>
      <color theme="1"/>
      <name val="Arial"/>
      <family val="2"/>
    </font>
    <font>
      <b/>
      <sz val="11"/>
      <name val="Arial"/>
      <family val="2"/>
    </font>
    <font>
      <b/>
      <vertAlign val="superscript"/>
      <sz val="11"/>
      <name val="Arial"/>
      <family val="2"/>
    </font>
    <font>
      <b/>
      <sz val="12"/>
      <name val="Arial"/>
      <family val="2"/>
    </font>
    <font>
      <b/>
      <sz val="12"/>
      <color theme="1"/>
      <name val="Arial"/>
      <family val="2"/>
    </font>
    <font>
      <b/>
      <vertAlign val="superscript"/>
      <sz val="11"/>
      <color theme="1"/>
      <name val="Arial"/>
      <family val="2"/>
    </font>
    <font>
      <sz val="11"/>
      <color rgb="FF000000"/>
      <name val="Arial"/>
      <family val="2"/>
    </font>
    <font>
      <i/>
      <sz val="11"/>
      <color theme="1"/>
      <name val="Arial"/>
      <family val="2"/>
    </font>
    <font>
      <b/>
      <sz val="11"/>
      <color rgb="FFFF0000"/>
      <name val="Calibri (Body)"/>
    </font>
    <font>
      <b/>
      <i/>
      <sz val="11"/>
      <color theme="1"/>
      <name val="Arial"/>
      <family val="2"/>
    </font>
    <font>
      <b/>
      <i/>
      <sz val="12"/>
      <name val="Arial"/>
      <family val="2"/>
    </font>
    <font>
      <b/>
      <vertAlign val="superscript"/>
      <sz val="12"/>
      <name val="Arial"/>
      <family val="2"/>
    </font>
    <font>
      <b/>
      <i/>
      <sz val="12"/>
      <color theme="1"/>
      <name val="Arial"/>
      <family val="2"/>
    </font>
    <font>
      <b/>
      <i/>
      <vertAlign val="superscript"/>
      <sz val="11"/>
      <color theme="1"/>
      <name val="Arial"/>
      <family val="2"/>
    </font>
    <font>
      <i/>
      <vertAlign val="superscript"/>
      <sz val="11"/>
      <color theme="1"/>
      <name val="Arial"/>
      <family val="2"/>
    </font>
    <font>
      <b/>
      <i/>
      <vertAlign val="superscript"/>
      <sz val="12"/>
      <color theme="1"/>
      <name val="Arial"/>
      <family val="2"/>
    </font>
    <font>
      <b/>
      <sz val="13"/>
      <name val="Arial"/>
      <family val="2"/>
    </font>
    <font>
      <b/>
      <sz val="12"/>
      <color rgb="FF000000"/>
      <name val="Arial"/>
      <family val="2"/>
    </font>
    <font>
      <sz val="12"/>
      <color rgb="FFFF0000"/>
      <name val="Arial"/>
      <family val="2"/>
    </font>
    <font>
      <sz val="12"/>
      <color rgb="FF4472C4"/>
      <name val="Arial"/>
      <family val="2"/>
    </font>
    <font>
      <i/>
      <sz val="12"/>
      <color rgb="FF4472C4"/>
      <name val="Arial"/>
      <family val="2"/>
    </font>
    <font>
      <i/>
      <vertAlign val="superscript"/>
      <sz val="12"/>
      <color rgb="FF4472C4"/>
      <name val="Arial"/>
      <family val="2"/>
    </font>
    <font>
      <b/>
      <sz val="11"/>
      <color rgb="FF000000"/>
      <name val="Arial"/>
      <family val="2"/>
    </font>
    <font>
      <b/>
      <sz val="11"/>
      <color theme="1"/>
      <name val="Calibri"/>
      <family val="3"/>
      <charset val="134"/>
      <scheme val="minor"/>
    </font>
    <font>
      <b/>
      <sz val="11"/>
      <color rgb="FF000000"/>
      <name val="Calibri"/>
      <family val="2"/>
      <scheme val="minor"/>
    </font>
    <font>
      <sz val="9"/>
      <name val="Calibri"/>
      <family val="3"/>
      <charset val="136"/>
      <scheme val="minor"/>
    </font>
    <font>
      <i/>
      <sz val="11"/>
      <name val="Arial"/>
      <family val="2"/>
    </font>
    <font>
      <vertAlign val="superscript"/>
      <sz val="11"/>
      <color theme="1"/>
      <name val="Arial"/>
      <family val="2"/>
    </font>
    <font>
      <sz val="21"/>
      <name val="Arial"/>
      <family val="2"/>
    </font>
    <font>
      <sz val="11"/>
      <color rgb="FF000000"/>
      <name val="Calibri"/>
      <family val="2"/>
      <scheme val="minor"/>
    </font>
    <font>
      <sz val="17"/>
      <name val="Arial"/>
      <family val="2"/>
    </font>
    <font>
      <sz val="10.5"/>
      <color rgb="FF161719"/>
      <name val="Arial"/>
      <family val="2"/>
    </font>
    <font>
      <sz val="11"/>
      <color rgb="FF222222"/>
      <name val="Arial"/>
      <family val="2"/>
    </font>
    <font>
      <sz val="11"/>
      <color rgb="FF212121"/>
      <name val="Arial"/>
      <family val="2"/>
    </font>
    <font>
      <i/>
      <vertAlign val="superscript"/>
      <sz val="11"/>
      <name val="Arial"/>
      <family val="2"/>
    </font>
    <font>
      <sz val="8"/>
      <name val="Arial"/>
      <family val="2"/>
    </font>
    <font>
      <sz val="11"/>
      <color theme="1"/>
      <name val="Calibri"/>
      <family val="2"/>
    </font>
    <font>
      <b/>
      <sz val="11"/>
      <color theme="1"/>
      <name val="Calibri"/>
      <family val="2"/>
    </font>
    <font>
      <sz val="10"/>
      <name val="Arial"/>
      <family val="2"/>
    </font>
  </fonts>
  <fills count="23">
    <fill>
      <patternFill patternType="none"/>
    </fill>
    <fill>
      <patternFill patternType="gray125"/>
    </fill>
    <fill>
      <patternFill patternType="solid">
        <fgColor theme="4" tint="0.59999389629810485"/>
        <bgColor indexed="64"/>
      </patternFill>
    </fill>
    <fill>
      <patternFill patternType="solid">
        <fgColor theme="6" tint="0.59999389629810485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8" tint="0.59999389629810485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3" tint="0.79998168889431442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rgb="FFD8E4BC"/>
        <bgColor rgb="FF000000"/>
      </patternFill>
    </fill>
    <fill>
      <patternFill patternType="solid">
        <fgColor rgb="FFCCC0DA"/>
        <bgColor rgb="FF000000"/>
      </patternFill>
    </fill>
    <fill>
      <patternFill patternType="solid">
        <fgColor rgb="FFB7DEE8"/>
        <bgColor rgb="FF000000"/>
      </patternFill>
    </fill>
    <fill>
      <patternFill patternType="solid">
        <fgColor rgb="FFFCD5B4"/>
        <bgColor rgb="FF000000"/>
      </patternFill>
    </fill>
    <fill>
      <patternFill patternType="solid">
        <fgColor rgb="FFE6B8B7"/>
        <bgColor rgb="FF000000"/>
      </patternFill>
    </fill>
    <fill>
      <patternFill patternType="solid">
        <fgColor theme="5" tint="0.59999389629810485"/>
        <bgColor rgb="FF000000"/>
      </patternFill>
    </fill>
  </fills>
  <borders count="40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thin">
        <color indexed="64"/>
      </right>
      <top/>
      <bottom/>
      <diagonal/>
    </border>
    <border>
      <left/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/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/>
      <diagonal/>
    </border>
    <border>
      <left/>
      <right/>
      <top/>
      <bottom style="medium">
        <color indexed="64"/>
      </bottom>
      <diagonal/>
    </border>
  </borders>
  <cellStyleXfs count="5">
    <xf numFmtId="0" fontId="0" fillId="0" borderId="0"/>
    <xf numFmtId="0" fontId="17" fillId="0" borderId="0">
      <alignment vertical="center"/>
    </xf>
    <xf numFmtId="0" fontId="22" fillId="0" borderId="0"/>
    <xf numFmtId="0" fontId="2" fillId="0" borderId="0"/>
    <xf numFmtId="0" fontId="1" fillId="0" borderId="0">
      <alignment vertical="center"/>
    </xf>
  </cellStyleXfs>
  <cellXfs count="478">
    <xf numFmtId="0" fontId="0" fillId="0" borderId="0" xfId="0"/>
    <xf numFmtId="0" fontId="4" fillId="0" borderId="0" xfId="0" applyFont="1" applyAlignment="1">
      <alignment vertical="center"/>
    </xf>
    <xf numFmtId="0" fontId="3" fillId="0" borderId="0" xfId="0" applyFont="1"/>
    <xf numFmtId="0" fontId="5" fillId="0" borderId="0" xfId="0" applyFont="1" applyAlignment="1">
      <alignment vertical="center"/>
    </xf>
    <xf numFmtId="0" fontId="6" fillId="0" borderId="0" xfId="0" applyFont="1" applyAlignment="1">
      <alignment vertical="center"/>
    </xf>
    <xf numFmtId="0" fontId="7" fillId="0" borderId="0" xfId="0" applyFont="1"/>
    <xf numFmtId="0" fontId="7" fillId="0" borderId="0" xfId="0" applyFont="1" applyAlignment="1">
      <alignment horizontal="left"/>
    </xf>
    <xf numFmtId="0" fontId="7" fillId="0" borderId="0" xfId="0" applyFont="1" applyAlignment="1">
      <alignment horizontal="center"/>
    </xf>
    <xf numFmtId="0" fontId="9" fillId="0" borderId="0" xfId="0" applyFont="1" applyAlignment="1">
      <alignment horizontal="left"/>
    </xf>
    <xf numFmtId="0" fontId="9" fillId="0" borderId="0" xfId="0" applyFont="1"/>
    <xf numFmtId="0" fontId="9" fillId="0" borderId="0" xfId="0" applyFont="1" applyAlignment="1">
      <alignment vertical="center"/>
    </xf>
    <xf numFmtId="0" fontId="9" fillId="0" borderId="0" xfId="0" applyFont="1" applyAlignment="1">
      <alignment horizontal="center"/>
    </xf>
    <xf numFmtId="0" fontId="16" fillId="0" borderId="0" xfId="0" applyFont="1"/>
    <xf numFmtId="0" fontId="12" fillId="0" borderId="0" xfId="1" applyFont="1">
      <alignment vertical="center"/>
    </xf>
    <xf numFmtId="0" fontId="7" fillId="0" borderId="0" xfId="1" applyFont="1" applyAlignment="1"/>
    <xf numFmtId="0" fontId="7" fillId="0" borderId="0" xfId="1" applyFont="1" applyAlignment="1">
      <alignment horizontal="left"/>
    </xf>
    <xf numFmtId="0" fontId="12" fillId="0" borderId="0" xfId="1" applyFont="1" applyAlignment="1"/>
    <xf numFmtId="0" fontId="18" fillId="0" borderId="0" xfId="1" applyFont="1" applyAlignment="1"/>
    <xf numFmtId="0" fontId="19" fillId="0" borderId="0" xfId="1" applyFont="1" applyAlignment="1"/>
    <xf numFmtId="0" fontId="19" fillId="0" borderId="0" xfId="1" applyFont="1" applyAlignment="1">
      <alignment horizontal="left"/>
    </xf>
    <xf numFmtId="14" fontId="12" fillId="0" borderId="0" xfId="1" applyNumberFormat="1" applyFont="1" applyAlignment="1"/>
    <xf numFmtId="0" fontId="20" fillId="0" borderId="0" xfId="1" applyFont="1" applyAlignment="1"/>
    <xf numFmtId="0" fontId="18" fillId="0" borderId="0" xfId="1" applyFont="1">
      <alignment vertical="center"/>
    </xf>
    <xf numFmtId="0" fontId="0" fillId="0" borderId="1" xfId="0" applyBorder="1"/>
    <xf numFmtId="0" fontId="5" fillId="0" borderId="1" xfId="0" applyFont="1" applyBorder="1" applyAlignment="1">
      <alignment vertical="center"/>
    </xf>
    <xf numFmtId="0" fontId="9" fillId="0" borderId="1" xfId="0" applyFont="1" applyBorder="1"/>
    <xf numFmtId="0" fontId="0" fillId="0" borderId="3" xfId="0" applyBorder="1"/>
    <xf numFmtId="0" fontId="9" fillId="0" borderId="3" xfId="0" applyFont="1" applyBorder="1"/>
    <xf numFmtId="0" fontId="23" fillId="0" borderId="3" xfId="0" applyFont="1" applyBorder="1"/>
    <xf numFmtId="0" fontId="23" fillId="0" borderId="1" xfId="0" applyFont="1" applyBorder="1"/>
    <xf numFmtId="0" fontId="23" fillId="0" borderId="1" xfId="0" applyFont="1" applyBorder="1" applyAlignment="1">
      <alignment vertical="center"/>
    </xf>
    <xf numFmtId="0" fontId="24" fillId="0" borderId="2" xfId="0" applyFont="1" applyBorder="1"/>
    <xf numFmtId="0" fontId="24" fillId="0" borderId="2" xfId="0" applyFont="1" applyBorder="1" applyAlignment="1">
      <alignment vertical="center"/>
    </xf>
    <xf numFmtId="0" fontId="25" fillId="2" borderId="2" xfId="0" applyFont="1" applyFill="1" applyBorder="1" applyAlignment="1">
      <alignment horizontal="left"/>
    </xf>
    <xf numFmtId="0" fontId="24" fillId="0" borderId="3" xfId="0" applyFont="1" applyBorder="1"/>
    <xf numFmtId="0" fontId="24" fillId="0" borderId="1" xfId="0" applyFont="1" applyBorder="1"/>
    <xf numFmtId="0" fontId="24" fillId="0" borderId="1" xfId="0" applyFont="1" applyBorder="1" applyAlignment="1">
      <alignment vertical="center"/>
    </xf>
    <xf numFmtId="0" fontId="25" fillId="2" borderId="1" xfId="0" applyFont="1" applyFill="1" applyBorder="1" applyAlignment="1">
      <alignment horizontal="left"/>
    </xf>
    <xf numFmtId="0" fontId="9" fillId="0" borderId="1" xfId="0" applyFont="1" applyBorder="1" applyAlignment="1">
      <alignment vertical="center"/>
    </xf>
    <xf numFmtId="0" fontId="25" fillId="3" borderId="2" xfId="0" applyFont="1" applyFill="1" applyBorder="1" applyAlignment="1">
      <alignment horizontal="center"/>
    </xf>
    <xf numFmtId="0" fontId="25" fillId="4" borderId="2" xfId="0" applyFont="1" applyFill="1" applyBorder="1" applyAlignment="1">
      <alignment horizontal="center"/>
    </xf>
    <xf numFmtId="0" fontId="25" fillId="0" borderId="1" xfId="0" applyFont="1" applyBorder="1" applyAlignment="1">
      <alignment vertical="center"/>
    </xf>
    <xf numFmtId="0" fontId="7" fillId="0" borderId="1" xfId="0" applyFont="1" applyBorder="1"/>
    <xf numFmtId="0" fontId="7" fillId="0" borderId="1" xfId="0" applyFont="1" applyBorder="1" applyAlignment="1">
      <alignment horizontal="center"/>
    </xf>
    <xf numFmtId="0" fontId="9" fillId="0" borderId="4" xfId="0" applyFont="1" applyBorder="1"/>
    <xf numFmtId="0" fontId="23" fillId="0" borderId="0" xfId="0" applyFont="1"/>
    <xf numFmtId="0" fontId="23" fillId="0" borderId="0" xfId="0" applyFont="1" applyAlignment="1">
      <alignment vertical="center"/>
    </xf>
    <xf numFmtId="0" fontId="24" fillId="0" borderId="0" xfId="0" applyFont="1"/>
    <xf numFmtId="0" fontId="24" fillId="3" borderId="2" xfId="0" applyFont="1" applyFill="1" applyBorder="1" applyAlignment="1">
      <alignment horizontal="center"/>
    </xf>
    <xf numFmtId="0" fontId="25" fillId="5" borderId="2" xfId="0" applyFont="1" applyFill="1" applyBorder="1" applyAlignment="1">
      <alignment horizontal="center"/>
    </xf>
    <xf numFmtId="0" fontId="25" fillId="6" borderId="2" xfId="0" applyFont="1" applyFill="1" applyBorder="1" applyAlignment="1">
      <alignment horizontal="center"/>
    </xf>
    <xf numFmtId="0" fontId="25" fillId="7" borderId="2" xfId="0" applyFont="1" applyFill="1" applyBorder="1" applyAlignment="1">
      <alignment horizontal="center"/>
    </xf>
    <xf numFmtId="0" fontId="7" fillId="0" borderId="1" xfId="0" applyFont="1" applyBorder="1" applyAlignment="1">
      <alignment horizontal="left"/>
    </xf>
    <xf numFmtId="0" fontId="7" fillId="0" borderId="3" xfId="0" applyFont="1" applyBorder="1" applyAlignment="1">
      <alignment horizontal="left"/>
    </xf>
    <xf numFmtId="0" fontId="7" fillId="0" borderId="3" xfId="0" applyFont="1" applyBorder="1"/>
    <xf numFmtId="0" fontId="0" fillId="0" borderId="0" xfId="0" applyAlignment="1">
      <alignment horizontal="left"/>
    </xf>
    <xf numFmtId="0" fontId="27" fillId="0" borderId="0" xfId="0" applyFont="1"/>
    <xf numFmtId="0" fontId="13" fillId="0" borderId="1" xfId="0" applyFont="1" applyBorder="1" applyAlignment="1">
      <alignment horizontal="left"/>
    </xf>
    <xf numFmtId="0" fontId="6" fillId="0" borderId="1" xfId="0" applyFont="1" applyBorder="1" applyAlignment="1">
      <alignment vertical="center"/>
    </xf>
    <xf numFmtId="0" fontId="28" fillId="0" borderId="1" xfId="0" applyFont="1" applyBorder="1"/>
    <xf numFmtId="0" fontId="27" fillId="0" borderId="2" xfId="0" applyFont="1" applyBorder="1" applyAlignment="1">
      <alignment horizontal="left"/>
    </xf>
    <xf numFmtId="0" fontId="27" fillId="0" borderId="2" xfId="0" applyFont="1" applyBorder="1"/>
    <xf numFmtId="0" fontId="13" fillId="8" borderId="3" xfId="0" applyFont="1" applyFill="1" applyBorder="1" applyAlignment="1">
      <alignment horizontal="left"/>
    </xf>
    <xf numFmtId="0" fontId="7" fillId="8" borderId="3" xfId="0" applyFont="1" applyFill="1" applyBorder="1"/>
    <xf numFmtId="0" fontId="7" fillId="8" borderId="1" xfId="0" applyFont="1" applyFill="1" applyBorder="1" applyAlignment="1">
      <alignment horizontal="left"/>
    </xf>
    <xf numFmtId="0" fontId="7" fillId="8" borderId="1" xfId="0" applyFont="1" applyFill="1" applyBorder="1"/>
    <xf numFmtId="0" fontId="13" fillId="9" borderId="1" xfId="0" applyFont="1" applyFill="1" applyBorder="1" applyAlignment="1">
      <alignment horizontal="left"/>
    </xf>
    <xf numFmtId="0" fontId="7" fillId="9" borderId="1" xfId="0" applyFont="1" applyFill="1" applyBorder="1"/>
    <xf numFmtId="0" fontId="7" fillId="9" borderId="1" xfId="0" applyFont="1" applyFill="1" applyBorder="1" applyAlignment="1">
      <alignment horizontal="left"/>
    </xf>
    <xf numFmtId="0" fontId="24" fillId="9" borderId="2" xfId="0" applyFont="1" applyFill="1" applyBorder="1" applyAlignment="1">
      <alignment vertical="center"/>
    </xf>
    <xf numFmtId="0" fontId="13" fillId="10" borderId="1" xfId="0" applyFont="1" applyFill="1" applyBorder="1" applyAlignment="1">
      <alignment horizontal="left"/>
    </xf>
    <xf numFmtId="0" fontId="7" fillId="10" borderId="1" xfId="0" applyFont="1" applyFill="1" applyBorder="1"/>
    <xf numFmtId="0" fontId="7" fillId="10" borderId="1" xfId="0" applyFont="1" applyFill="1" applyBorder="1" applyAlignment="1">
      <alignment horizontal="left"/>
    </xf>
    <xf numFmtId="0" fontId="24" fillId="10" borderId="2" xfId="0" applyFont="1" applyFill="1" applyBorder="1" applyAlignment="1">
      <alignment vertical="center"/>
    </xf>
    <xf numFmtId="0" fontId="7" fillId="11" borderId="1" xfId="0" applyFont="1" applyFill="1" applyBorder="1" applyAlignment="1">
      <alignment horizontal="left"/>
    </xf>
    <xf numFmtId="0" fontId="7" fillId="11" borderId="1" xfId="0" applyFont="1" applyFill="1" applyBorder="1"/>
    <xf numFmtId="0" fontId="24" fillId="11" borderId="2" xfId="0" applyFont="1" applyFill="1" applyBorder="1" applyAlignment="1">
      <alignment vertical="center"/>
    </xf>
    <xf numFmtId="0" fontId="0" fillId="0" borderId="0" xfId="0" applyAlignment="1">
      <alignment vertical="center"/>
    </xf>
    <xf numFmtId="11" fontId="9" fillId="0" borderId="1" xfId="0" applyNumberFormat="1" applyFont="1" applyBorder="1"/>
    <xf numFmtId="0" fontId="24" fillId="0" borderId="0" xfId="0" applyFont="1" applyAlignment="1">
      <alignment horizontal="left"/>
    </xf>
    <xf numFmtId="0" fontId="23" fillId="0" borderId="0" xfId="0" applyFont="1" applyAlignment="1">
      <alignment horizontal="left"/>
    </xf>
    <xf numFmtId="0" fontId="32" fillId="0" borderId="0" xfId="0" applyFont="1"/>
    <xf numFmtId="0" fontId="34" fillId="0" borderId="1" xfId="1" applyFont="1" applyBorder="1" applyAlignment="1">
      <alignment horizontal="left"/>
    </xf>
    <xf numFmtId="0" fontId="34" fillId="0" borderId="3" xfId="1" applyFont="1" applyBorder="1" applyAlignment="1">
      <alignment horizontal="left"/>
    </xf>
    <xf numFmtId="0" fontId="28" fillId="12" borderId="1" xfId="1" applyFont="1" applyFill="1" applyBorder="1" applyAlignment="1">
      <alignment horizontal="center" vertical="center"/>
    </xf>
    <xf numFmtId="0" fontId="28" fillId="13" borderId="1" xfId="1" applyFont="1" applyFill="1" applyBorder="1" applyAlignment="1">
      <alignment horizontal="center" vertical="center"/>
    </xf>
    <xf numFmtId="0" fontId="28" fillId="14" borderId="1" xfId="1" applyFont="1" applyFill="1" applyBorder="1" applyAlignment="1">
      <alignment horizontal="center" vertical="center"/>
    </xf>
    <xf numFmtId="0" fontId="28" fillId="0" borderId="1" xfId="1" applyFont="1" applyBorder="1">
      <alignment vertical="center"/>
    </xf>
    <xf numFmtId="11" fontId="12" fillId="0" borderId="0" xfId="1" applyNumberFormat="1" applyFont="1" applyAlignment="1"/>
    <xf numFmtId="11" fontId="12" fillId="0" borderId="0" xfId="1" applyNumberFormat="1" applyFont="1">
      <alignment vertical="center"/>
    </xf>
    <xf numFmtId="11" fontId="12" fillId="0" borderId="0" xfId="1" applyNumberFormat="1" applyFont="1" applyAlignment="1">
      <alignment horizontal="right" vertical="center"/>
    </xf>
    <xf numFmtId="0" fontId="28" fillId="0" borderId="8" xfId="1" applyFont="1" applyBorder="1" applyAlignment="1">
      <alignment horizontal="center"/>
    </xf>
    <xf numFmtId="0" fontId="28" fillId="0" borderId="9" xfId="1" applyFont="1" applyBorder="1" applyAlignment="1">
      <alignment horizontal="center"/>
    </xf>
    <xf numFmtId="0" fontId="9" fillId="0" borderId="1" xfId="1" applyFont="1" applyBorder="1" applyAlignment="1"/>
    <xf numFmtId="0" fontId="7" fillId="0" borderId="5" xfId="1" applyFont="1" applyBorder="1" applyAlignment="1"/>
    <xf numFmtId="0" fontId="7" fillId="0" borderId="3" xfId="1" applyFont="1" applyBorder="1" applyAlignment="1"/>
    <xf numFmtId="0" fontId="27" fillId="0" borderId="4" xfId="1" applyFont="1" applyBorder="1" applyAlignment="1">
      <alignment horizontal="center"/>
    </xf>
    <xf numFmtId="0" fontId="7" fillId="0" borderId="13" xfId="1" applyFont="1" applyBorder="1" applyAlignment="1"/>
    <xf numFmtId="0" fontId="7" fillId="0" borderId="7" xfId="1" applyFont="1" applyBorder="1" applyAlignment="1"/>
    <xf numFmtId="0" fontId="7" fillId="0" borderId="14" xfId="1" applyFont="1" applyBorder="1" applyAlignment="1"/>
    <xf numFmtId="0" fontId="7" fillId="0" borderId="15" xfId="1" applyFont="1" applyBorder="1" applyAlignment="1"/>
    <xf numFmtId="0" fontId="27" fillId="0" borderId="16" xfId="1" applyFont="1" applyBorder="1" applyAlignment="1">
      <alignment horizontal="center"/>
    </xf>
    <xf numFmtId="0" fontId="9" fillId="0" borderId="12" xfId="1" applyFont="1" applyBorder="1" applyAlignment="1"/>
    <xf numFmtId="0" fontId="12" fillId="0" borderId="1" xfId="1" applyFont="1" applyBorder="1">
      <alignment vertical="center"/>
    </xf>
    <xf numFmtId="0" fontId="28" fillId="0" borderId="4" xfId="1" applyFont="1" applyBorder="1" applyAlignment="1">
      <alignment horizontal="center" vertical="center"/>
    </xf>
    <xf numFmtId="0" fontId="28" fillId="14" borderId="11" xfId="1" applyFont="1" applyFill="1" applyBorder="1" applyAlignment="1">
      <alignment horizontal="center" vertical="center"/>
    </xf>
    <xf numFmtId="0" fontId="27" fillId="0" borderId="1" xfId="1" applyFont="1" applyBorder="1" applyAlignment="1">
      <alignment horizontal="left"/>
    </xf>
    <xf numFmtId="0" fontId="27" fillId="0" borderId="0" xfId="1" applyFont="1" applyAlignment="1">
      <alignment horizontal="center"/>
    </xf>
    <xf numFmtId="0" fontId="27" fillId="0" borderId="3" xfId="1" applyFont="1" applyBorder="1" applyAlignment="1">
      <alignment horizontal="left"/>
    </xf>
    <xf numFmtId="0" fontId="28" fillId="0" borderId="0" xfId="1" applyFont="1">
      <alignment vertical="center"/>
    </xf>
    <xf numFmtId="0" fontId="27" fillId="0" borderId="1" xfId="1" applyFont="1" applyBorder="1" applyAlignment="1">
      <alignment horizontal="center"/>
    </xf>
    <xf numFmtId="0" fontId="36" fillId="0" borderId="1" xfId="1" applyFont="1" applyBorder="1">
      <alignment vertical="center"/>
    </xf>
    <xf numFmtId="0" fontId="12" fillId="12" borderId="1" xfId="1" applyFont="1" applyFill="1" applyBorder="1">
      <alignment vertical="center"/>
    </xf>
    <xf numFmtId="0" fontId="28" fillId="0" borderId="0" xfId="1" applyFont="1" applyAlignment="1">
      <alignment horizontal="center"/>
    </xf>
    <xf numFmtId="0" fontId="28" fillId="12" borderId="1" xfId="1" applyFont="1" applyFill="1" applyBorder="1" applyAlignment="1">
      <alignment horizontal="center"/>
    </xf>
    <xf numFmtId="0" fontId="12" fillId="11" borderId="1" xfId="1" applyFont="1" applyFill="1" applyBorder="1">
      <alignment vertical="center"/>
    </xf>
    <xf numFmtId="0" fontId="12" fillId="11" borderId="3" xfId="1" applyFont="1" applyFill="1" applyBorder="1">
      <alignment vertical="center"/>
    </xf>
    <xf numFmtId="0" fontId="28" fillId="0" borderId="1" xfId="1" applyFont="1" applyBorder="1" applyAlignment="1"/>
    <xf numFmtId="0" fontId="28" fillId="11" borderId="1" xfId="1" applyFont="1" applyFill="1" applyBorder="1" applyAlignment="1"/>
    <xf numFmtId="0" fontId="31" fillId="0" borderId="0" xfId="1" applyFont="1">
      <alignment vertical="center"/>
    </xf>
    <xf numFmtId="0" fontId="12" fillId="13" borderId="1" xfId="1" applyFont="1" applyFill="1" applyBorder="1" applyAlignment="1"/>
    <xf numFmtId="0" fontId="28" fillId="0" borderId="1" xfId="1" applyFont="1" applyBorder="1" applyAlignment="1">
      <alignment horizontal="center"/>
    </xf>
    <xf numFmtId="0" fontId="28" fillId="0" borderId="10" xfId="1" applyFont="1" applyBorder="1" applyAlignment="1">
      <alignment horizontal="center"/>
    </xf>
    <xf numFmtId="0" fontId="28" fillId="13" borderId="1" xfId="1" applyFont="1" applyFill="1" applyBorder="1" applyAlignment="1">
      <alignment horizontal="center"/>
    </xf>
    <xf numFmtId="0" fontId="12" fillId="14" borderId="1" xfId="1" applyFont="1" applyFill="1" applyBorder="1" applyAlignment="1"/>
    <xf numFmtId="0" fontId="28" fillId="14" borderId="1" xfId="1" applyFont="1" applyFill="1" applyBorder="1" applyAlignment="1">
      <alignment horizontal="center"/>
    </xf>
    <xf numFmtId="0" fontId="36" fillId="12" borderId="1" xfId="1" applyFont="1" applyFill="1" applyBorder="1" applyAlignment="1">
      <alignment horizontal="center" vertical="center"/>
    </xf>
    <xf numFmtId="0" fontId="36" fillId="13" borderId="1" xfId="1" applyFont="1" applyFill="1" applyBorder="1" applyAlignment="1">
      <alignment horizontal="center" vertical="center"/>
    </xf>
    <xf numFmtId="0" fontId="40" fillId="14" borderId="10" xfId="1" applyFont="1" applyFill="1" applyBorder="1" applyAlignment="1">
      <alignment horizontal="center"/>
    </xf>
    <xf numFmtId="0" fontId="41" fillId="0" borderId="1" xfId="1" applyFont="1" applyBorder="1" applyAlignment="1">
      <alignment horizontal="center" vertical="center"/>
    </xf>
    <xf numFmtId="0" fontId="28" fillId="0" borderId="3" xfId="1" applyFont="1" applyBorder="1">
      <alignment vertical="center"/>
    </xf>
    <xf numFmtId="0" fontId="36" fillId="12" borderId="1" xfId="1" applyFont="1" applyFill="1" applyBorder="1">
      <alignment vertical="center"/>
    </xf>
    <xf numFmtId="0" fontId="36" fillId="13" borderId="1" xfId="1" applyFont="1" applyFill="1" applyBorder="1">
      <alignment vertical="center"/>
    </xf>
    <xf numFmtId="0" fontId="40" fillId="14" borderId="1" xfId="1" applyFont="1" applyFill="1" applyBorder="1" applyAlignment="1">
      <alignment horizontal="center"/>
    </xf>
    <xf numFmtId="0" fontId="41" fillId="0" borderId="1" xfId="1" applyFont="1" applyBorder="1">
      <alignment vertical="center"/>
    </xf>
    <xf numFmtId="0" fontId="7" fillId="0" borderId="1" xfId="1" applyFont="1" applyBorder="1" applyAlignment="1">
      <alignment horizontal="left"/>
    </xf>
    <xf numFmtId="0" fontId="12" fillId="0" borderId="3" xfId="1" applyFont="1" applyBorder="1">
      <alignment vertical="center"/>
    </xf>
    <xf numFmtId="0" fontId="27" fillId="0" borderId="8" xfId="1" applyFont="1" applyBorder="1" applyAlignment="1">
      <alignment horizontal="center"/>
    </xf>
    <xf numFmtId="0" fontId="27" fillId="0" borderId="9" xfId="1" applyFont="1" applyBorder="1" applyAlignment="1">
      <alignment horizontal="center"/>
    </xf>
    <xf numFmtId="0" fontId="12" fillId="0" borderId="15" xfId="1" applyFont="1" applyBorder="1">
      <alignment vertical="center"/>
    </xf>
    <xf numFmtId="0" fontId="7" fillId="0" borderId="8" xfId="1" applyFont="1" applyBorder="1" applyAlignment="1"/>
    <xf numFmtId="0" fontId="7" fillId="0" borderId="9" xfId="1" applyFont="1" applyBorder="1" applyAlignment="1"/>
    <xf numFmtId="0" fontId="13" fillId="0" borderId="1" xfId="1" applyFont="1" applyBorder="1" applyAlignment="1">
      <alignment horizontal="left"/>
    </xf>
    <xf numFmtId="0" fontId="12" fillId="0" borderId="2" xfId="1" applyFont="1" applyBorder="1">
      <alignment vertical="center"/>
    </xf>
    <xf numFmtId="0" fontId="0" fillId="13" borderId="1" xfId="0" applyFill="1" applyBorder="1"/>
    <xf numFmtId="0" fontId="0" fillId="13" borderId="3" xfId="0" applyFill="1" applyBorder="1"/>
    <xf numFmtId="0" fontId="27" fillId="0" borderId="2" xfId="0" applyFont="1" applyBorder="1" applyAlignment="1">
      <alignment horizontal="center"/>
    </xf>
    <xf numFmtId="0" fontId="36" fillId="0" borderId="2" xfId="0" applyFont="1" applyBorder="1" applyAlignment="1">
      <alignment vertical="center"/>
    </xf>
    <xf numFmtId="0" fontId="23" fillId="13" borderId="3" xfId="0" applyFont="1" applyFill="1" applyBorder="1"/>
    <xf numFmtId="0" fontId="23" fillId="13" borderId="1" xfId="0" applyFont="1" applyFill="1" applyBorder="1"/>
    <xf numFmtId="0" fontId="42" fillId="0" borderId="1" xfId="0" applyFont="1" applyBorder="1"/>
    <xf numFmtId="0" fontId="23" fillId="15" borderId="1" xfId="0" applyFont="1" applyFill="1" applyBorder="1"/>
    <xf numFmtId="0" fontId="23" fillId="10" borderId="1" xfId="0" applyFont="1" applyFill="1" applyBorder="1"/>
    <xf numFmtId="0" fontId="23" fillId="11" borderId="1" xfId="0" applyFont="1" applyFill="1" applyBorder="1"/>
    <xf numFmtId="0" fontId="23" fillId="9" borderId="1" xfId="0" applyFont="1" applyFill="1" applyBorder="1"/>
    <xf numFmtId="0" fontId="23" fillId="13" borderId="3" xfId="0" applyFont="1" applyFill="1" applyBorder="1" applyAlignment="1">
      <alignment horizontal="center" vertical="center"/>
    </xf>
    <xf numFmtId="0" fontId="23" fillId="12" borderId="1" xfId="0" applyFont="1" applyFill="1" applyBorder="1"/>
    <xf numFmtId="0" fontId="23" fillId="16" borderId="1" xfId="0" applyFont="1" applyFill="1" applyBorder="1"/>
    <xf numFmtId="165" fontId="23" fillId="0" borderId="1" xfId="0" applyNumberFormat="1" applyFont="1" applyBorder="1"/>
    <xf numFmtId="0" fontId="24" fillId="0" borderId="17" xfId="0" applyFont="1" applyBorder="1"/>
    <xf numFmtId="0" fontId="24" fillId="0" borderId="21" xfId="0" applyFont="1" applyBorder="1" applyAlignment="1">
      <alignment vertical="center"/>
    </xf>
    <xf numFmtId="0" fontId="46" fillId="0" borderId="17" xfId="0" applyFont="1" applyBorder="1"/>
    <xf numFmtId="0" fontId="24" fillId="0" borderId="21" xfId="0" applyFont="1" applyBorder="1"/>
    <xf numFmtId="0" fontId="23" fillId="13" borderId="3" xfId="0" applyFont="1" applyFill="1" applyBorder="1" applyAlignment="1">
      <alignment vertical="center"/>
    </xf>
    <xf numFmtId="0" fontId="23" fillId="15" borderId="1" xfId="0" applyFont="1" applyFill="1" applyBorder="1" applyAlignment="1">
      <alignment vertical="center"/>
    </xf>
    <xf numFmtId="0" fontId="23" fillId="12" borderId="1" xfId="0" applyFont="1" applyFill="1" applyBorder="1" applyAlignment="1">
      <alignment vertical="center"/>
    </xf>
    <xf numFmtId="0" fontId="0" fillId="0" borderId="17" xfId="0" applyBorder="1"/>
    <xf numFmtId="0" fontId="5" fillId="13" borderId="1" xfId="0" applyFont="1" applyFill="1" applyBorder="1" applyAlignment="1">
      <alignment vertical="center"/>
    </xf>
    <xf numFmtId="0" fontId="0" fillId="15" borderId="1" xfId="0" applyFill="1" applyBorder="1"/>
    <xf numFmtId="0" fontId="5" fillId="15" borderId="1" xfId="0" applyFont="1" applyFill="1" applyBorder="1" applyAlignment="1">
      <alignment vertical="center"/>
    </xf>
    <xf numFmtId="0" fontId="9" fillId="12" borderId="1" xfId="0" applyFont="1" applyFill="1" applyBorder="1" applyAlignment="1">
      <alignment horizontal="center" vertical="center"/>
    </xf>
    <xf numFmtId="0" fontId="0" fillId="12" borderId="1" xfId="0" applyFill="1" applyBorder="1"/>
    <xf numFmtId="0" fontId="5" fillId="12" borderId="1" xfId="0" applyFont="1" applyFill="1" applyBorder="1" applyAlignment="1">
      <alignment vertical="center"/>
    </xf>
    <xf numFmtId="0" fontId="0" fillId="11" borderId="1" xfId="0" applyFill="1" applyBorder="1"/>
    <xf numFmtId="0" fontId="5" fillId="11" borderId="1" xfId="0" applyFont="1" applyFill="1" applyBorder="1" applyAlignment="1">
      <alignment vertical="center"/>
    </xf>
    <xf numFmtId="0" fontId="0" fillId="16" borderId="1" xfId="0" applyFill="1" applyBorder="1"/>
    <xf numFmtId="0" fontId="5" fillId="16" borderId="1" xfId="0" applyFont="1" applyFill="1" applyBorder="1" applyAlignment="1">
      <alignment vertical="center"/>
    </xf>
    <xf numFmtId="0" fontId="0" fillId="9" borderId="1" xfId="0" applyFill="1" applyBorder="1"/>
    <xf numFmtId="0" fontId="5" fillId="9" borderId="1" xfId="0" applyFont="1" applyFill="1" applyBorder="1" applyAlignment="1">
      <alignment vertical="center"/>
    </xf>
    <xf numFmtId="0" fontId="25" fillId="0" borderId="18" xfId="0" applyFont="1" applyBorder="1" applyAlignment="1">
      <alignment horizontal="center"/>
    </xf>
    <xf numFmtId="0" fontId="48" fillId="0" borderId="19" xfId="0" applyFont="1" applyBorder="1"/>
    <xf numFmtId="0" fontId="25" fillId="0" borderId="20" xfId="0" applyFont="1" applyBorder="1" applyAlignment="1">
      <alignment horizontal="center"/>
    </xf>
    <xf numFmtId="0" fontId="48" fillId="0" borderId="17" xfId="0" applyFont="1" applyBorder="1"/>
    <xf numFmtId="0" fontId="47" fillId="0" borderId="21" xfId="0" applyFont="1" applyBorder="1" applyAlignment="1">
      <alignment vertical="center"/>
    </xf>
    <xf numFmtId="0" fontId="22" fillId="0" borderId="0" xfId="2"/>
    <xf numFmtId="0" fontId="7" fillId="0" borderId="0" xfId="2" applyFont="1"/>
    <xf numFmtId="0" fontId="2" fillId="0" borderId="0" xfId="3" applyAlignment="1">
      <alignment vertical="center"/>
    </xf>
    <xf numFmtId="11" fontId="23" fillId="0" borderId="1" xfId="2" applyNumberFormat="1" applyFont="1" applyBorder="1"/>
    <xf numFmtId="0" fontId="22" fillId="0" borderId="1" xfId="2" applyBorder="1"/>
    <xf numFmtId="0" fontId="23" fillId="0" borderId="1" xfId="2" applyFont="1" applyBorder="1"/>
    <xf numFmtId="0" fontId="24" fillId="0" borderId="1" xfId="3" applyFont="1" applyBorder="1"/>
    <xf numFmtId="0" fontId="9" fillId="0" borderId="1" xfId="2" applyFont="1" applyBorder="1"/>
    <xf numFmtId="0" fontId="23" fillId="12" borderId="1" xfId="2" applyFont="1" applyFill="1" applyBorder="1"/>
    <xf numFmtId="0" fontId="23" fillId="0" borderId="1" xfId="3" applyFont="1" applyBorder="1" applyAlignment="1">
      <alignment vertical="center"/>
    </xf>
    <xf numFmtId="0" fontId="23" fillId="13" borderId="1" xfId="2" applyFont="1" applyFill="1" applyBorder="1"/>
    <xf numFmtId="0" fontId="23" fillId="15" borderId="1" xfId="2" applyFont="1" applyFill="1" applyBorder="1"/>
    <xf numFmtId="0" fontId="30" fillId="0" borderId="1" xfId="2" applyFont="1" applyBorder="1"/>
    <xf numFmtId="0" fontId="16" fillId="0" borderId="0" xfId="2" applyFont="1"/>
    <xf numFmtId="0" fontId="3" fillId="0" borderId="0" xfId="2" applyFont="1"/>
    <xf numFmtId="0" fontId="27" fillId="0" borderId="17" xfId="0" applyFont="1" applyBorder="1" applyAlignment="1">
      <alignment horizontal="center"/>
    </xf>
    <xf numFmtId="0" fontId="24" fillId="0" borderId="23" xfId="0" applyFont="1" applyBorder="1"/>
    <xf numFmtId="0" fontId="24" fillId="0" borderId="24" xfId="0" applyFont="1" applyBorder="1"/>
    <xf numFmtId="0" fontId="23" fillId="13" borderId="6" xfId="0" applyFont="1" applyFill="1" applyBorder="1" applyAlignment="1">
      <alignment horizontal="center" vertical="center"/>
    </xf>
    <xf numFmtId="0" fontId="23" fillId="13" borderId="5" xfId="0" applyFont="1" applyFill="1" applyBorder="1" applyAlignment="1">
      <alignment horizontal="center" vertical="center"/>
    </xf>
    <xf numFmtId="0" fontId="0" fillId="15" borderId="4" xfId="0" applyFill="1" applyBorder="1" applyAlignment="1">
      <alignment horizontal="center" vertical="center"/>
    </xf>
    <xf numFmtId="0" fontId="0" fillId="15" borderId="5" xfId="0" applyFill="1" applyBorder="1" applyAlignment="1">
      <alignment horizontal="center" vertical="center"/>
    </xf>
    <xf numFmtId="0" fontId="0" fillId="15" borderId="3" xfId="0" applyFill="1" applyBorder="1" applyAlignment="1">
      <alignment horizontal="center" vertical="center"/>
    </xf>
    <xf numFmtId="0" fontId="0" fillId="12" borderId="4" xfId="0" applyFill="1" applyBorder="1" applyAlignment="1">
      <alignment horizontal="center" vertical="center"/>
    </xf>
    <xf numFmtId="0" fontId="0" fillId="12" borderId="5" xfId="0" applyFill="1" applyBorder="1" applyAlignment="1">
      <alignment horizontal="center" vertical="center"/>
    </xf>
    <xf numFmtId="0" fontId="0" fillId="12" borderId="3" xfId="0" applyFill="1" applyBorder="1" applyAlignment="1">
      <alignment horizontal="center" vertical="center"/>
    </xf>
    <xf numFmtId="0" fontId="0" fillId="11" borderId="4" xfId="0" applyFill="1" applyBorder="1" applyAlignment="1">
      <alignment horizontal="center" vertical="center"/>
    </xf>
    <xf numFmtId="0" fontId="0" fillId="11" borderId="3" xfId="0" applyFill="1" applyBorder="1" applyAlignment="1">
      <alignment horizontal="center" vertical="center"/>
    </xf>
    <xf numFmtId="0" fontId="23" fillId="0" borderId="3" xfId="0" applyFont="1" applyBorder="1" applyAlignment="1">
      <alignment horizontal="center" vertical="center"/>
    </xf>
    <xf numFmtId="0" fontId="28" fillId="0" borderId="0" xfId="0" applyFont="1"/>
    <xf numFmtId="0" fontId="24" fillId="0" borderId="0" xfId="2" applyFont="1"/>
    <xf numFmtId="0" fontId="23" fillId="0" borderId="0" xfId="2" applyFont="1"/>
    <xf numFmtId="0" fontId="24" fillId="8" borderId="22" xfId="0" applyFont="1" applyFill="1" applyBorder="1" applyAlignment="1">
      <alignment vertical="center"/>
    </xf>
    <xf numFmtId="0" fontId="0" fillId="0" borderId="1" xfId="0" applyBorder="1" applyAlignment="1">
      <alignment vertical="center"/>
    </xf>
    <xf numFmtId="0" fontId="3" fillId="0" borderId="24" xfId="0" applyFont="1" applyBorder="1"/>
    <xf numFmtId="0" fontId="3" fillId="0" borderId="17" xfId="0" applyFont="1" applyBorder="1" applyAlignment="1">
      <alignment vertical="center"/>
    </xf>
    <xf numFmtId="0" fontId="3" fillId="0" borderId="21" xfId="0" applyFont="1" applyBorder="1"/>
    <xf numFmtId="11" fontId="23" fillId="0" borderId="1" xfId="0" applyNumberFormat="1" applyFont="1" applyBorder="1"/>
    <xf numFmtId="0" fontId="28" fillId="0" borderId="4" xfId="1" applyFont="1" applyBorder="1">
      <alignment vertical="center"/>
    </xf>
    <xf numFmtId="0" fontId="12" fillId="13" borderId="0" xfId="1" applyFont="1" applyFill="1" applyAlignment="1"/>
    <xf numFmtId="0" fontId="12" fillId="11" borderId="0" xfId="1" applyFont="1" applyFill="1">
      <alignment vertical="center"/>
    </xf>
    <xf numFmtId="0" fontId="12" fillId="12" borderId="0" xfId="1" applyFont="1" applyFill="1">
      <alignment vertical="center"/>
    </xf>
    <xf numFmtId="0" fontId="9" fillId="0" borderId="1" xfId="0" applyFont="1" applyBorder="1" applyAlignment="1">
      <alignment horizontal="left"/>
    </xf>
    <xf numFmtId="0" fontId="12" fillId="0" borderId="0" xfId="0" applyFont="1"/>
    <xf numFmtId="11" fontId="9" fillId="0" borderId="0" xfId="0" applyNumberFormat="1" applyFont="1"/>
    <xf numFmtId="11" fontId="9" fillId="0" borderId="0" xfId="0" applyNumberFormat="1" applyFont="1" applyAlignment="1">
      <alignment horizontal="center"/>
    </xf>
    <xf numFmtId="0" fontId="7" fillId="0" borderId="1" xfId="1" applyFont="1" applyBorder="1" applyAlignment="1"/>
    <xf numFmtId="164" fontId="7" fillId="0" borderId="1" xfId="1" applyNumberFormat="1" applyFont="1" applyBorder="1" applyAlignment="1"/>
    <xf numFmtId="0" fontId="25" fillId="0" borderId="1" xfId="0" applyFont="1" applyBorder="1" applyAlignment="1">
      <alignment horizontal="left"/>
    </xf>
    <xf numFmtId="0" fontId="36" fillId="12" borderId="12" xfId="1" applyFont="1" applyFill="1" applyBorder="1">
      <alignment vertical="center"/>
    </xf>
    <xf numFmtId="0" fontId="28" fillId="11" borderId="12" xfId="1" applyFont="1" applyFill="1" applyBorder="1">
      <alignment vertical="center"/>
    </xf>
    <xf numFmtId="0" fontId="27" fillId="14" borderId="12" xfId="1" applyFont="1" applyFill="1" applyBorder="1" applyAlignment="1">
      <alignment horizontal="left"/>
    </xf>
    <xf numFmtId="0" fontId="36" fillId="13" borderId="12" xfId="1" applyFont="1" applyFill="1" applyBorder="1">
      <alignment vertical="center"/>
    </xf>
    <xf numFmtId="0" fontId="9" fillId="0" borderId="3" xfId="0" applyFont="1" applyBorder="1" applyAlignment="1">
      <alignment horizontal="left"/>
    </xf>
    <xf numFmtId="0" fontId="23" fillId="0" borderId="1" xfId="0" applyFont="1" applyBorder="1" applyAlignment="1">
      <alignment horizontal="left" vertical="center"/>
    </xf>
    <xf numFmtId="0" fontId="23" fillId="0" borderId="1" xfId="0" applyFont="1" applyBorder="1" applyAlignment="1">
      <alignment horizontal="left"/>
    </xf>
    <xf numFmtId="0" fontId="0" fillId="0" borderId="1" xfId="0" applyBorder="1" applyAlignment="1">
      <alignment horizontal="left"/>
    </xf>
    <xf numFmtId="0" fontId="9" fillId="0" borderId="1" xfId="0" applyFont="1" applyBorder="1" applyAlignment="1">
      <alignment horizontal="right"/>
    </xf>
    <xf numFmtId="0" fontId="23" fillId="0" borderId="1" xfId="0" applyFont="1" applyBorder="1" applyAlignment="1">
      <alignment horizontal="right" vertical="center"/>
    </xf>
    <xf numFmtId="0" fontId="23" fillId="0" borderId="1" xfId="0" applyFont="1" applyBorder="1" applyAlignment="1">
      <alignment horizontal="right"/>
    </xf>
    <xf numFmtId="0" fontId="25" fillId="2" borderId="4" xfId="0" applyFont="1" applyFill="1" applyBorder="1" applyAlignment="1">
      <alignment horizontal="left"/>
    </xf>
    <xf numFmtId="0" fontId="25" fillId="3" borderId="4" xfId="0" applyFont="1" applyFill="1" applyBorder="1" applyAlignment="1">
      <alignment horizontal="center"/>
    </xf>
    <xf numFmtId="0" fontId="25" fillId="4" borderId="4" xfId="0" applyFont="1" applyFill="1" applyBorder="1" applyAlignment="1">
      <alignment horizontal="center"/>
    </xf>
    <xf numFmtId="0" fontId="52" fillId="0" borderId="0" xfId="0" applyFont="1"/>
    <xf numFmtId="0" fontId="3" fillId="0" borderId="1" xfId="0" applyFont="1" applyBorder="1"/>
    <xf numFmtId="0" fontId="0" fillId="0" borderId="0" xfId="0" applyAlignment="1">
      <alignment horizontal="center"/>
    </xf>
    <xf numFmtId="0" fontId="24" fillId="3" borderId="4" xfId="0" applyFont="1" applyFill="1" applyBorder="1" applyAlignment="1">
      <alignment horizontal="center"/>
    </xf>
    <xf numFmtId="0" fontId="3" fillId="0" borderId="12" xfId="0" applyFont="1" applyBorder="1"/>
    <xf numFmtId="0" fontId="0" fillId="0" borderId="12" xfId="0" applyBorder="1"/>
    <xf numFmtId="0" fontId="46" fillId="0" borderId="3" xfId="0" applyFont="1" applyBorder="1"/>
    <xf numFmtId="0" fontId="9" fillId="0" borderId="13" xfId="0" applyFont="1" applyBorder="1"/>
    <xf numFmtId="0" fontId="46" fillId="0" borderId="3" xfId="0" applyFont="1" applyBorder="1" applyAlignment="1">
      <alignment vertical="center"/>
    </xf>
    <xf numFmtId="0" fontId="30" fillId="0" borderId="13" xfId="0" applyFont="1" applyBorder="1" applyAlignment="1">
      <alignment vertical="center"/>
    </xf>
    <xf numFmtId="0" fontId="30" fillId="0" borderId="13" xfId="0" applyFont="1" applyBorder="1"/>
    <xf numFmtId="0" fontId="53" fillId="0" borderId="13" xfId="0" applyFont="1" applyBorder="1"/>
    <xf numFmtId="0" fontId="46" fillId="0" borderId="2" xfId="0" applyFont="1" applyBorder="1" applyAlignment="1">
      <alignment wrapText="1"/>
    </xf>
    <xf numFmtId="0" fontId="46" fillId="17" borderId="22" xfId="0" applyFont="1" applyFill="1" applyBorder="1" applyAlignment="1">
      <alignment horizontal="center" vertical="center"/>
    </xf>
    <xf numFmtId="0" fontId="25" fillId="18" borderId="22" xfId="0" applyFont="1" applyFill="1" applyBorder="1" applyAlignment="1">
      <alignment horizontal="center" vertical="center"/>
    </xf>
    <xf numFmtId="0" fontId="25" fillId="19" borderId="22" xfId="0" applyFont="1" applyFill="1" applyBorder="1" applyAlignment="1">
      <alignment horizontal="center" vertical="center"/>
    </xf>
    <xf numFmtId="0" fontId="25" fillId="20" borderId="22" xfId="0" applyFont="1" applyFill="1" applyBorder="1" applyAlignment="1">
      <alignment horizontal="center" vertical="center"/>
    </xf>
    <xf numFmtId="0" fontId="25" fillId="21" borderId="22" xfId="0" applyFont="1" applyFill="1" applyBorder="1" applyAlignment="1">
      <alignment horizontal="center" vertical="center"/>
    </xf>
    <xf numFmtId="0" fontId="46" fillId="17" borderId="27" xfId="0" applyFont="1" applyFill="1" applyBorder="1" applyAlignment="1">
      <alignment horizontal="center" vertical="center"/>
    </xf>
    <xf numFmtId="0" fontId="25" fillId="18" borderId="27" xfId="0" applyFont="1" applyFill="1" applyBorder="1" applyAlignment="1">
      <alignment horizontal="center" vertical="center"/>
    </xf>
    <xf numFmtId="0" fontId="30" fillId="0" borderId="1" xfId="0" applyFont="1" applyBorder="1" applyAlignment="1">
      <alignment vertical="center"/>
    </xf>
    <xf numFmtId="0" fontId="25" fillId="18" borderId="27" xfId="0" applyFont="1" applyFill="1" applyBorder="1" applyAlignment="1">
      <alignment horizontal="center" vertical="center" wrapText="1"/>
    </xf>
    <xf numFmtId="0" fontId="46" fillId="0" borderId="4" xfId="0" applyFont="1" applyBorder="1" applyAlignment="1">
      <alignment wrapText="1"/>
    </xf>
    <xf numFmtId="0" fontId="54" fillId="0" borderId="0" xfId="0" applyFont="1"/>
    <xf numFmtId="0" fontId="54" fillId="0" borderId="0" xfId="0" applyFont="1" applyAlignment="1">
      <alignment horizontal="left"/>
    </xf>
    <xf numFmtId="0" fontId="25" fillId="3" borderId="1" xfId="0" applyFont="1" applyFill="1" applyBorder="1" applyAlignment="1">
      <alignment horizontal="center"/>
    </xf>
    <xf numFmtId="0" fontId="25" fillId="4" borderId="1" xfId="0" applyFont="1" applyFill="1" applyBorder="1" applyAlignment="1">
      <alignment horizontal="center"/>
    </xf>
    <xf numFmtId="0" fontId="27" fillId="0" borderId="1" xfId="0" applyFont="1" applyBorder="1" applyAlignment="1">
      <alignment horizontal="left"/>
    </xf>
    <xf numFmtId="0" fontId="27" fillId="0" borderId="1" xfId="0" applyFont="1" applyBorder="1"/>
    <xf numFmtId="0" fontId="48" fillId="0" borderId="0" xfId="0" applyFont="1"/>
    <xf numFmtId="0" fontId="3" fillId="4" borderId="1" xfId="0" applyFont="1" applyFill="1" applyBorder="1"/>
    <xf numFmtId="0" fontId="3" fillId="3" borderId="1" xfId="0" applyFont="1" applyFill="1" applyBorder="1"/>
    <xf numFmtId="0" fontId="3" fillId="7" borderId="1" xfId="0" applyFont="1" applyFill="1" applyBorder="1"/>
    <xf numFmtId="0" fontId="3" fillId="2" borderId="1" xfId="0" applyFont="1" applyFill="1" applyBorder="1"/>
    <xf numFmtId="0" fontId="25" fillId="19" borderId="27" xfId="0" applyFont="1" applyFill="1" applyBorder="1" applyAlignment="1">
      <alignment horizontal="center" vertical="center"/>
    </xf>
    <xf numFmtId="0" fontId="25" fillId="20" borderId="27" xfId="0" applyFont="1" applyFill="1" applyBorder="1" applyAlignment="1">
      <alignment horizontal="center" vertical="center"/>
    </xf>
    <xf numFmtId="0" fontId="46" fillId="0" borderId="1" xfId="0" applyFont="1" applyBorder="1"/>
    <xf numFmtId="0" fontId="46" fillId="0" borderId="1" xfId="0" applyFont="1" applyBorder="1" applyAlignment="1">
      <alignment vertical="center"/>
    </xf>
    <xf numFmtId="0" fontId="30" fillId="0" borderId="1" xfId="0" applyFont="1" applyBorder="1"/>
    <xf numFmtId="0" fontId="53" fillId="0" borderId="1" xfId="0" applyFont="1" applyBorder="1"/>
    <xf numFmtId="0" fontId="46" fillId="0" borderId="1" xfId="0" applyFont="1" applyBorder="1" applyAlignment="1">
      <alignment wrapText="1"/>
    </xf>
    <xf numFmtId="0" fontId="46" fillId="17" borderId="1" xfId="0" applyFont="1" applyFill="1" applyBorder="1" applyAlignment="1">
      <alignment horizontal="center" vertical="center"/>
    </xf>
    <xf numFmtId="0" fontId="25" fillId="18" borderId="1" xfId="0" applyFont="1" applyFill="1" applyBorder="1" applyAlignment="1">
      <alignment horizontal="center" vertical="center"/>
    </xf>
    <xf numFmtId="0" fontId="25" fillId="19" borderId="1" xfId="0" applyFont="1" applyFill="1" applyBorder="1" applyAlignment="1">
      <alignment horizontal="center" vertical="center"/>
    </xf>
    <xf numFmtId="0" fontId="25" fillId="20" borderId="1" xfId="0" applyFont="1" applyFill="1" applyBorder="1" applyAlignment="1">
      <alignment horizontal="center" vertical="center"/>
    </xf>
    <xf numFmtId="0" fontId="25" fillId="22" borderId="1" xfId="0" applyFont="1" applyFill="1" applyBorder="1" applyAlignment="1">
      <alignment horizontal="center" vertical="center"/>
    </xf>
    <xf numFmtId="0" fontId="57" fillId="0" borderId="0" xfId="0" applyFont="1"/>
    <xf numFmtId="0" fontId="46" fillId="0" borderId="0" xfId="0" applyFont="1"/>
    <xf numFmtId="0" fontId="59" fillId="0" borderId="0" xfId="0" applyFont="1" applyAlignment="1">
      <alignment vertical="center"/>
    </xf>
    <xf numFmtId="0" fontId="24" fillId="3" borderId="28" xfId="0" applyFont="1" applyFill="1" applyBorder="1" applyAlignment="1">
      <alignment horizontal="center"/>
    </xf>
    <xf numFmtId="0" fontId="3" fillId="0" borderId="29" xfId="0" applyFont="1" applyBorder="1"/>
    <xf numFmtId="0" fontId="0" fillId="0" borderId="30" xfId="0" applyBorder="1"/>
    <xf numFmtId="0" fontId="3" fillId="0" borderId="31" xfId="0" applyFont="1" applyBorder="1"/>
    <xf numFmtId="0" fontId="0" fillId="0" borderId="2" xfId="0" applyBorder="1"/>
    <xf numFmtId="0" fontId="0" fillId="0" borderId="32" xfId="0" applyBorder="1"/>
    <xf numFmtId="0" fontId="25" fillId="4" borderId="28" xfId="0" applyFont="1" applyFill="1" applyBorder="1" applyAlignment="1">
      <alignment horizontal="center"/>
    </xf>
    <xf numFmtId="0" fontId="0" fillId="0" borderId="33" xfId="0" applyBorder="1"/>
    <xf numFmtId="0" fontId="0" fillId="0" borderId="29" xfId="0" applyBorder="1"/>
    <xf numFmtId="0" fontId="0" fillId="0" borderId="31" xfId="0" applyBorder="1"/>
    <xf numFmtId="0" fontId="0" fillId="0" borderId="34" xfId="0" applyBorder="1"/>
    <xf numFmtId="0" fontId="3" fillId="0" borderId="36" xfId="0" applyFont="1" applyBorder="1"/>
    <xf numFmtId="0" fontId="0" fillId="0" borderId="14" xfId="0" applyBorder="1"/>
    <xf numFmtId="0" fontId="25" fillId="4" borderId="37" xfId="0" applyFont="1" applyFill="1" applyBorder="1" applyAlignment="1">
      <alignment horizontal="center"/>
    </xf>
    <xf numFmtId="0" fontId="61" fillId="10" borderId="1" xfId="0" applyFont="1" applyFill="1" applyBorder="1" applyAlignment="1">
      <alignment horizontal="center"/>
    </xf>
    <xf numFmtId="0" fontId="61" fillId="0" borderId="1" xfId="0" applyFont="1" applyBorder="1" applyAlignment="1">
      <alignment horizontal="center"/>
    </xf>
    <xf numFmtId="0" fontId="3" fillId="10" borderId="1" xfId="0" applyFont="1" applyFill="1" applyBorder="1"/>
    <xf numFmtId="0" fontId="61" fillId="4" borderId="1" xfId="0" applyFont="1" applyFill="1" applyBorder="1" applyAlignment="1">
      <alignment horizontal="center"/>
    </xf>
    <xf numFmtId="0" fontId="60" fillId="0" borderId="1" xfId="0" applyFont="1" applyBorder="1"/>
    <xf numFmtId="0" fontId="62" fillId="0" borderId="1" xfId="0" applyFont="1" applyBorder="1"/>
    <xf numFmtId="0" fontId="12" fillId="0" borderId="0" xfId="4" applyFont="1">
      <alignment vertical="center"/>
    </xf>
    <xf numFmtId="0" fontId="59" fillId="0" borderId="0" xfId="0" applyFont="1"/>
    <xf numFmtId="164" fontId="12" fillId="0" borderId="1" xfId="4" applyNumberFormat="1" applyFont="1" applyBorder="1">
      <alignment vertical="center"/>
    </xf>
    <xf numFmtId="0" fontId="7" fillId="0" borderId="1" xfId="4" applyFont="1" applyBorder="1" applyAlignment="1"/>
    <xf numFmtId="0" fontId="7" fillId="0" borderId="1" xfId="4" applyFont="1" applyBorder="1" applyAlignment="1">
      <alignment horizontal="left"/>
    </xf>
    <xf numFmtId="0" fontId="12" fillId="0" borderId="1" xfId="4" applyFont="1" applyBorder="1">
      <alignment vertical="center"/>
    </xf>
    <xf numFmtId="0" fontId="28" fillId="0" borderId="1" xfId="4" applyFont="1" applyBorder="1">
      <alignment vertical="center"/>
    </xf>
    <xf numFmtId="0" fontId="27" fillId="0" borderId="1" xfId="4" applyFont="1" applyBorder="1" applyAlignment="1">
      <alignment horizontal="left"/>
    </xf>
    <xf numFmtId="0" fontId="12" fillId="0" borderId="3" xfId="4" applyFont="1" applyBorder="1">
      <alignment vertical="center"/>
    </xf>
    <xf numFmtId="0" fontId="7" fillId="0" borderId="0" xfId="4" applyFont="1" applyAlignment="1"/>
    <xf numFmtId="0" fontId="28" fillId="0" borderId="0" xfId="4" applyFont="1">
      <alignment vertical="center"/>
    </xf>
    <xf numFmtId="0" fontId="36" fillId="12" borderId="17" xfId="4" applyFont="1" applyFill="1" applyBorder="1">
      <alignment vertical="center"/>
    </xf>
    <xf numFmtId="0" fontId="7" fillId="0" borderId="0" xfId="4" applyFont="1" applyAlignment="1">
      <alignment horizontal="left"/>
    </xf>
    <xf numFmtId="0" fontId="36" fillId="13" borderId="17" xfId="4" applyFont="1" applyFill="1" applyBorder="1">
      <alignment vertical="center"/>
    </xf>
    <xf numFmtId="0" fontId="28" fillId="11" borderId="17" xfId="4" applyFont="1" applyFill="1" applyBorder="1">
      <alignment vertical="center"/>
    </xf>
    <xf numFmtId="164" fontId="7" fillId="0" borderId="1" xfId="4" applyNumberFormat="1" applyFont="1" applyBorder="1" applyAlignment="1"/>
    <xf numFmtId="0" fontId="27" fillId="14" borderId="17" xfId="4" applyFont="1" applyFill="1" applyBorder="1" applyAlignment="1">
      <alignment horizontal="left"/>
    </xf>
    <xf numFmtId="0" fontId="7" fillId="0" borderId="8" xfId="1" applyFont="1" applyBorder="1" applyAlignment="1">
      <alignment horizontal="left"/>
    </xf>
    <xf numFmtId="0" fontId="12" fillId="0" borderId="8" xfId="1" applyFont="1" applyBorder="1">
      <alignment vertical="center"/>
    </xf>
    <xf numFmtId="0" fontId="12" fillId="0" borderId="22" xfId="1" applyFont="1" applyBorder="1">
      <alignment vertical="center"/>
    </xf>
    <xf numFmtId="0" fontId="7" fillId="0" borderId="38" xfId="1" applyFont="1" applyBorder="1" applyAlignment="1"/>
    <xf numFmtId="0" fontId="12" fillId="0" borderId="39" xfId="1" applyFont="1" applyBorder="1">
      <alignment vertical="center"/>
    </xf>
    <xf numFmtId="0" fontId="12" fillId="0" borderId="14" xfId="1" applyFont="1" applyBorder="1">
      <alignment vertical="center"/>
    </xf>
    <xf numFmtId="0" fontId="25" fillId="3" borderId="6" xfId="0" applyFont="1" applyFill="1" applyBorder="1" applyAlignment="1">
      <alignment horizontal="center" vertical="center"/>
    </xf>
    <xf numFmtId="0" fontId="25" fillId="3" borderId="5" xfId="0" applyFont="1" applyFill="1" applyBorder="1" applyAlignment="1">
      <alignment horizontal="center" vertical="center"/>
    </xf>
    <xf numFmtId="0" fontId="25" fillId="3" borderId="3" xfId="0" applyFont="1" applyFill="1" applyBorder="1" applyAlignment="1">
      <alignment horizontal="center" vertical="center"/>
    </xf>
    <xf numFmtId="0" fontId="25" fillId="4" borderId="5" xfId="0" applyFont="1" applyFill="1" applyBorder="1" applyAlignment="1">
      <alignment horizontal="center" vertical="center"/>
    </xf>
    <xf numFmtId="0" fontId="25" fillId="4" borderId="4" xfId="0" applyFont="1" applyFill="1" applyBorder="1" applyAlignment="1">
      <alignment horizontal="center" vertical="center"/>
    </xf>
    <xf numFmtId="0" fontId="24" fillId="0" borderId="0" xfId="0" applyFont="1" applyAlignment="1">
      <alignment horizontal="left"/>
    </xf>
    <xf numFmtId="0" fontId="9" fillId="0" borderId="0" xfId="0" applyFont="1" applyAlignment="1">
      <alignment horizontal="left"/>
    </xf>
    <xf numFmtId="0" fontId="23" fillId="0" borderId="0" xfId="0" applyFont="1" applyAlignment="1">
      <alignment horizontal="left"/>
    </xf>
    <xf numFmtId="0" fontId="3" fillId="0" borderId="23" xfId="0" applyFont="1" applyBorder="1" applyAlignment="1">
      <alignment horizontal="center"/>
    </xf>
    <xf numFmtId="0" fontId="3" fillId="0" borderId="21" xfId="0" applyFont="1" applyBorder="1" applyAlignment="1">
      <alignment horizontal="center"/>
    </xf>
    <xf numFmtId="0" fontId="3" fillId="0" borderId="24" xfId="0" applyFont="1" applyBorder="1" applyAlignment="1">
      <alignment horizontal="center"/>
    </xf>
    <xf numFmtId="0" fontId="3" fillId="0" borderId="35" xfId="0" applyFont="1" applyBorder="1" applyAlignment="1">
      <alignment horizontal="center"/>
    </xf>
    <xf numFmtId="0" fontId="0" fillId="13" borderId="6" xfId="0" applyFill="1" applyBorder="1" applyAlignment="1">
      <alignment horizontal="center" vertical="center"/>
    </xf>
    <xf numFmtId="0" fontId="0" fillId="13" borderId="5" xfId="0" applyFill="1" applyBorder="1" applyAlignment="1">
      <alignment horizontal="center" vertical="center"/>
    </xf>
    <xf numFmtId="0" fontId="0" fillId="13" borderId="3" xfId="0" applyFill="1" applyBorder="1" applyAlignment="1">
      <alignment horizontal="center" vertical="center"/>
    </xf>
    <xf numFmtId="0" fontId="9" fillId="15" borderId="4" xfId="0" applyFont="1" applyFill="1" applyBorder="1" applyAlignment="1">
      <alignment horizontal="center" vertical="center"/>
    </xf>
    <xf numFmtId="0" fontId="9" fillId="15" borderId="5" xfId="0" applyFont="1" applyFill="1" applyBorder="1" applyAlignment="1">
      <alignment horizontal="center" vertical="center"/>
    </xf>
    <xf numFmtId="0" fontId="9" fillId="15" borderId="3" xfId="0" applyFont="1" applyFill="1" applyBorder="1" applyAlignment="1">
      <alignment horizontal="center" vertical="center"/>
    </xf>
    <xf numFmtId="0" fontId="23" fillId="12" borderId="4" xfId="0" applyFont="1" applyFill="1" applyBorder="1" applyAlignment="1">
      <alignment horizontal="center" vertical="center"/>
    </xf>
    <xf numFmtId="0" fontId="23" fillId="12" borderId="5" xfId="0" applyFont="1" applyFill="1" applyBorder="1" applyAlignment="1">
      <alignment horizontal="center" vertical="center"/>
    </xf>
    <xf numFmtId="0" fontId="23" fillId="12" borderId="3" xfId="0" applyFont="1" applyFill="1" applyBorder="1" applyAlignment="1">
      <alignment horizontal="center" vertical="center"/>
    </xf>
    <xf numFmtId="0" fontId="9" fillId="13" borderId="6" xfId="0" applyFont="1" applyFill="1" applyBorder="1" applyAlignment="1">
      <alignment horizontal="center" vertical="center"/>
    </xf>
    <xf numFmtId="0" fontId="9" fillId="13" borderId="5" xfId="0" applyFont="1" applyFill="1" applyBorder="1" applyAlignment="1">
      <alignment horizontal="center" vertical="center"/>
    </xf>
    <xf numFmtId="0" fontId="9" fillId="13" borderId="3" xfId="0" applyFont="1" applyFill="1" applyBorder="1" applyAlignment="1">
      <alignment horizontal="center" vertical="center"/>
    </xf>
    <xf numFmtId="0" fontId="23" fillId="13" borderId="3" xfId="0" applyFont="1" applyFill="1" applyBorder="1" applyAlignment="1">
      <alignment horizontal="center" vertical="center"/>
    </xf>
    <xf numFmtId="0" fontId="23" fillId="13" borderId="1" xfId="0" applyFont="1" applyFill="1" applyBorder="1" applyAlignment="1">
      <alignment horizontal="center" vertical="center"/>
    </xf>
    <xf numFmtId="0" fontId="9" fillId="13" borderId="1" xfId="0" applyFont="1" applyFill="1" applyBorder="1" applyAlignment="1">
      <alignment horizontal="center" vertical="center"/>
    </xf>
    <xf numFmtId="0" fontId="23" fillId="15" borderId="1" xfId="0" applyFont="1" applyFill="1" applyBorder="1" applyAlignment="1">
      <alignment horizontal="center" vertical="center"/>
    </xf>
    <xf numFmtId="0" fontId="23" fillId="12" borderId="1" xfId="0" applyFont="1" applyFill="1" applyBorder="1" applyAlignment="1">
      <alignment horizontal="center" vertical="center"/>
    </xf>
    <xf numFmtId="0" fontId="3" fillId="4" borderId="12" xfId="0" applyFont="1" applyFill="1" applyBorder="1" applyAlignment="1">
      <alignment horizontal="center"/>
    </xf>
    <xf numFmtId="0" fontId="3" fillId="4" borderId="11" xfId="0" applyFont="1" applyFill="1" applyBorder="1" applyAlignment="1">
      <alignment horizontal="center"/>
    </xf>
    <xf numFmtId="0" fontId="3" fillId="4" borderId="10" xfId="0" applyFont="1" applyFill="1" applyBorder="1" applyAlignment="1">
      <alignment horizontal="center"/>
    </xf>
    <xf numFmtId="0" fontId="3" fillId="10" borderId="1" xfId="0" applyFont="1" applyFill="1" applyBorder="1" applyAlignment="1">
      <alignment horizontal="center"/>
    </xf>
    <xf numFmtId="0" fontId="0" fillId="0" borderId="0" xfId="0" applyAlignment="1">
      <alignment horizontal="center"/>
    </xf>
    <xf numFmtId="0" fontId="3" fillId="10" borderId="12" xfId="0" applyFont="1" applyFill="1" applyBorder="1" applyAlignment="1">
      <alignment horizontal="center"/>
    </xf>
    <xf numFmtId="0" fontId="3" fillId="10" borderId="11" xfId="0" applyFont="1" applyFill="1" applyBorder="1" applyAlignment="1">
      <alignment horizontal="center"/>
    </xf>
    <xf numFmtId="0" fontId="3" fillId="10" borderId="10" xfId="0" applyFont="1" applyFill="1" applyBorder="1" applyAlignment="1">
      <alignment horizontal="center"/>
    </xf>
    <xf numFmtId="0" fontId="61" fillId="10" borderId="1" xfId="0" applyFont="1" applyFill="1" applyBorder="1" applyAlignment="1">
      <alignment horizontal="center"/>
    </xf>
    <xf numFmtId="0" fontId="28" fillId="14" borderId="12" xfId="1" applyFont="1" applyFill="1" applyBorder="1" applyAlignment="1">
      <alignment horizontal="center"/>
    </xf>
    <xf numFmtId="0" fontId="28" fillId="14" borderId="11" xfId="1" applyFont="1" applyFill="1" applyBorder="1" applyAlignment="1">
      <alignment horizontal="center"/>
    </xf>
    <xf numFmtId="0" fontId="28" fillId="14" borderId="10" xfId="1" applyFont="1" applyFill="1" applyBorder="1" applyAlignment="1">
      <alignment horizontal="center"/>
    </xf>
    <xf numFmtId="0" fontId="28" fillId="13" borderId="12" xfId="1" applyFont="1" applyFill="1" applyBorder="1" applyAlignment="1">
      <alignment horizontal="center"/>
    </xf>
    <xf numFmtId="0" fontId="28" fillId="13" borderId="11" xfId="1" applyFont="1" applyFill="1" applyBorder="1" applyAlignment="1">
      <alignment horizontal="center"/>
    </xf>
    <xf numFmtId="0" fontId="28" fillId="13" borderId="10" xfId="1" applyFont="1" applyFill="1" applyBorder="1" applyAlignment="1">
      <alignment horizontal="center"/>
    </xf>
    <xf numFmtId="0" fontId="28" fillId="12" borderId="12" xfId="1" applyFont="1" applyFill="1" applyBorder="1" applyAlignment="1">
      <alignment horizontal="center"/>
    </xf>
    <xf numFmtId="0" fontId="28" fillId="12" borderId="11" xfId="1" applyFont="1" applyFill="1" applyBorder="1" applyAlignment="1">
      <alignment horizontal="center"/>
    </xf>
    <xf numFmtId="0" fontId="28" fillId="12" borderId="10" xfId="1" applyFont="1" applyFill="1" applyBorder="1" applyAlignment="1">
      <alignment horizontal="center"/>
    </xf>
    <xf numFmtId="0" fontId="9" fillId="0" borderId="1" xfId="0" applyFont="1" applyBorder="1" applyAlignment="1">
      <alignment horizontal="center"/>
    </xf>
    <xf numFmtId="0" fontId="28" fillId="0" borderId="14" xfId="1" applyFont="1" applyBorder="1" applyAlignment="1">
      <alignment horizontal="center" vertical="center"/>
    </xf>
    <xf numFmtId="0" fontId="28" fillId="0" borderId="25" xfId="1" applyFont="1" applyBorder="1" applyAlignment="1">
      <alignment horizontal="center" vertical="center"/>
    </xf>
    <xf numFmtId="0" fontId="28" fillId="0" borderId="12" xfId="1" applyFont="1" applyBorder="1" applyAlignment="1">
      <alignment horizontal="center" vertical="center"/>
    </xf>
    <xf numFmtId="0" fontId="28" fillId="0" borderId="10" xfId="1" applyFont="1" applyBorder="1" applyAlignment="1">
      <alignment horizontal="center" vertical="center"/>
    </xf>
    <xf numFmtId="0" fontId="28" fillId="0" borderId="16" xfId="0" applyFont="1" applyBorder="1" applyAlignment="1">
      <alignment horizontal="center"/>
    </xf>
    <xf numFmtId="0" fontId="28" fillId="0" borderId="26" xfId="0" applyFont="1" applyBorder="1" applyAlignment="1">
      <alignment horizontal="center"/>
    </xf>
    <xf numFmtId="0" fontId="9" fillId="0" borderId="0" xfId="0" applyFont="1" applyAlignment="1">
      <alignment horizontal="center"/>
    </xf>
    <xf numFmtId="0" fontId="7" fillId="0" borderId="15" xfId="0" applyFont="1" applyBorder="1" applyAlignment="1">
      <alignment horizontal="center"/>
    </xf>
    <xf numFmtId="0" fontId="7" fillId="0" borderId="0" xfId="0" applyFont="1" applyAlignment="1">
      <alignment horizontal="center"/>
    </xf>
    <xf numFmtId="0" fontId="7" fillId="0" borderId="15" xfId="1" applyFont="1" applyBorder="1" applyAlignment="1">
      <alignment horizontal="center"/>
    </xf>
    <xf numFmtId="0" fontId="7" fillId="0" borderId="0" xfId="1" applyFont="1" applyAlignment="1">
      <alignment horizontal="center"/>
    </xf>
    <xf numFmtId="0" fontId="9" fillId="0" borderId="15" xfId="0" applyFont="1" applyBorder="1" applyAlignment="1">
      <alignment horizontal="center"/>
    </xf>
    <xf numFmtId="0" fontId="27" fillId="14" borderId="1" xfId="1" applyFont="1" applyFill="1" applyBorder="1" applyAlignment="1">
      <alignment horizontal="center"/>
    </xf>
    <xf numFmtId="0" fontId="27" fillId="12" borderId="1" xfId="1" applyFont="1" applyFill="1" applyBorder="1" applyAlignment="1">
      <alignment horizontal="center"/>
    </xf>
    <xf numFmtId="0" fontId="27" fillId="14" borderId="10" xfId="1" applyFont="1" applyFill="1" applyBorder="1" applyAlignment="1">
      <alignment horizontal="left"/>
    </xf>
    <xf numFmtId="0" fontId="27" fillId="14" borderId="1" xfId="1" applyFont="1" applyFill="1" applyBorder="1" applyAlignment="1">
      <alignment horizontal="left"/>
    </xf>
    <xf numFmtId="0" fontId="27" fillId="13" borderId="1" xfId="1" applyFont="1" applyFill="1" applyBorder="1" applyAlignment="1">
      <alignment horizontal="center"/>
    </xf>
    <xf numFmtId="0" fontId="23" fillId="9" borderId="1" xfId="0" applyFont="1" applyFill="1" applyBorder="1" applyAlignment="1">
      <alignment horizontal="center" vertical="center"/>
    </xf>
    <xf numFmtId="0" fontId="23" fillId="11" borderId="1" xfId="0" applyFont="1" applyFill="1" applyBorder="1" applyAlignment="1">
      <alignment horizontal="center" vertical="center"/>
    </xf>
    <xf numFmtId="0" fontId="23" fillId="16" borderId="1" xfId="0" applyFont="1" applyFill="1" applyBorder="1" applyAlignment="1">
      <alignment horizontal="center" vertical="center"/>
    </xf>
    <xf numFmtId="0" fontId="9" fillId="11" borderId="1" xfId="0" applyFont="1" applyFill="1" applyBorder="1" applyAlignment="1">
      <alignment horizontal="center" vertical="center"/>
    </xf>
    <xf numFmtId="0" fontId="9" fillId="15" borderId="1" xfId="0" applyFont="1" applyFill="1" applyBorder="1" applyAlignment="1">
      <alignment horizontal="center" vertical="center"/>
    </xf>
    <xf numFmtId="0" fontId="9" fillId="12" borderId="1" xfId="0" applyFont="1" applyFill="1" applyBorder="1" applyAlignment="1">
      <alignment horizontal="center" vertical="center"/>
    </xf>
    <xf numFmtId="0" fontId="9" fillId="0" borderId="12" xfId="0" applyFont="1" applyBorder="1" applyAlignment="1">
      <alignment horizontal="center"/>
    </xf>
    <xf numFmtId="0" fontId="9" fillId="0" borderId="10" xfId="0" applyFont="1" applyBorder="1" applyAlignment="1">
      <alignment horizontal="center"/>
    </xf>
    <xf numFmtId="0" fontId="28" fillId="0" borderId="1" xfId="1" applyFont="1" applyBorder="1" applyAlignment="1">
      <alignment horizontal="center"/>
    </xf>
    <xf numFmtId="0" fontId="9" fillId="0" borderId="11" xfId="0" applyFont="1" applyBorder="1" applyAlignment="1">
      <alignment horizontal="center"/>
    </xf>
    <xf numFmtId="0" fontId="12" fillId="0" borderId="12" xfId="1" applyFont="1" applyBorder="1" applyAlignment="1">
      <alignment horizontal="center"/>
    </xf>
    <xf numFmtId="0" fontId="12" fillId="0" borderId="11" xfId="1" applyFont="1" applyBorder="1" applyAlignment="1">
      <alignment horizontal="center"/>
    </xf>
    <xf numFmtId="0" fontId="12" fillId="0" borderId="10" xfId="1" applyFont="1" applyBorder="1" applyAlignment="1">
      <alignment horizontal="center"/>
    </xf>
    <xf numFmtId="0" fontId="28" fillId="0" borderId="4" xfId="1" applyFont="1" applyBorder="1" applyAlignment="1">
      <alignment horizontal="center" vertical="center"/>
    </xf>
    <xf numFmtId="0" fontId="28" fillId="0" borderId="3" xfId="1" applyFont="1" applyBorder="1" applyAlignment="1">
      <alignment horizontal="center" vertical="center"/>
    </xf>
    <xf numFmtId="0" fontId="7" fillId="13" borderId="6" xfId="0" applyFont="1" applyFill="1" applyBorder="1" applyAlignment="1">
      <alignment horizontal="center" vertical="center"/>
    </xf>
    <xf numFmtId="0" fontId="7" fillId="13" borderId="5" xfId="0" applyFont="1" applyFill="1" applyBorder="1" applyAlignment="1">
      <alignment horizontal="center" vertical="center"/>
    </xf>
    <xf numFmtId="0" fontId="7" fillId="13" borderId="3" xfId="0" applyFont="1" applyFill="1" applyBorder="1" applyAlignment="1">
      <alignment horizontal="center" vertical="center"/>
    </xf>
    <xf numFmtId="0" fontId="7" fillId="15" borderId="4" xfId="0" applyFont="1" applyFill="1" applyBorder="1" applyAlignment="1">
      <alignment horizontal="center" vertical="center"/>
    </xf>
    <xf numFmtId="0" fontId="7" fillId="15" borderId="5" xfId="0" applyFont="1" applyFill="1" applyBorder="1" applyAlignment="1">
      <alignment horizontal="center" vertical="center"/>
    </xf>
    <xf numFmtId="0" fontId="7" fillId="15" borderId="3" xfId="0" applyFont="1" applyFill="1" applyBorder="1" applyAlignment="1">
      <alignment horizontal="center" vertical="center"/>
    </xf>
    <xf numFmtId="0" fontId="7" fillId="12" borderId="4" xfId="0" applyFont="1" applyFill="1" applyBorder="1" applyAlignment="1">
      <alignment horizontal="center" vertical="center"/>
    </xf>
    <xf numFmtId="0" fontId="7" fillId="12" borderId="5" xfId="0" applyFont="1" applyFill="1" applyBorder="1" applyAlignment="1">
      <alignment horizontal="center" vertical="center"/>
    </xf>
    <xf numFmtId="0" fontId="7" fillId="12" borderId="3" xfId="0" applyFont="1" applyFill="1" applyBorder="1" applyAlignment="1">
      <alignment horizontal="center" vertical="center"/>
    </xf>
    <xf numFmtId="0" fontId="7" fillId="16" borderId="4" xfId="0" applyFont="1" applyFill="1" applyBorder="1" applyAlignment="1">
      <alignment horizontal="center" vertical="center"/>
    </xf>
    <xf numFmtId="0" fontId="7" fillId="16" borderId="3" xfId="0" applyFont="1" applyFill="1" applyBorder="1" applyAlignment="1">
      <alignment horizontal="center" vertical="center"/>
    </xf>
    <xf numFmtId="0" fontId="9" fillId="12" borderId="4" xfId="0" applyFont="1" applyFill="1" applyBorder="1" applyAlignment="1">
      <alignment horizontal="center" vertical="center"/>
    </xf>
    <xf numFmtId="0" fontId="9" fillId="12" borderId="5" xfId="0" applyFont="1" applyFill="1" applyBorder="1" applyAlignment="1">
      <alignment horizontal="center" vertical="center"/>
    </xf>
    <xf numFmtId="0" fontId="9" fillId="12" borderId="3" xfId="0" applyFont="1" applyFill="1" applyBorder="1" applyAlignment="1">
      <alignment horizontal="center" vertical="center"/>
    </xf>
    <xf numFmtId="0" fontId="9" fillId="16" borderId="4" xfId="0" applyFont="1" applyFill="1" applyBorder="1" applyAlignment="1">
      <alignment horizontal="center" vertical="center"/>
    </xf>
    <xf numFmtId="0" fontId="9" fillId="16" borderId="5" xfId="0" applyFont="1" applyFill="1" applyBorder="1" applyAlignment="1">
      <alignment horizontal="center" vertical="center"/>
    </xf>
    <xf numFmtId="0" fontId="9" fillId="16" borderId="3" xfId="0" applyFont="1" applyFill="1" applyBorder="1" applyAlignment="1">
      <alignment horizontal="center" vertical="center"/>
    </xf>
    <xf numFmtId="0" fontId="23" fillId="10" borderId="1" xfId="0" applyFont="1" applyFill="1" applyBorder="1" applyAlignment="1">
      <alignment horizontal="center" vertical="center"/>
    </xf>
    <xf numFmtId="0" fontId="24" fillId="0" borderId="1" xfId="0" applyFont="1" applyBorder="1" applyAlignment="1">
      <alignment horizontal="center"/>
    </xf>
    <xf numFmtId="0" fontId="3" fillId="0" borderId="1" xfId="0" applyFont="1" applyBorder="1" applyAlignment="1">
      <alignment horizontal="center"/>
    </xf>
    <xf numFmtId="0" fontId="27" fillId="12" borderId="12" xfId="1" applyFont="1" applyFill="1" applyBorder="1" applyAlignment="1">
      <alignment horizontal="center"/>
    </xf>
    <xf numFmtId="0" fontId="27" fillId="2" borderId="1" xfId="1" applyFont="1" applyFill="1" applyBorder="1" applyAlignment="1">
      <alignment horizontal="center"/>
    </xf>
    <xf numFmtId="0" fontId="27" fillId="4" borderId="1" xfId="1" applyFont="1" applyFill="1" applyBorder="1" applyAlignment="1">
      <alignment horizontal="center"/>
    </xf>
    <xf numFmtId="0" fontId="27" fillId="12" borderId="10" xfId="1" applyFont="1" applyFill="1" applyBorder="1" applyAlignment="1">
      <alignment horizontal="center"/>
    </xf>
    <xf numFmtId="0" fontId="27" fillId="14" borderId="12" xfId="1" applyFont="1" applyFill="1" applyBorder="1" applyAlignment="1">
      <alignment horizontal="center"/>
    </xf>
    <xf numFmtId="0" fontId="27" fillId="2" borderId="12" xfId="1" applyFont="1" applyFill="1" applyBorder="1" applyAlignment="1">
      <alignment horizontal="center"/>
    </xf>
    <xf numFmtId="0" fontId="27" fillId="13" borderId="12" xfId="1" applyFont="1" applyFill="1" applyBorder="1" applyAlignment="1">
      <alignment horizontal="center"/>
    </xf>
    <xf numFmtId="0" fontId="0" fillId="0" borderId="12" xfId="0" applyBorder="1" applyAlignment="1">
      <alignment horizontal="center"/>
    </xf>
    <xf numFmtId="0" fontId="0" fillId="0" borderId="11" xfId="0" applyBorder="1" applyAlignment="1">
      <alignment horizontal="center"/>
    </xf>
    <xf numFmtId="0" fontId="0" fillId="0" borderId="10" xfId="0" applyBorder="1" applyAlignment="1">
      <alignment horizontal="center"/>
    </xf>
    <xf numFmtId="0" fontId="0" fillId="0" borderId="1" xfId="0" applyBorder="1" applyAlignment="1">
      <alignment horizontal="center"/>
    </xf>
    <xf numFmtId="0" fontId="24" fillId="4" borderId="1" xfId="0" applyFont="1" applyFill="1" applyBorder="1" applyAlignment="1">
      <alignment horizontal="center"/>
    </xf>
    <xf numFmtId="0" fontId="24" fillId="3" borderId="1" xfId="0" applyFont="1" applyFill="1" applyBorder="1" applyAlignment="1">
      <alignment horizontal="center"/>
    </xf>
    <xf numFmtId="0" fontId="24" fillId="0" borderId="12" xfId="0" applyFont="1" applyBorder="1" applyAlignment="1">
      <alignment horizontal="center"/>
    </xf>
    <xf numFmtId="0" fontId="24" fillId="0" borderId="10" xfId="0" applyFont="1" applyBorder="1" applyAlignment="1">
      <alignment horizontal="center"/>
    </xf>
    <xf numFmtId="0" fontId="7" fillId="14" borderId="12" xfId="1" applyFont="1" applyFill="1" applyBorder="1" applyAlignment="1">
      <alignment horizontal="center"/>
    </xf>
    <xf numFmtId="0" fontId="7" fillId="14" borderId="11" xfId="1" applyFont="1" applyFill="1" applyBorder="1" applyAlignment="1">
      <alignment horizontal="center"/>
    </xf>
    <xf numFmtId="0" fontId="7" fillId="14" borderId="10" xfId="1" applyFont="1" applyFill="1" applyBorder="1" applyAlignment="1">
      <alignment horizontal="center"/>
    </xf>
    <xf numFmtId="0" fontId="7" fillId="12" borderId="1" xfId="1" applyFont="1" applyFill="1" applyBorder="1" applyAlignment="1">
      <alignment horizontal="center"/>
    </xf>
    <xf numFmtId="0" fontId="23" fillId="15" borderId="1" xfId="2" applyFont="1" applyFill="1" applyBorder="1" applyAlignment="1">
      <alignment horizontal="center" vertical="center"/>
    </xf>
    <xf numFmtId="0" fontId="23" fillId="13" borderId="1" xfId="2" applyFont="1" applyFill="1" applyBorder="1" applyAlignment="1">
      <alignment horizontal="center" vertical="center"/>
    </xf>
    <xf numFmtId="0" fontId="23" fillId="12" borderId="1" xfId="2" applyFont="1" applyFill="1" applyBorder="1" applyAlignment="1">
      <alignment horizontal="center" vertical="center"/>
    </xf>
    <xf numFmtId="0" fontId="12" fillId="14" borderId="1" xfId="1" applyFont="1" applyFill="1" applyBorder="1" applyAlignment="1">
      <alignment horizontal="center" vertical="center"/>
    </xf>
    <xf numFmtId="0" fontId="12" fillId="11" borderId="1" xfId="1" applyFont="1" applyFill="1" applyBorder="1" applyAlignment="1">
      <alignment horizontal="center" vertical="center"/>
    </xf>
    <xf numFmtId="0" fontId="12" fillId="12" borderId="1" xfId="1" applyFont="1" applyFill="1" applyBorder="1" applyAlignment="1">
      <alignment horizontal="center" vertical="center"/>
    </xf>
    <xf numFmtId="0" fontId="23" fillId="9" borderId="4" xfId="0" applyFont="1" applyFill="1" applyBorder="1" applyAlignment="1">
      <alignment horizontal="center" vertical="center"/>
    </xf>
    <xf numFmtId="0" fontId="23" fillId="9" borderId="5" xfId="0" applyFont="1" applyFill="1" applyBorder="1" applyAlignment="1">
      <alignment horizontal="center" vertical="center"/>
    </xf>
    <xf numFmtId="0" fontId="23" fillId="9" borderId="3" xfId="0" applyFont="1" applyFill="1" applyBorder="1" applyAlignment="1">
      <alignment horizontal="center" vertical="center"/>
    </xf>
    <xf numFmtId="0" fontId="23" fillId="13" borderId="6" xfId="0" applyFont="1" applyFill="1" applyBorder="1" applyAlignment="1">
      <alignment horizontal="center" vertical="center"/>
    </xf>
    <xf numFmtId="0" fontId="23" fillId="13" borderId="5" xfId="0" applyFont="1" applyFill="1" applyBorder="1" applyAlignment="1">
      <alignment horizontal="center" vertical="center"/>
    </xf>
    <xf numFmtId="0" fontId="23" fillId="15" borderId="4" xfId="0" applyFont="1" applyFill="1" applyBorder="1" applyAlignment="1">
      <alignment horizontal="center" vertical="center"/>
    </xf>
    <xf numFmtId="0" fontId="23" fillId="15" borderId="5" xfId="0" applyFont="1" applyFill="1" applyBorder="1" applyAlignment="1">
      <alignment horizontal="center" vertical="center"/>
    </xf>
    <xf numFmtId="0" fontId="23" fillId="15" borderId="3" xfId="0" applyFont="1" applyFill="1" applyBorder="1" applyAlignment="1">
      <alignment horizontal="center" vertical="center"/>
    </xf>
    <xf numFmtId="0" fontId="23" fillId="11" borderId="4" xfId="0" applyFont="1" applyFill="1" applyBorder="1" applyAlignment="1">
      <alignment horizontal="center" vertical="center"/>
    </xf>
    <xf numFmtId="0" fontId="23" fillId="11" borderId="5" xfId="0" applyFont="1" applyFill="1" applyBorder="1" applyAlignment="1">
      <alignment horizontal="center" vertical="center"/>
    </xf>
    <xf numFmtId="0" fontId="23" fillId="11" borderId="3" xfId="0" applyFont="1" applyFill="1" applyBorder="1" applyAlignment="1">
      <alignment horizontal="center" vertical="center"/>
    </xf>
    <xf numFmtId="0" fontId="23" fillId="16" borderId="4" xfId="0" applyFont="1" applyFill="1" applyBorder="1" applyAlignment="1">
      <alignment horizontal="center" vertical="center"/>
    </xf>
    <xf numFmtId="0" fontId="23" fillId="16" borderId="5" xfId="0" applyFont="1" applyFill="1" applyBorder="1" applyAlignment="1">
      <alignment horizontal="center" vertical="center"/>
    </xf>
    <xf numFmtId="0" fontId="23" fillId="16" borderId="3" xfId="0" applyFont="1" applyFill="1" applyBorder="1" applyAlignment="1">
      <alignment horizontal="center" vertical="center"/>
    </xf>
  </cellXfs>
  <cellStyles count="5">
    <cellStyle name="Normal" xfId="0" builtinId="0"/>
    <cellStyle name="Normal 2" xfId="1" xr:uid="{26690833-C5A6-C341-9861-D940EFE01219}"/>
    <cellStyle name="Normal 2 2" xfId="4" xr:uid="{FF0C47E1-EE64-D241-85BF-33BB83B1325F}"/>
    <cellStyle name="Normal 3" xfId="2" xr:uid="{95B72AB0-F545-7843-AB8F-782AFDAEB77A}"/>
    <cellStyle name="Normal 4" xfId="3" xr:uid="{218BA45E-4105-9D49-8FD4-5E1D46B3161B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9" Type="http://schemas.openxmlformats.org/officeDocument/2006/relationships/sharedStrings" Target="sharedStrings.xml"/><Relationship Id="rId21" Type="http://schemas.openxmlformats.org/officeDocument/2006/relationships/worksheet" Target="worksheets/sheet21.xml"/><Relationship Id="rId34" Type="http://schemas.openxmlformats.org/officeDocument/2006/relationships/worksheet" Target="worksheets/sheet34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styles" Target="styles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worksheet" Target="worksheets/sheet29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theme" Target="theme/theme1.xml"/><Relationship Id="rId40" Type="http://schemas.openxmlformats.org/officeDocument/2006/relationships/calcChain" Target="calcChain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worksheet" Target="worksheets/sheet3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8" Type="http://schemas.openxmlformats.org/officeDocument/2006/relationships/worksheet" Target="worksheets/sheet8.xml"/><Relationship Id="rId3" Type="http://schemas.openxmlformats.org/officeDocument/2006/relationships/worksheet" Target="worksheets/sheet3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pn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0</xdr:colOff>
      <xdr:row>3</xdr:row>
      <xdr:rowOff>172357</xdr:rowOff>
    </xdr:from>
    <xdr:to>
      <xdr:col>9</xdr:col>
      <xdr:colOff>355600</xdr:colOff>
      <xdr:row>25</xdr:row>
      <xdr:rowOff>134257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3DC453E-A7FC-10F0-F515-E2B916E459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27500" y="762000"/>
          <a:ext cx="3657600" cy="415290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154215</xdr:colOff>
      <xdr:row>4</xdr:row>
      <xdr:rowOff>145143</xdr:rowOff>
    </xdr:from>
    <xdr:to>
      <xdr:col>4</xdr:col>
      <xdr:colOff>349689</xdr:colOff>
      <xdr:row>17</xdr:row>
      <xdr:rowOff>81642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4558990-7617-90DA-EC59-B274286DCB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4215" y="916214"/>
          <a:ext cx="4059903" cy="2422071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oneCellAnchor>
    <xdr:from>
      <xdr:col>3</xdr:col>
      <xdr:colOff>196272</xdr:colOff>
      <xdr:row>19</xdr:row>
      <xdr:rowOff>115458</xdr:rowOff>
    </xdr:from>
    <xdr:ext cx="7772400" cy="7864109"/>
    <xdr:pic>
      <xdr:nvPicPr>
        <xdr:cNvPr id="2" name="圖片 7">
          <a:extLst>
            <a:ext uri="{FF2B5EF4-FFF2-40B4-BE49-F238E27FC236}">
              <a16:creationId xmlns:a16="http://schemas.microsoft.com/office/drawing/2014/main" id="{A772491F-FF95-4842-8560-6C176AD599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72772" y="3773058"/>
          <a:ext cx="7772400" cy="7864109"/>
        </a:xfrm>
        <a:prstGeom prst="rect">
          <a:avLst/>
        </a:prstGeom>
      </xdr:spPr>
    </xdr:pic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595924</xdr:colOff>
      <xdr:row>6</xdr:row>
      <xdr:rowOff>97692</xdr:rowOff>
    </xdr:from>
    <xdr:to>
      <xdr:col>22</xdr:col>
      <xdr:colOff>654539</xdr:colOff>
      <xdr:row>36</xdr:row>
      <xdr:rowOff>167208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BB7CB764-6981-5785-0399-2DE8CEEAF0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5924" y="1348154"/>
          <a:ext cx="16050846" cy="5931054"/>
        </a:xfrm>
        <a:prstGeom prst="rect">
          <a:avLst/>
        </a:prstGeom>
      </xdr:spPr>
    </xdr:pic>
    <xdr:clientData/>
  </xdr:twoCellAnchor>
  <xdr:oneCellAnchor>
    <xdr:from>
      <xdr:col>21</xdr:col>
      <xdr:colOff>205154</xdr:colOff>
      <xdr:row>31</xdr:row>
      <xdr:rowOff>78154</xdr:rowOff>
    </xdr:from>
    <xdr:ext cx="794128" cy="264431"/>
    <xdr:sp macro="" textlink="">
      <xdr:nvSpPr>
        <xdr:cNvPr id="45" name="TextBox 44">
          <a:extLst>
            <a:ext uri="{FF2B5EF4-FFF2-40B4-BE49-F238E27FC236}">
              <a16:creationId xmlns:a16="http://schemas.microsoft.com/office/drawing/2014/main" id="{F8B197D5-8447-45AC-FC6F-B45C4B3792DE}"/>
            </a:ext>
          </a:extLst>
        </xdr:cNvPr>
        <xdr:cNvSpPr txBox="1"/>
      </xdr:nvSpPr>
      <xdr:spPr>
        <a:xfrm>
          <a:off x="15425616" y="6203462"/>
          <a:ext cx="794128" cy="26443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GB" sz="1100" kern="1200"/>
            <a:t>2023/8/29</a:t>
          </a:r>
        </a:p>
      </xdr:txBody>
    </xdr:sp>
    <xdr:clientData/>
  </xdr:one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19</xdr:row>
      <xdr:rowOff>101600</xdr:rowOff>
    </xdr:from>
    <xdr:to>
      <xdr:col>2</xdr:col>
      <xdr:colOff>393700</xdr:colOff>
      <xdr:row>40</xdr:row>
      <xdr:rowOff>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E2E9E484-5B78-5FF8-3091-C678557F4C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3987800"/>
          <a:ext cx="3810000" cy="416560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117928</xdr:colOff>
      <xdr:row>3</xdr:row>
      <xdr:rowOff>172357</xdr:rowOff>
    </xdr:from>
    <xdr:to>
      <xdr:col>7</xdr:col>
      <xdr:colOff>361042</xdr:colOff>
      <xdr:row>15</xdr:row>
      <xdr:rowOff>127055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7CBDFFA5-F5AE-3FF4-EA5C-E3096ECC8B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7928" y="752928"/>
          <a:ext cx="7772400" cy="2276984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oneCellAnchor>
    <xdr:from>
      <xdr:col>17</xdr:col>
      <xdr:colOff>381000</xdr:colOff>
      <xdr:row>4</xdr:row>
      <xdr:rowOff>114300</xdr:rowOff>
    </xdr:from>
    <xdr:ext cx="184731" cy="342786"/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EC8D96BC-6B80-FE46-87C5-95E6854D656D}"/>
            </a:ext>
          </a:extLst>
        </xdr:cNvPr>
        <xdr:cNvSpPr txBox="1"/>
      </xdr:nvSpPr>
      <xdr:spPr>
        <a:xfrm>
          <a:off x="11823700" y="927100"/>
          <a:ext cx="184731" cy="342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600" b="1" kern="1200"/>
        </a:p>
      </xdr:txBody>
    </xdr:sp>
    <xdr:clientData/>
  </xdr:oneCellAnchor>
  <xdr:oneCellAnchor>
    <xdr:from>
      <xdr:col>18</xdr:col>
      <xdr:colOff>508000</xdr:colOff>
      <xdr:row>4</xdr:row>
      <xdr:rowOff>101600</xdr:rowOff>
    </xdr:from>
    <xdr:ext cx="184731" cy="342786"/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3CB8A1B7-0F09-9047-BF4F-9D341F2E2567}"/>
            </a:ext>
          </a:extLst>
        </xdr:cNvPr>
        <xdr:cNvSpPr txBox="1"/>
      </xdr:nvSpPr>
      <xdr:spPr>
        <a:xfrm>
          <a:off x="12623800" y="914400"/>
          <a:ext cx="184731" cy="342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600" b="1" kern="1200"/>
        </a:p>
      </xdr:txBody>
    </xdr:sp>
    <xdr:clientData/>
  </xdr:oneCellAnchor>
  <xdr:oneCellAnchor>
    <xdr:from>
      <xdr:col>19</xdr:col>
      <xdr:colOff>622300</xdr:colOff>
      <xdr:row>4</xdr:row>
      <xdr:rowOff>114300</xdr:rowOff>
    </xdr:from>
    <xdr:ext cx="184731" cy="342786"/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878DEC94-308B-8D46-A42B-95DBD255AA96}"/>
            </a:ext>
          </a:extLst>
        </xdr:cNvPr>
        <xdr:cNvSpPr txBox="1"/>
      </xdr:nvSpPr>
      <xdr:spPr>
        <a:xfrm>
          <a:off x="13411200" y="927100"/>
          <a:ext cx="184731" cy="342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600" b="1" kern="1200"/>
        </a:p>
      </xdr:txBody>
    </xdr:sp>
    <xdr:clientData/>
  </xdr:oneCellAnchor>
  <xdr:oneCellAnchor>
    <xdr:from>
      <xdr:col>23</xdr:col>
      <xdr:colOff>228600</xdr:colOff>
      <xdr:row>4</xdr:row>
      <xdr:rowOff>127000</xdr:rowOff>
    </xdr:from>
    <xdr:ext cx="184731" cy="342786"/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EE62F560-EB89-994C-991A-A3FA2C757841}"/>
            </a:ext>
          </a:extLst>
        </xdr:cNvPr>
        <xdr:cNvSpPr txBox="1"/>
      </xdr:nvSpPr>
      <xdr:spPr>
        <a:xfrm>
          <a:off x="15709900" y="939800"/>
          <a:ext cx="184731" cy="342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600" b="1" kern="1200"/>
        </a:p>
      </xdr:txBody>
    </xdr:sp>
    <xdr:clientData/>
  </xdr:oneCellAnchor>
  <xdr:oneCellAnchor>
    <xdr:from>
      <xdr:col>9</xdr:col>
      <xdr:colOff>166077</xdr:colOff>
      <xdr:row>1</xdr:row>
      <xdr:rowOff>156308</xdr:rowOff>
    </xdr:from>
    <xdr:ext cx="7772400" cy="8910069"/>
    <xdr:pic>
      <xdr:nvPicPr>
        <xdr:cNvPr id="6" name="Picture 5">
          <a:extLst>
            <a:ext uri="{FF2B5EF4-FFF2-40B4-BE49-F238E27FC236}">
              <a16:creationId xmlns:a16="http://schemas.microsoft.com/office/drawing/2014/main" id="{435CFCD5-F2F8-AB49-A452-DBB92D7079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223977" y="359508"/>
          <a:ext cx="7772400" cy="8910069"/>
        </a:xfrm>
        <a:prstGeom prst="rect">
          <a:avLst/>
        </a:prstGeom>
      </xdr:spPr>
    </xdr:pic>
    <xdr:clientData/>
  </xdr:oneCellAnchor>
  <xdr:oneCellAnchor>
    <xdr:from>
      <xdr:col>18</xdr:col>
      <xdr:colOff>234461</xdr:colOff>
      <xdr:row>1</xdr:row>
      <xdr:rowOff>156306</xdr:rowOff>
    </xdr:from>
    <xdr:ext cx="722634" cy="264431"/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25BE4547-FB47-B540-8678-39FA20DBA5CC}"/>
            </a:ext>
          </a:extLst>
        </xdr:cNvPr>
        <xdr:cNvSpPr txBox="1"/>
      </xdr:nvSpPr>
      <xdr:spPr>
        <a:xfrm>
          <a:off x="12350261" y="359506"/>
          <a:ext cx="722634" cy="26443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GB" sz="1100" kern="1200"/>
            <a:t>2023/6/1</a:t>
          </a:r>
        </a:p>
      </xdr:txBody>
    </xdr:sp>
    <xdr:clientData/>
  </xdr:one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1.bin"/></Relationships>
</file>

<file path=xl/worksheets/_rels/sheet2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2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68DE5FA-5371-DF4B-B5DF-6541FBCC50AB}">
  <dimension ref="A1:T37"/>
  <sheetViews>
    <sheetView zoomScaleNormal="100" workbookViewId="0">
      <selection activeCell="A2" sqref="A2"/>
    </sheetView>
  </sheetViews>
  <sheetFormatPr baseColWidth="10" defaultRowHeight="15" x14ac:dyDescent="0.2"/>
  <cols>
    <col min="1" max="1" width="24" bestFit="1" customWidth="1"/>
    <col min="2" max="2" width="12.1640625" bestFit="1" customWidth="1"/>
    <col min="6" max="6" width="11.83203125" bestFit="1" customWidth="1"/>
  </cols>
  <sheetData>
    <row r="1" spans="1:20" ht="16" x14ac:dyDescent="0.2">
      <c r="A1" s="344" t="s">
        <v>269</v>
      </c>
      <c r="B1" s="344"/>
      <c r="C1" s="344"/>
      <c r="D1" s="344"/>
      <c r="E1" s="344"/>
      <c r="F1" s="55"/>
      <c r="G1" s="55"/>
      <c r="H1" s="55"/>
    </row>
    <row r="2" spans="1:20" x14ac:dyDescent="0.2">
      <c r="A2" s="80" t="s">
        <v>698</v>
      </c>
      <c r="B2" s="79"/>
      <c r="C2" s="79"/>
      <c r="D2" s="79"/>
      <c r="E2" s="79"/>
      <c r="F2" s="55"/>
      <c r="G2" s="55"/>
      <c r="H2" s="55"/>
    </row>
    <row r="3" spans="1:20" x14ac:dyDescent="0.2">
      <c r="A3" s="345" t="s">
        <v>474</v>
      </c>
      <c r="B3" s="345"/>
      <c r="C3" s="345"/>
      <c r="D3" s="345"/>
      <c r="E3" s="345"/>
      <c r="F3" s="345"/>
      <c r="G3" s="345"/>
      <c r="H3" s="345"/>
      <c r="I3" s="345"/>
    </row>
    <row r="4" spans="1:20" x14ac:dyDescent="0.2">
      <c r="A4" s="81"/>
    </row>
    <row r="5" spans="1:20" x14ac:dyDescent="0.2">
      <c r="A5" s="47" t="s">
        <v>476</v>
      </c>
      <c r="H5" s="47" t="s">
        <v>477</v>
      </c>
      <c r="O5" s="47" t="s">
        <v>478</v>
      </c>
    </row>
    <row r="7" spans="1:20" ht="16" thickBot="1" x14ac:dyDescent="0.25">
      <c r="A7" s="31" t="s">
        <v>10</v>
      </c>
      <c r="B7" s="32"/>
      <c r="C7" s="33" t="s">
        <v>0</v>
      </c>
      <c r="D7" s="33" t="s">
        <v>1</v>
      </c>
      <c r="E7" s="33" t="s">
        <v>2</v>
      </c>
      <c r="F7" s="33" t="s">
        <v>3</v>
      </c>
      <c r="G7" s="3"/>
      <c r="H7" s="31" t="s">
        <v>10</v>
      </c>
      <c r="I7" s="32"/>
      <c r="J7" s="33" t="s">
        <v>0</v>
      </c>
      <c r="K7" s="33" t="s">
        <v>1</v>
      </c>
      <c r="L7" s="33" t="s">
        <v>2</v>
      </c>
      <c r="M7" s="33" t="s">
        <v>3</v>
      </c>
      <c r="O7" s="31" t="s">
        <v>10</v>
      </c>
      <c r="P7" s="32"/>
      <c r="Q7" s="33" t="s">
        <v>0</v>
      </c>
      <c r="R7" s="33" t="s">
        <v>1</v>
      </c>
      <c r="S7" s="33" t="s">
        <v>2</v>
      </c>
      <c r="T7" s="33" t="s">
        <v>3</v>
      </c>
    </row>
    <row r="8" spans="1:20" x14ac:dyDescent="0.2">
      <c r="A8" s="339" t="s">
        <v>4</v>
      </c>
      <c r="B8" s="34" t="s">
        <v>286</v>
      </c>
      <c r="C8" s="237">
        <v>7.4294479999999996E-2</v>
      </c>
      <c r="D8" s="237">
        <v>8.1259990000000004E-2</v>
      </c>
      <c r="E8" s="237">
        <v>0.10452185</v>
      </c>
      <c r="F8" s="237">
        <v>0.17257423</v>
      </c>
      <c r="G8" s="1"/>
      <c r="H8" s="339" t="s">
        <v>5</v>
      </c>
      <c r="I8" s="34" t="s">
        <v>286</v>
      </c>
      <c r="J8" s="27">
        <v>5.575799E-2</v>
      </c>
      <c r="K8" s="27">
        <v>0.12768694</v>
      </c>
      <c r="L8" s="27">
        <v>6.1124159999999997E-2</v>
      </c>
      <c r="M8" s="27">
        <v>7.7437450000000005E-2</v>
      </c>
      <c r="O8" s="339" t="s">
        <v>6</v>
      </c>
      <c r="P8" s="34" t="s">
        <v>286</v>
      </c>
      <c r="Q8" s="27">
        <v>7.5919600000000004E-2</v>
      </c>
      <c r="R8" s="27">
        <v>5.82388E-2</v>
      </c>
      <c r="S8" s="27">
        <v>6.1124159999999997E-2</v>
      </c>
      <c r="T8" s="27">
        <v>0.1101844</v>
      </c>
    </row>
    <row r="9" spans="1:20" x14ac:dyDescent="0.2">
      <c r="A9" s="340"/>
      <c r="B9" s="34" t="s">
        <v>287</v>
      </c>
      <c r="C9" s="226">
        <v>5.7469470000000002E-2</v>
      </c>
      <c r="D9" s="226">
        <v>4.9554309999999997E-2</v>
      </c>
      <c r="E9" s="226">
        <v>0.10608264000000001</v>
      </c>
      <c r="F9" s="226">
        <v>0.14553840000000001</v>
      </c>
      <c r="G9" s="1"/>
      <c r="H9" s="340"/>
      <c r="I9" s="34" t="s">
        <v>287</v>
      </c>
      <c r="J9" s="25">
        <v>6.4508270000000006E-2</v>
      </c>
      <c r="K9" s="25">
        <v>0.12272397</v>
      </c>
      <c r="L9" s="25">
        <v>8.863182E-2</v>
      </c>
      <c r="M9" s="25">
        <v>8.8010779999999997E-2</v>
      </c>
      <c r="O9" s="340"/>
      <c r="P9" s="34" t="s">
        <v>287</v>
      </c>
      <c r="Q9" s="25">
        <v>8.3596779999999996E-2</v>
      </c>
      <c r="R9" s="25">
        <v>5.2449530000000001E-2</v>
      </c>
      <c r="S9" s="25">
        <v>8.863182E-2</v>
      </c>
      <c r="T9" s="25">
        <v>0.17265404000000001</v>
      </c>
    </row>
    <row r="10" spans="1:20" x14ac:dyDescent="0.2">
      <c r="A10" s="341"/>
      <c r="B10" s="34" t="s">
        <v>288</v>
      </c>
      <c r="C10" s="226">
        <v>5.190082E-2</v>
      </c>
      <c r="D10" s="226">
        <v>6.9844669999999998E-2</v>
      </c>
      <c r="E10" s="226">
        <v>0.11415962</v>
      </c>
      <c r="F10" s="226">
        <v>9.8927940000000006E-2</v>
      </c>
      <c r="G10" s="1"/>
      <c r="H10" s="341"/>
      <c r="I10" s="34" t="s">
        <v>288</v>
      </c>
      <c r="J10" s="25">
        <v>5.2902369999999997E-2</v>
      </c>
      <c r="K10" s="25">
        <v>0.12167815999999999</v>
      </c>
      <c r="L10" s="25">
        <v>0.12006488</v>
      </c>
      <c r="M10" s="25">
        <v>8.5293389999999997E-2</v>
      </c>
      <c r="O10" s="341"/>
      <c r="P10" s="34" t="s">
        <v>288</v>
      </c>
      <c r="Q10" s="25">
        <v>8.0937049999999996E-2</v>
      </c>
      <c r="R10" s="25">
        <v>9.953745E-2</v>
      </c>
      <c r="S10" s="25">
        <v>0.12006488</v>
      </c>
      <c r="T10" s="25">
        <v>8.4088179999999998E-2</v>
      </c>
    </row>
    <row r="11" spans="1:20" x14ac:dyDescent="0.2">
      <c r="A11" s="35"/>
      <c r="B11" s="36" t="s">
        <v>223</v>
      </c>
      <c r="C11" s="238">
        <f>AVERAGE(C8:C10)</f>
        <v>6.1221589999999992E-2</v>
      </c>
      <c r="D11" s="238">
        <f t="shared" ref="D11:F11" si="0">AVERAGE(D8:D10)</f>
        <v>6.6886323333333331E-2</v>
      </c>
      <c r="E11" s="238">
        <f t="shared" si="0"/>
        <v>0.10825470333333333</v>
      </c>
      <c r="F11" s="238">
        <f t="shared" si="0"/>
        <v>0.13901352333333333</v>
      </c>
      <c r="G11" s="4"/>
      <c r="H11" s="35"/>
      <c r="I11" s="36" t="s">
        <v>223</v>
      </c>
      <c r="J11" s="30">
        <f>AVERAGE(J8:J10)</f>
        <v>5.7722876666666673E-2</v>
      </c>
      <c r="K11" s="30">
        <f t="shared" ref="K11:M11" si="1">AVERAGE(K8:K10)</f>
        <v>0.12402968999999998</v>
      </c>
      <c r="L11" s="30">
        <f t="shared" si="1"/>
        <v>8.9940286666666661E-2</v>
      </c>
      <c r="M11" s="30">
        <f t="shared" si="1"/>
        <v>8.3580539999999995E-2</v>
      </c>
      <c r="O11" s="35"/>
      <c r="P11" s="36" t="s">
        <v>223</v>
      </c>
      <c r="Q11" s="30">
        <f>AVERAGE(Q8:Q10)</f>
        <v>8.0151143333333341E-2</v>
      </c>
      <c r="R11" s="30">
        <f t="shared" ref="R11:T11" si="2">AVERAGE(R8:R10)</f>
        <v>7.007526E-2</v>
      </c>
      <c r="S11" s="30">
        <f t="shared" si="2"/>
        <v>8.9940286666666661E-2</v>
      </c>
      <c r="T11" s="30">
        <f t="shared" si="2"/>
        <v>0.12230887333333335</v>
      </c>
    </row>
    <row r="12" spans="1:20" x14ac:dyDescent="0.2">
      <c r="A12" s="35"/>
      <c r="B12" s="35" t="s">
        <v>222</v>
      </c>
      <c r="C12" s="239">
        <f>STDEV(C8:C10)</f>
        <v>1.1658808061706031E-2</v>
      </c>
      <c r="D12" s="239">
        <f t="shared" ref="D12:F12" si="3">STDEV(D8:D10)</f>
        <v>1.6058530359772463E-2</v>
      </c>
      <c r="E12" s="239">
        <f t="shared" si="3"/>
        <v>5.1730114040308616E-3</v>
      </c>
      <c r="F12" s="239">
        <f t="shared" si="3"/>
        <v>3.7254187943470678E-2</v>
      </c>
      <c r="G12" s="3"/>
      <c r="H12" s="23"/>
      <c r="I12" s="35" t="s">
        <v>222</v>
      </c>
      <c r="J12" s="29">
        <f>STDEV(J8:J10)</f>
        <v>6.0472980257411978E-3</v>
      </c>
      <c r="K12" s="29">
        <f t="shared" ref="K12:M12" si="4">STDEV(K8:K10)</f>
        <v>3.2101460731405991E-3</v>
      </c>
      <c r="L12" s="29">
        <f t="shared" si="4"/>
        <v>2.9492137635189063E-2</v>
      </c>
      <c r="M12" s="29">
        <f t="shared" si="4"/>
        <v>5.4908303710914201E-3</v>
      </c>
      <c r="O12" s="35"/>
      <c r="P12" s="35" t="s">
        <v>222</v>
      </c>
      <c r="Q12" s="29">
        <f>STDEV(Q8:Q10)</f>
        <v>3.8984625372873983E-3</v>
      </c>
      <c r="R12" s="29">
        <f t="shared" ref="R12:T12" si="5">STDEV(R8:R10)</f>
        <v>2.5678675812438229E-2</v>
      </c>
      <c r="S12" s="29">
        <f t="shared" si="5"/>
        <v>2.9492137635189063E-2</v>
      </c>
      <c r="T12" s="29">
        <f t="shared" si="5"/>
        <v>4.5510768281725726E-2</v>
      </c>
    </row>
    <row r="13" spans="1:20" ht="18" customHeight="1" x14ac:dyDescent="0.2">
      <c r="A13" s="41"/>
      <c r="B13" s="23"/>
      <c r="C13" s="240"/>
      <c r="D13" s="240"/>
      <c r="E13" s="240"/>
      <c r="F13" s="240"/>
      <c r="G13" s="3"/>
      <c r="H13" s="23"/>
      <c r="I13" s="23"/>
      <c r="J13" s="23"/>
      <c r="K13" s="23"/>
      <c r="L13" s="23"/>
      <c r="M13" s="23"/>
      <c r="O13" s="41"/>
      <c r="P13" s="23"/>
      <c r="Q13" s="23"/>
      <c r="R13" s="23"/>
      <c r="S13" s="23"/>
      <c r="T13" s="23"/>
    </row>
    <row r="14" spans="1:20" ht="16" customHeight="1" x14ac:dyDescent="0.2">
      <c r="A14" s="343" t="s">
        <v>221</v>
      </c>
      <c r="B14" s="36"/>
      <c r="C14" s="37" t="s">
        <v>0</v>
      </c>
      <c r="D14" s="37" t="s">
        <v>1</v>
      </c>
      <c r="E14" s="37" t="s">
        <v>2</v>
      </c>
      <c r="F14" s="37" t="s">
        <v>3</v>
      </c>
      <c r="G14" s="3"/>
      <c r="H14" s="343" t="s">
        <v>11</v>
      </c>
      <c r="I14" s="36"/>
      <c r="J14" s="37" t="s">
        <v>0</v>
      </c>
      <c r="K14" s="37" t="s">
        <v>1</v>
      </c>
      <c r="L14" s="37" t="s">
        <v>2</v>
      </c>
      <c r="M14" s="37" t="s">
        <v>3</v>
      </c>
      <c r="O14" s="342" t="s">
        <v>12</v>
      </c>
      <c r="P14" s="36"/>
      <c r="Q14" s="37" t="s">
        <v>0</v>
      </c>
      <c r="R14" s="37" t="s">
        <v>1</v>
      </c>
      <c r="S14" s="37" t="s">
        <v>2</v>
      </c>
      <c r="T14" s="37" t="s">
        <v>3</v>
      </c>
    </row>
    <row r="15" spans="1:20" x14ac:dyDescent="0.2">
      <c r="A15" s="342"/>
      <c r="B15" s="34" t="s">
        <v>286</v>
      </c>
      <c r="C15" s="226">
        <v>9.9718039999999994E-2</v>
      </c>
      <c r="D15" s="226">
        <v>0.11071219</v>
      </c>
      <c r="E15" s="226">
        <v>0.15012086999999999</v>
      </c>
      <c r="F15" s="226">
        <v>0.39204266999999998</v>
      </c>
      <c r="G15" s="3"/>
      <c r="H15" s="342"/>
      <c r="I15" s="34" t="s">
        <v>286</v>
      </c>
      <c r="J15" s="241">
        <v>8.1077869999999996E-2</v>
      </c>
      <c r="K15" s="241">
        <v>0.13764431999999999</v>
      </c>
      <c r="L15" s="241">
        <v>0.20074771999999999</v>
      </c>
      <c r="M15" s="241">
        <v>0.41576051000000003</v>
      </c>
      <c r="O15" s="342"/>
      <c r="P15" s="34" t="s">
        <v>286</v>
      </c>
      <c r="Q15" s="25">
        <v>8.3514430000000001E-2</v>
      </c>
      <c r="R15" s="25">
        <v>6.4460569999999995E-2</v>
      </c>
      <c r="S15" s="25">
        <v>0.17167434000000001</v>
      </c>
      <c r="T15" s="25">
        <v>0.45368091999999999</v>
      </c>
    </row>
    <row r="16" spans="1:20" x14ac:dyDescent="0.2">
      <c r="A16" s="342"/>
      <c r="B16" s="34" t="s">
        <v>287</v>
      </c>
      <c r="C16" s="226">
        <v>0.11316979000000001</v>
      </c>
      <c r="D16" s="226">
        <v>0.10835309</v>
      </c>
      <c r="E16" s="226">
        <v>0.33404323000000002</v>
      </c>
      <c r="F16" s="226">
        <v>0.39046888000000002</v>
      </c>
      <c r="G16" s="4"/>
      <c r="H16" s="342"/>
      <c r="I16" s="34" t="s">
        <v>287</v>
      </c>
      <c r="J16" s="241">
        <v>0.10647767</v>
      </c>
      <c r="K16" s="241">
        <v>0.11869064</v>
      </c>
      <c r="L16" s="241">
        <v>0.15869611</v>
      </c>
      <c r="M16" s="241">
        <v>0.45915105000000001</v>
      </c>
      <c r="O16" s="342"/>
      <c r="P16" s="34" t="s">
        <v>287</v>
      </c>
      <c r="Q16" s="44">
        <v>8.3572629999999995E-2</v>
      </c>
      <c r="R16" s="44">
        <v>0.10060621</v>
      </c>
      <c r="S16" s="44">
        <v>0.47909526000000002</v>
      </c>
      <c r="T16" s="44">
        <v>0.43703312999999999</v>
      </c>
    </row>
    <row r="17" spans="1:20" x14ac:dyDescent="0.2">
      <c r="A17" s="41"/>
      <c r="B17" s="34" t="s">
        <v>288</v>
      </c>
      <c r="C17" s="226">
        <v>0.10424906</v>
      </c>
      <c r="D17" s="226">
        <v>0.10465794</v>
      </c>
      <c r="E17" s="226">
        <v>0.23248959999999999</v>
      </c>
      <c r="F17" s="226">
        <v>0.47560583000000001</v>
      </c>
      <c r="G17" s="3"/>
      <c r="H17" s="41"/>
      <c r="I17" s="34" t="s">
        <v>288</v>
      </c>
      <c r="J17" s="241">
        <v>0.10795401</v>
      </c>
      <c r="K17" s="241">
        <v>0.12970587</v>
      </c>
      <c r="L17" s="241">
        <v>0.21961586999999999</v>
      </c>
      <c r="M17" s="241">
        <v>0.37511390999999999</v>
      </c>
      <c r="O17" s="23"/>
      <c r="P17" s="34" t="s">
        <v>288</v>
      </c>
      <c r="Q17" s="25">
        <v>8.2159010000000005E-2</v>
      </c>
      <c r="R17" s="25">
        <v>6.8402500000000005E-2</v>
      </c>
      <c r="S17" s="25">
        <v>0.34672610999999998</v>
      </c>
      <c r="T17" s="25">
        <v>0.48215701999999999</v>
      </c>
    </row>
    <row r="18" spans="1:20" x14ac:dyDescent="0.2">
      <c r="A18" s="41"/>
      <c r="B18" s="36" t="s">
        <v>223</v>
      </c>
      <c r="C18" s="238">
        <f>AVERAGE(C15:C17)</f>
        <v>0.10571229666666666</v>
      </c>
      <c r="D18" s="238">
        <f t="shared" ref="D18" si="6">AVERAGE(D15:D17)</f>
        <v>0.10790773999999999</v>
      </c>
      <c r="E18" s="238">
        <f t="shared" ref="E18" si="7">AVERAGE(E15:E17)</f>
        <v>0.23888456666666666</v>
      </c>
      <c r="F18" s="238">
        <f t="shared" ref="F18" si="8">AVERAGE(F15:F17)</f>
        <v>0.41937245999999995</v>
      </c>
      <c r="G18" s="3"/>
      <c r="H18" s="41"/>
      <c r="I18" s="36" t="s">
        <v>223</v>
      </c>
      <c r="J18" s="242">
        <f>AVERAGE(J15:J17)</f>
        <v>9.8503183333333341E-2</v>
      </c>
      <c r="K18" s="242">
        <f t="shared" ref="K18:M18" si="9">AVERAGE(K15:K17)</f>
        <v>0.12868027666666668</v>
      </c>
      <c r="L18" s="242">
        <f t="shared" si="9"/>
        <v>0.19301989999999999</v>
      </c>
      <c r="M18" s="242">
        <f t="shared" si="9"/>
        <v>0.41667515666666666</v>
      </c>
      <c r="O18" s="23"/>
      <c r="P18" s="36" t="s">
        <v>223</v>
      </c>
      <c r="Q18" s="30">
        <f>AVERAGE(Q15:Q17)</f>
        <v>8.3082023333333338E-2</v>
      </c>
      <c r="R18" s="30">
        <f t="shared" ref="R18:T18" si="10">AVERAGE(R15:R17)</f>
        <v>7.7823093333333329E-2</v>
      </c>
      <c r="S18" s="30">
        <f t="shared" si="10"/>
        <v>0.33249856999999999</v>
      </c>
      <c r="T18" s="30">
        <f t="shared" si="10"/>
        <v>0.45762368999999997</v>
      </c>
    </row>
    <row r="19" spans="1:20" x14ac:dyDescent="0.2">
      <c r="A19" s="23"/>
      <c r="B19" s="35" t="s">
        <v>222</v>
      </c>
      <c r="C19" s="239">
        <f>STDEV(C15:C17)</f>
        <v>6.8442085497618646E-3</v>
      </c>
      <c r="D19" s="239">
        <f t="shared" ref="D19:F19" si="11">STDEV(D15:D17)</f>
        <v>3.0515960139736696E-3</v>
      </c>
      <c r="E19" s="239">
        <f t="shared" si="11"/>
        <v>9.2127793450148654E-2</v>
      </c>
      <c r="F19" s="239">
        <f t="shared" si="11"/>
        <v>4.8705883935195142E-2</v>
      </c>
      <c r="G19" s="3"/>
      <c r="H19" s="23"/>
      <c r="I19" s="35" t="s">
        <v>222</v>
      </c>
      <c r="J19" s="243">
        <f>STDEV(J15:J17)</f>
        <v>1.5108807150881613E-2</v>
      </c>
      <c r="K19" s="243">
        <f t="shared" ref="K19:M19" si="12">STDEV(K15:K17)</f>
        <v>9.5183705354242865E-3</v>
      </c>
      <c r="L19" s="243">
        <f t="shared" si="12"/>
        <v>3.1186434407907374E-2</v>
      </c>
      <c r="M19" s="243">
        <f t="shared" si="12"/>
        <v>4.2026035486809055E-2</v>
      </c>
      <c r="O19" s="23"/>
      <c r="P19" s="35" t="s">
        <v>222</v>
      </c>
      <c r="Q19" s="29">
        <f>STDEV(Q15:Q17)</f>
        <v>7.9988250395500394E-4</v>
      </c>
      <c r="R19" s="29">
        <f t="shared" ref="R19:T19" si="13">STDEV(R15:R17)</f>
        <v>1.9828956271484236E-2</v>
      </c>
      <c r="S19" s="29">
        <f t="shared" si="13"/>
        <v>0.15420351060935764</v>
      </c>
      <c r="T19" s="29">
        <f t="shared" si="13"/>
        <v>2.2818861466727475E-2</v>
      </c>
    </row>
    <row r="20" spans="1:20" ht="16" x14ac:dyDescent="0.2">
      <c r="A20" s="23"/>
      <c r="B20" s="35" t="s">
        <v>293</v>
      </c>
      <c r="C20" s="239">
        <v>4.6820000000000001E-2</v>
      </c>
      <c r="D20" s="239">
        <v>7.0290000000000005E-2</v>
      </c>
      <c r="E20" s="239">
        <v>1.2189999999999999E-2</v>
      </c>
      <c r="F20" s="226">
        <v>1.3799999999999999E-3</v>
      </c>
      <c r="H20" s="43"/>
      <c r="I20" s="35" t="s">
        <v>293</v>
      </c>
      <c r="J20" s="243">
        <v>0.12250999999999999</v>
      </c>
      <c r="K20" s="243">
        <v>0.46755099999999999</v>
      </c>
      <c r="L20" s="243">
        <v>1.4151E-2</v>
      </c>
      <c r="M20" s="243">
        <v>1.6899999999999999E-4</v>
      </c>
      <c r="O20" s="43"/>
      <c r="P20" s="35" t="s">
        <v>293</v>
      </c>
      <c r="Q20" s="25">
        <v>0.271144</v>
      </c>
      <c r="R20" s="25">
        <v>0.70035999999999998</v>
      </c>
      <c r="S20" s="25">
        <v>8.6264999999999994E-2</v>
      </c>
      <c r="T20" s="25">
        <v>1.4E-5</v>
      </c>
    </row>
    <row r="22" spans="1:20" ht="16" thickBot="1" x14ac:dyDescent="0.25">
      <c r="A22" s="31" t="s">
        <v>475</v>
      </c>
      <c r="B22" s="32"/>
      <c r="C22" s="33" t="s">
        <v>0</v>
      </c>
      <c r="D22" s="33" t="s">
        <v>1</v>
      </c>
      <c r="E22" s="33" t="s">
        <v>2</v>
      </c>
      <c r="F22" s="33" t="s">
        <v>3</v>
      </c>
      <c r="H22" s="31" t="s">
        <v>475</v>
      </c>
      <c r="I22" s="32"/>
      <c r="J22" s="244" t="s">
        <v>0</v>
      </c>
      <c r="K22" s="244" t="s">
        <v>1</v>
      </c>
      <c r="L22" s="244" t="s">
        <v>2</v>
      </c>
      <c r="M22" s="244" t="s">
        <v>3</v>
      </c>
      <c r="O22" s="31" t="s">
        <v>475</v>
      </c>
      <c r="P22" s="32"/>
      <c r="Q22" s="244" t="s">
        <v>0</v>
      </c>
      <c r="R22" s="244" t="s">
        <v>1</v>
      </c>
      <c r="S22" s="244" t="s">
        <v>2</v>
      </c>
      <c r="T22" s="244" t="s">
        <v>3</v>
      </c>
    </row>
    <row r="23" spans="1:20" x14ac:dyDescent="0.2">
      <c r="A23" s="339" t="s">
        <v>4</v>
      </c>
      <c r="B23" s="34" t="s">
        <v>286</v>
      </c>
      <c r="C23" s="237">
        <v>100</v>
      </c>
      <c r="D23" s="237">
        <v>103.5</v>
      </c>
      <c r="E23" s="237">
        <v>97.349400000000003</v>
      </c>
      <c r="F23" s="237">
        <v>90.784999999999997</v>
      </c>
      <c r="H23" s="339" t="s">
        <v>5</v>
      </c>
      <c r="I23" s="34" t="s">
        <v>286</v>
      </c>
      <c r="J23" s="29">
        <v>100</v>
      </c>
      <c r="K23" s="29">
        <v>97.231240999999997</v>
      </c>
      <c r="L23" s="29">
        <v>97.234532000000002</v>
      </c>
      <c r="M23" s="29">
        <v>94.3</v>
      </c>
      <c r="O23" s="339" t="s">
        <v>6</v>
      </c>
      <c r="P23" s="34" t="s">
        <v>286</v>
      </c>
      <c r="Q23" s="29">
        <v>100</v>
      </c>
      <c r="R23" s="29">
        <v>100</v>
      </c>
      <c r="S23" s="29">
        <v>100</v>
      </c>
      <c r="T23" s="29">
        <v>100</v>
      </c>
    </row>
    <row r="24" spans="1:20" ht="16" x14ac:dyDescent="0.2">
      <c r="A24" s="340"/>
      <c r="B24" s="34" t="s">
        <v>287</v>
      </c>
      <c r="C24" s="226">
        <v>98.828237200000004</v>
      </c>
      <c r="D24" s="226">
        <v>99.325376199999994</v>
      </c>
      <c r="E24" s="226">
        <v>96.890140200000005</v>
      </c>
      <c r="F24" s="226">
        <v>93.435448600000001</v>
      </c>
      <c r="H24" s="340"/>
      <c r="I24" s="34" t="s">
        <v>287</v>
      </c>
      <c r="J24" s="29">
        <v>96.325376199999994</v>
      </c>
      <c r="K24" s="29">
        <v>100.581395</v>
      </c>
      <c r="L24" s="29">
        <v>105.671947</v>
      </c>
      <c r="M24" s="42">
        <v>109.200214</v>
      </c>
      <c r="O24" s="340"/>
      <c r="P24" s="34" t="s">
        <v>287</v>
      </c>
      <c r="Q24" s="29">
        <v>99.256751199999997</v>
      </c>
      <c r="R24" s="29">
        <v>105.81395000000001</v>
      </c>
      <c r="S24" s="29">
        <v>93.123141200000006</v>
      </c>
      <c r="T24" s="29">
        <v>105.13136299999999</v>
      </c>
    </row>
    <row r="25" spans="1:20" x14ac:dyDescent="0.2">
      <c r="A25" s="341"/>
      <c r="B25" s="34" t="s">
        <v>288</v>
      </c>
      <c r="C25" s="226">
        <v>103.448206</v>
      </c>
      <c r="D25" s="226">
        <v>101.73251399999999</v>
      </c>
      <c r="E25">
        <v>99.325376199999994</v>
      </c>
      <c r="F25" s="226">
        <v>92.597761399999996</v>
      </c>
      <c r="H25" s="341"/>
      <c r="I25" s="34" t="s">
        <v>288</v>
      </c>
      <c r="J25" s="29">
        <v>101.85998979999999</v>
      </c>
      <c r="K25" s="29">
        <v>103.12352319999999</v>
      </c>
      <c r="L25" s="29">
        <v>101.73251399999999</v>
      </c>
      <c r="M25" s="29">
        <v>101.73251399999999</v>
      </c>
      <c r="O25" s="341"/>
      <c r="P25" s="34" t="s">
        <v>288</v>
      </c>
      <c r="Q25" s="29">
        <v>115.697329</v>
      </c>
      <c r="R25" s="29">
        <v>98.18</v>
      </c>
      <c r="S25" s="29">
        <v>95.408556700000005</v>
      </c>
      <c r="T25" s="29">
        <v>89.466666700000005</v>
      </c>
    </row>
    <row r="26" spans="1:20" x14ac:dyDescent="0.2">
      <c r="A26" s="35"/>
      <c r="B26" s="36" t="s">
        <v>223</v>
      </c>
      <c r="C26" s="238">
        <f>AVERAGE(C23:C25)</f>
        <v>100.75881440000001</v>
      </c>
      <c r="D26" s="238">
        <f t="shared" ref="D26:F26" si="14">AVERAGE(D23:D25)</f>
        <v>101.51929673333332</v>
      </c>
      <c r="E26" s="238">
        <f>AVERAGE(E23:E24)</f>
        <v>97.119770100000011</v>
      </c>
      <c r="F26" s="238">
        <f t="shared" si="14"/>
        <v>92.272736666666674</v>
      </c>
      <c r="H26" s="35"/>
      <c r="I26" s="36" t="s">
        <v>223</v>
      </c>
      <c r="J26" s="243">
        <f>STDEV(J22:J24)</f>
        <v>2.598351407289484</v>
      </c>
      <c r="K26" s="243">
        <f t="shared" ref="K26:M26" si="15">STDEV(K22:K24)</f>
        <v>2.3689166114192393</v>
      </c>
      <c r="L26" s="243">
        <f t="shared" si="15"/>
        <v>5.9661533621850946</v>
      </c>
      <c r="M26" s="243">
        <f t="shared" si="15"/>
        <v>10.536042360530736</v>
      </c>
      <c r="O26" s="35"/>
      <c r="P26" s="36" t="s">
        <v>223</v>
      </c>
      <c r="Q26" s="30">
        <f>AVERAGE(Q23:Q25)</f>
        <v>104.98469340000001</v>
      </c>
      <c r="R26" s="30">
        <f>AVERAGE(R23:R25)</f>
        <v>101.33131666666668</v>
      </c>
      <c r="S26" s="30">
        <f>AVERAGE(S23:S25)</f>
        <v>96.177232633333347</v>
      </c>
      <c r="T26" s="30">
        <f>AVERAGE(T23:T25)</f>
        <v>98.199343233333323</v>
      </c>
    </row>
    <row r="27" spans="1:20" x14ac:dyDescent="0.2">
      <c r="A27" s="35"/>
      <c r="B27" s="35" t="s">
        <v>222</v>
      </c>
      <c r="C27" s="239">
        <f>STDEV(C23:C25)</f>
        <v>2.4016405639643228</v>
      </c>
      <c r="D27" s="239">
        <f t="shared" ref="D27:F27" si="16">STDEV(D23:D25)</f>
        <v>2.0954634737893252</v>
      </c>
      <c r="E27" s="239">
        <f>STDEV(E23:E24)</f>
        <v>0.32474571890637627</v>
      </c>
      <c r="F27" s="239">
        <f t="shared" si="16"/>
        <v>1.3547878997353417</v>
      </c>
      <c r="H27" s="23"/>
      <c r="I27" s="35" t="s">
        <v>222</v>
      </c>
      <c r="J27" s="243">
        <v>0.12250999999999999</v>
      </c>
      <c r="K27" s="243">
        <v>0.46755099999999999</v>
      </c>
      <c r="L27" s="243">
        <v>1.4151E-2</v>
      </c>
      <c r="M27" s="243">
        <v>1.6899999999999999E-4</v>
      </c>
      <c r="O27" s="35"/>
      <c r="P27" s="35" t="s">
        <v>222</v>
      </c>
      <c r="Q27" s="29">
        <f>STDEV(Q23:Q25)</f>
        <v>9.284854647137232</v>
      </c>
      <c r="R27" s="29">
        <f>STDEV(R23:R25)</f>
        <v>3.987305004741089</v>
      </c>
      <c r="S27" s="29">
        <f>STDEV(S23:S25)</f>
        <v>3.5022769388854362</v>
      </c>
      <c r="T27" s="29">
        <f>STDEV(T23:T25)</f>
        <v>7.9860785831542609</v>
      </c>
    </row>
    <row r="28" spans="1:20" x14ac:dyDescent="0.2">
      <c r="A28" s="41"/>
      <c r="B28" s="23"/>
      <c r="C28" s="240"/>
      <c r="D28" s="240"/>
      <c r="E28" s="240"/>
      <c r="F28" s="240"/>
      <c r="H28" s="23"/>
      <c r="I28" s="23"/>
      <c r="J28" s="23"/>
      <c r="K28" s="23"/>
      <c r="L28" s="23"/>
      <c r="M28" s="23"/>
      <c r="O28" s="41"/>
      <c r="P28" s="23"/>
      <c r="Q28" s="23"/>
      <c r="R28" s="23"/>
      <c r="S28" s="23"/>
      <c r="T28" s="23"/>
    </row>
    <row r="29" spans="1:20" x14ac:dyDescent="0.2">
      <c r="A29" s="343" t="s">
        <v>221</v>
      </c>
      <c r="B29" s="36"/>
      <c r="C29" s="37" t="s">
        <v>0</v>
      </c>
      <c r="D29" s="37" t="s">
        <v>1</v>
      </c>
      <c r="E29" s="37" t="s">
        <v>2</v>
      </c>
      <c r="F29" s="37" t="s">
        <v>3</v>
      </c>
      <c r="H29" s="343" t="s">
        <v>11</v>
      </c>
      <c r="I29" s="36"/>
      <c r="J29" s="37" t="s">
        <v>0</v>
      </c>
      <c r="K29" s="37" t="s">
        <v>1</v>
      </c>
      <c r="L29" s="37" t="s">
        <v>2</v>
      </c>
      <c r="M29" s="37" t="s">
        <v>3</v>
      </c>
      <c r="O29" s="342" t="s">
        <v>12</v>
      </c>
      <c r="P29" s="36"/>
      <c r="Q29" s="37" t="s">
        <v>0</v>
      </c>
      <c r="R29" s="37" t="s">
        <v>1</v>
      </c>
      <c r="S29" s="37" t="s">
        <v>2</v>
      </c>
      <c r="T29" s="37" t="s">
        <v>3</v>
      </c>
    </row>
    <row r="30" spans="1:20" x14ac:dyDescent="0.2">
      <c r="A30" s="342"/>
      <c r="B30" s="34" t="s">
        <v>286</v>
      </c>
      <c r="C30" s="226">
        <v>100</v>
      </c>
      <c r="D30" s="240">
        <v>57.271866699999997</v>
      </c>
      <c r="E30" s="240">
        <v>56.305219999999998</v>
      </c>
      <c r="F30" s="240">
        <v>51.109866699999998</v>
      </c>
      <c r="H30" s="342"/>
      <c r="I30" s="34" t="s">
        <v>286</v>
      </c>
      <c r="J30" s="25">
        <v>100</v>
      </c>
      <c r="K30" s="23">
        <v>61</v>
      </c>
      <c r="L30" s="23">
        <v>59</v>
      </c>
      <c r="M30" s="23">
        <v>36</v>
      </c>
      <c r="O30" s="342"/>
      <c r="P30" s="34" t="s">
        <v>286</v>
      </c>
      <c r="Q30" s="29">
        <v>100</v>
      </c>
      <c r="R30" s="29">
        <v>56</v>
      </c>
      <c r="S30" s="29">
        <v>51</v>
      </c>
      <c r="T30" s="29">
        <v>53</v>
      </c>
    </row>
    <row r="31" spans="1:20" x14ac:dyDescent="0.2">
      <c r="A31" s="342"/>
      <c r="B31" s="34" t="s">
        <v>287</v>
      </c>
      <c r="C31" s="240">
        <v>101.73251399999999</v>
      </c>
      <c r="D31" s="240">
        <v>53.960143100000003</v>
      </c>
      <c r="E31" s="240">
        <v>33.300819099999998</v>
      </c>
      <c r="F31" s="240">
        <v>33.4792123</v>
      </c>
      <c r="H31" s="342"/>
      <c r="I31" s="34" t="s">
        <v>287</v>
      </c>
      <c r="J31" s="23">
        <v>97.581395000000001</v>
      </c>
      <c r="K31" s="23">
        <v>45.058139500000003</v>
      </c>
      <c r="L31" s="23">
        <v>45.381421899999999</v>
      </c>
      <c r="M31" s="23">
        <v>58.531314799999997</v>
      </c>
      <c r="O31" s="342"/>
      <c r="P31" s="34" t="s">
        <v>287</v>
      </c>
      <c r="Q31" s="29">
        <v>105.13136299999999</v>
      </c>
      <c r="R31" s="29">
        <v>69.747987300000005</v>
      </c>
      <c r="S31" s="29">
        <v>47.987369700000002</v>
      </c>
      <c r="T31" s="29">
        <v>32.240437</v>
      </c>
    </row>
    <row r="32" spans="1:20" x14ac:dyDescent="0.2">
      <c r="A32" s="41"/>
      <c r="B32" s="34" t="s">
        <v>288</v>
      </c>
      <c r="C32" s="240">
        <v>109.200214</v>
      </c>
      <c r="D32" s="240">
        <v>45.381421899999999</v>
      </c>
      <c r="E32" s="240">
        <v>45.381421899999999</v>
      </c>
      <c r="F32" s="240">
        <v>35.328937600000003</v>
      </c>
      <c r="H32" s="41"/>
      <c r="I32" s="34" t="s">
        <v>288</v>
      </c>
      <c r="J32" s="23">
        <v>105.671947</v>
      </c>
      <c r="K32" s="23">
        <v>53.960143100000003</v>
      </c>
      <c r="L32" s="23">
        <v>46.385542200000003</v>
      </c>
      <c r="M32" s="23">
        <v>39.094074499999998</v>
      </c>
      <c r="O32" s="29"/>
      <c r="P32" s="34" t="s">
        <v>288</v>
      </c>
      <c r="Q32" s="29">
        <v>103.085002</v>
      </c>
      <c r="R32" s="29">
        <v>46.430246199999999</v>
      </c>
      <c r="S32" s="29">
        <v>39.094074499999998</v>
      </c>
      <c r="T32" s="29">
        <v>37.224043000000002</v>
      </c>
    </row>
    <row r="33" spans="1:20" x14ac:dyDescent="0.2">
      <c r="A33" s="41"/>
      <c r="B33" s="36" t="s">
        <v>223</v>
      </c>
      <c r="C33" s="238">
        <f>AVERAGE(C30:C32)</f>
        <v>103.64424266666667</v>
      </c>
      <c r="D33" s="238">
        <f>AVERAGE(D30:D32)</f>
        <v>52.204477233333336</v>
      </c>
      <c r="E33" s="238">
        <f>AVERAGE(E30:E32)</f>
        <v>44.995820333333334</v>
      </c>
      <c r="F33" s="238">
        <f>AVERAGE(F30:F32)</f>
        <v>39.972672199999998</v>
      </c>
      <c r="H33" s="41"/>
      <c r="I33" s="36" t="s">
        <v>223</v>
      </c>
      <c r="J33" s="243">
        <f>STDEV(J29:J31)</f>
        <v>1.7102119965116893</v>
      </c>
      <c r="K33" s="243">
        <f>STDEV(K29:K31)</f>
        <v>11.272597664279942</v>
      </c>
      <c r="L33" s="243">
        <f>STDEV(L29:L31)</f>
        <v>9.6297889246286346</v>
      </c>
      <c r="M33" s="243">
        <f>STDEV(M29:M31)</f>
        <v>15.932045484128855</v>
      </c>
      <c r="O33" s="29"/>
      <c r="P33" s="36" t="s">
        <v>223</v>
      </c>
      <c r="Q33" s="30">
        <f>AVERAGE(Q30:Q32)</f>
        <v>102.73878833333333</v>
      </c>
      <c r="R33" s="30">
        <f>AVERAGE(R30:R32)</f>
        <v>57.392744499999999</v>
      </c>
      <c r="S33" s="30">
        <f>AVERAGE(S30:S32)</f>
        <v>46.027148066666662</v>
      </c>
      <c r="T33" s="30">
        <f>AVERAGE(T30:T32)</f>
        <v>40.821493333333336</v>
      </c>
    </row>
    <row r="34" spans="1:20" x14ac:dyDescent="0.2">
      <c r="A34" s="23"/>
      <c r="B34" s="35" t="s">
        <v>222</v>
      </c>
      <c r="C34" s="239">
        <f>STDEV(C30:C32)</f>
        <v>4.8889686317939649</v>
      </c>
      <c r="D34" s="239">
        <f>STDEV(D30:D32)</f>
        <v>6.1365659258249288</v>
      </c>
      <c r="E34" s="239">
        <f>STDEV(E30:E32)</f>
        <v>11.507047041623744</v>
      </c>
      <c r="F34" s="239">
        <f>STDEV(F30:F32)</f>
        <v>9.6893341834972109</v>
      </c>
      <c r="H34" s="23"/>
      <c r="I34" s="35" t="s">
        <v>222</v>
      </c>
      <c r="J34" s="243">
        <v>0.12250999999999999</v>
      </c>
      <c r="K34" s="243">
        <v>0.46755099999999999</v>
      </c>
      <c r="L34" s="243">
        <v>1.4151E-2</v>
      </c>
      <c r="M34" s="243">
        <v>1.6899999999999999E-4</v>
      </c>
      <c r="O34" s="29"/>
      <c r="P34" s="35" t="s">
        <v>222</v>
      </c>
      <c r="Q34" s="29">
        <f>STDEV(Q30:Q32)</f>
        <v>2.5831413988944387</v>
      </c>
      <c r="R34" s="29">
        <f>STDEV(R30:R32)</f>
        <v>11.72109489055387</v>
      </c>
      <c r="S34" s="29">
        <f>STDEV(S30:S32)</f>
        <v>6.1902840921664444</v>
      </c>
      <c r="T34" s="29">
        <f>STDEV(T30:T32)</f>
        <v>10.837255218151059</v>
      </c>
    </row>
    <row r="35" spans="1:20" ht="16" x14ac:dyDescent="0.2">
      <c r="A35" s="23"/>
      <c r="B35" s="35" t="s">
        <v>293</v>
      </c>
      <c r="C35" s="239">
        <v>0.41078900000000002</v>
      </c>
      <c r="D35" s="239">
        <v>1.92E-4</v>
      </c>
      <c r="E35" s="239">
        <v>1.384E-3</v>
      </c>
      <c r="F35" s="239">
        <v>7.5699999999999997E-4</v>
      </c>
      <c r="H35" s="43"/>
      <c r="I35" s="35" t="s">
        <v>293</v>
      </c>
      <c r="J35" s="23">
        <v>0.59110700000000005</v>
      </c>
      <c r="K35" s="23">
        <v>6.7100000000000005E-4</v>
      </c>
      <c r="L35" s="23">
        <v>5.1500000000000005E-4</v>
      </c>
      <c r="M35" s="23">
        <v>2.2820000000000002E-3</v>
      </c>
      <c r="O35" s="43"/>
      <c r="P35" s="35" t="s">
        <v>293</v>
      </c>
      <c r="Q35" s="29">
        <v>0.70712799999999998</v>
      </c>
      <c r="R35" s="29">
        <v>3.552E-3</v>
      </c>
      <c r="S35" s="29">
        <v>2.5799999999999998E-4</v>
      </c>
      <c r="T35" s="29">
        <v>1.7949999999999999E-3</v>
      </c>
    </row>
    <row r="37" spans="1:20" x14ac:dyDescent="0.2">
      <c r="A37" s="2" t="s">
        <v>485</v>
      </c>
    </row>
  </sheetData>
  <mergeCells count="14">
    <mergeCell ref="A1:E1"/>
    <mergeCell ref="A3:I3"/>
    <mergeCell ref="A23:A25"/>
    <mergeCell ref="H8:H10"/>
    <mergeCell ref="H14:H16"/>
    <mergeCell ref="H23:H25"/>
    <mergeCell ref="O8:O10"/>
    <mergeCell ref="O14:O16"/>
    <mergeCell ref="O23:O25"/>
    <mergeCell ref="O29:O31"/>
    <mergeCell ref="A29:A31"/>
    <mergeCell ref="A8:A10"/>
    <mergeCell ref="A14:A16"/>
    <mergeCell ref="H29:H31"/>
  </mergeCells>
  <phoneticPr fontId="8" type="noConversion"/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2E75522-9282-0043-B4F8-27C887DE9556}">
  <dimension ref="A1:G33"/>
  <sheetViews>
    <sheetView zoomScale="140" zoomScaleNormal="140" workbookViewId="0">
      <selection activeCell="F22" sqref="F22"/>
    </sheetView>
  </sheetViews>
  <sheetFormatPr baseColWidth="10" defaultRowHeight="15" x14ac:dyDescent="0.2"/>
  <sheetData>
    <row r="1" spans="1:5" ht="16" x14ac:dyDescent="0.2">
      <c r="A1" s="344" t="s">
        <v>269</v>
      </c>
      <c r="B1" s="344"/>
      <c r="C1" s="344"/>
      <c r="D1" s="344"/>
      <c r="E1" s="344"/>
    </row>
    <row r="2" spans="1:5" x14ac:dyDescent="0.2">
      <c r="A2" s="80" t="s">
        <v>697</v>
      </c>
      <c r="B2" s="79"/>
      <c r="C2" s="79"/>
      <c r="D2" s="79"/>
      <c r="E2" s="79"/>
    </row>
    <row r="3" spans="1:5" x14ac:dyDescent="0.2">
      <c r="A3" s="45" t="s">
        <v>479</v>
      </c>
    </row>
    <row r="5" spans="1:5" x14ac:dyDescent="0.2">
      <c r="A5" s="47" t="s">
        <v>480</v>
      </c>
    </row>
    <row r="6" spans="1:5" ht="16" thickBot="1" x14ac:dyDescent="0.25">
      <c r="A6" s="31" t="s">
        <v>475</v>
      </c>
      <c r="B6" s="245" t="s">
        <v>16</v>
      </c>
      <c r="C6" s="246" t="s">
        <v>103</v>
      </c>
    </row>
    <row r="7" spans="1:5" x14ac:dyDescent="0.2">
      <c r="A7" s="34" t="s">
        <v>286</v>
      </c>
      <c r="B7" s="23">
        <v>100</v>
      </c>
      <c r="C7" s="23">
        <v>14.34426</v>
      </c>
    </row>
    <row r="8" spans="1:5" x14ac:dyDescent="0.2">
      <c r="A8" s="34" t="s">
        <v>287</v>
      </c>
      <c r="B8" s="23">
        <v>88.114755000000002</v>
      </c>
      <c r="C8" s="23">
        <v>9.2213100000000008</v>
      </c>
    </row>
    <row r="9" spans="1:5" x14ac:dyDescent="0.2">
      <c r="A9" s="34" t="s">
        <v>288</v>
      </c>
      <c r="B9" s="23">
        <v>125.41</v>
      </c>
      <c r="C9" s="23">
        <v>5.1229500000000003</v>
      </c>
    </row>
    <row r="10" spans="1:5" x14ac:dyDescent="0.2">
      <c r="A10" s="41" t="s">
        <v>223</v>
      </c>
      <c r="B10" s="23">
        <f>AVERAGE(B7:B9)</f>
        <v>104.50825166666668</v>
      </c>
      <c r="C10" s="23">
        <f>AVERAGE(C7:C9)</f>
        <v>9.5628399999999996</v>
      </c>
    </row>
    <row r="11" spans="1:5" x14ac:dyDescent="0.2">
      <c r="A11" s="41" t="s">
        <v>222</v>
      </c>
      <c r="B11" s="23">
        <f>STDEV(B7:B9)</f>
        <v>19.051957241186631</v>
      </c>
      <c r="C11" s="23">
        <f>STDEV(C7:C9)</f>
        <v>4.6201322042448103</v>
      </c>
    </row>
    <row r="12" spans="1:5" x14ac:dyDescent="0.2">
      <c r="A12" s="35" t="s">
        <v>293</v>
      </c>
      <c r="B12" s="24"/>
      <c r="C12" s="24">
        <v>1.1050000000000001E-3</v>
      </c>
    </row>
    <row r="15" spans="1:5" x14ac:dyDescent="0.2">
      <c r="A15" s="47" t="s">
        <v>481</v>
      </c>
    </row>
    <row r="16" spans="1:5" ht="16" thickBot="1" x14ac:dyDescent="0.25">
      <c r="A16" s="31" t="s">
        <v>475</v>
      </c>
      <c r="B16" s="245" t="s">
        <v>16</v>
      </c>
      <c r="C16" s="246" t="s">
        <v>103</v>
      </c>
    </row>
    <row r="17" spans="1:7" x14ac:dyDescent="0.2">
      <c r="A17" s="34" t="s">
        <v>286</v>
      </c>
      <c r="B17" s="23">
        <v>100</v>
      </c>
      <c r="C17" s="23">
        <v>4.6391745599999998</v>
      </c>
    </row>
    <row r="18" spans="1:7" x14ac:dyDescent="0.2">
      <c r="A18" s="34" t="s">
        <v>287</v>
      </c>
      <c r="B18" s="23">
        <v>81.958763099999999</v>
      </c>
      <c r="C18" s="23">
        <v>2.5773191999999998</v>
      </c>
    </row>
    <row r="19" spans="1:7" x14ac:dyDescent="0.2">
      <c r="A19" s="34" t="s">
        <v>288</v>
      </c>
      <c r="B19" s="23">
        <v>112.371135</v>
      </c>
      <c r="C19" s="23">
        <v>18.041236900000001</v>
      </c>
    </row>
    <row r="20" spans="1:7" x14ac:dyDescent="0.2">
      <c r="A20" s="41" t="s">
        <v>223</v>
      </c>
      <c r="B20" s="23">
        <f>AVERAGE(B17:B19)</f>
        <v>98.109966033333322</v>
      </c>
      <c r="C20" s="23">
        <f>AVERAGE(C17:C19)</f>
        <v>8.4192435533333327</v>
      </c>
    </row>
    <row r="21" spans="1:7" x14ac:dyDescent="0.2">
      <c r="A21" s="41" t="s">
        <v>222</v>
      </c>
      <c r="B21" s="23">
        <f>STDEV(B17:B19)</f>
        <v>15.294027018491319</v>
      </c>
      <c r="C21" s="23">
        <f>STDEV(C17:C19)</f>
        <v>8.3964205977227824</v>
      </c>
    </row>
    <row r="22" spans="1:7" x14ac:dyDescent="0.2">
      <c r="A22" s="35" t="s">
        <v>293</v>
      </c>
      <c r="B22" s="24"/>
      <c r="C22" s="24">
        <v>8.7900000000000001E-4</v>
      </c>
    </row>
    <row r="24" spans="1:7" x14ac:dyDescent="0.2">
      <c r="A24" s="47" t="s">
        <v>482</v>
      </c>
      <c r="E24">
        <v>7.35293039</v>
      </c>
      <c r="F24">
        <v>4.0849613299999996</v>
      </c>
      <c r="G24">
        <v>28.594733300000001</v>
      </c>
    </row>
    <row r="25" spans="1:7" ht="16" thickBot="1" x14ac:dyDescent="0.25">
      <c r="A25" s="31" t="s">
        <v>475</v>
      </c>
      <c r="B25" s="245" t="s">
        <v>16</v>
      </c>
      <c r="C25" s="246" t="s">
        <v>103</v>
      </c>
    </row>
    <row r="26" spans="1:7" x14ac:dyDescent="0.2">
      <c r="A26" s="34" t="s">
        <v>286</v>
      </c>
      <c r="B26" s="23">
        <v>100</v>
      </c>
      <c r="C26" s="23">
        <v>7.35293039</v>
      </c>
    </row>
    <row r="27" spans="1:7" x14ac:dyDescent="0.2">
      <c r="A27" s="34" t="s">
        <v>287</v>
      </c>
      <c r="B27" s="23">
        <v>91.503149699999994</v>
      </c>
      <c r="C27" s="23">
        <v>4.0849613299999996</v>
      </c>
    </row>
    <row r="28" spans="1:7" x14ac:dyDescent="0.2">
      <c r="A28" s="34" t="s">
        <v>288</v>
      </c>
      <c r="B28" s="23">
        <v>84.967207599999995</v>
      </c>
      <c r="C28" s="23">
        <v>28.594733300000001</v>
      </c>
    </row>
    <row r="29" spans="1:7" x14ac:dyDescent="0.2">
      <c r="A29" s="41" t="s">
        <v>223</v>
      </c>
      <c r="B29" s="23">
        <f>AVERAGE(B26:B28)</f>
        <v>92.156785766666658</v>
      </c>
      <c r="C29" s="23">
        <f>AVERAGE(C26:C28)</f>
        <v>13.34420834</v>
      </c>
    </row>
    <row r="30" spans="1:7" x14ac:dyDescent="0.2">
      <c r="A30" s="41" t="s">
        <v>222</v>
      </c>
      <c r="B30" s="23">
        <f>STDEV(B26:B28)</f>
        <v>7.5376814682042701</v>
      </c>
      <c r="C30" s="23">
        <f>STDEV(C26:C28)</f>
        <v>13.308034757655493</v>
      </c>
    </row>
    <row r="31" spans="1:7" x14ac:dyDescent="0.2">
      <c r="A31" s="35" t="s">
        <v>293</v>
      </c>
      <c r="B31" s="24"/>
      <c r="C31" s="24">
        <v>8.7100000000000003E-4</v>
      </c>
    </row>
    <row r="33" spans="1:1" x14ac:dyDescent="0.2">
      <c r="A33" s="2" t="s">
        <v>485</v>
      </c>
    </row>
  </sheetData>
  <mergeCells count="1">
    <mergeCell ref="A1:E1"/>
  </mergeCells>
  <phoneticPr fontId="49" type="noConversion"/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76784D-32D6-AF45-921A-AD18357A6BA5}">
  <dimension ref="A1:G16"/>
  <sheetViews>
    <sheetView zoomScale="140" zoomScaleNormal="140" workbookViewId="0">
      <selection activeCell="F38" sqref="F38"/>
    </sheetView>
  </sheetViews>
  <sheetFormatPr baseColWidth="10" defaultRowHeight="15" x14ac:dyDescent="0.2"/>
  <sheetData>
    <row r="1" spans="1:7" ht="16" x14ac:dyDescent="0.2">
      <c r="A1" s="344" t="s">
        <v>654</v>
      </c>
      <c r="B1" s="344"/>
      <c r="C1" s="344"/>
      <c r="D1" s="344"/>
      <c r="E1" s="344"/>
      <c r="F1" s="344"/>
      <c r="G1" s="344"/>
    </row>
    <row r="2" spans="1:7" x14ac:dyDescent="0.2">
      <c r="A2" t="s">
        <v>699</v>
      </c>
    </row>
    <row r="3" spans="1:7" ht="16" x14ac:dyDescent="0.2">
      <c r="A3" s="45" t="s">
        <v>483</v>
      </c>
    </row>
    <row r="5" spans="1:7" x14ac:dyDescent="0.2">
      <c r="A5" s="47" t="s">
        <v>655</v>
      </c>
    </row>
    <row r="6" spans="1:7" x14ac:dyDescent="0.2">
      <c r="A6" s="35" t="s">
        <v>656</v>
      </c>
      <c r="B6" s="272" t="s">
        <v>16</v>
      </c>
      <c r="C6" s="273" t="s">
        <v>484</v>
      </c>
    </row>
    <row r="7" spans="1:7" x14ac:dyDescent="0.2">
      <c r="A7" s="35" t="s">
        <v>286</v>
      </c>
      <c r="B7" s="23">
        <v>100</v>
      </c>
      <c r="C7" s="23">
        <v>12.499997799999999</v>
      </c>
    </row>
    <row r="8" spans="1:7" x14ac:dyDescent="0.2">
      <c r="A8" s="35" t="s">
        <v>287</v>
      </c>
      <c r="B8" s="23">
        <v>87.142855900000001</v>
      </c>
      <c r="C8" s="23">
        <v>60.999999099999997</v>
      </c>
    </row>
    <row r="9" spans="1:7" x14ac:dyDescent="0.2">
      <c r="A9" s="35" t="s">
        <v>288</v>
      </c>
      <c r="B9" s="23">
        <v>118.459177</v>
      </c>
      <c r="C9" s="23">
        <v>34.750218500000003</v>
      </c>
    </row>
    <row r="10" spans="1:7" x14ac:dyDescent="0.2">
      <c r="A10" s="41" t="s">
        <v>223</v>
      </c>
      <c r="B10" s="23">
        <f>AVERAGE(B7:B9)</f>
        <v>101.8673443</v>
      </c>
      <c r="C10" s="23">
        <f>AVERAGE(C7:C9)</f>
        <v>36.083405133333336</v>
      </c>
    </row>
    <row r="11" spans="1:7" x14ac:dyDescent="0.2">
      <c r="A11" s="41" t="s">
        <v>222</v>
      </c>
      <c r="B11" s="23">
        <f>STDEV(B7:B9)</f>
        <v>15.741449198235575</v>
      </c>
      <c r="C11" s="23">
        <f>STDEV(C7:C9)</f>
        <v>24.277470450491215</v>
      </c>
    </row>
    <row r="12" spans="1:7" x14ac:dyDescent="0.2">
      <c r="A12" s="35" t="s">
        <v>293</v>
      </c>
      <c r="B12" s="24"/>
      <c r="C12" s="23">
        <v>1.7000000000000001E-2</v>
      </c>
    </row>
    <row r="16" spans="1:7" x14ac:dyDescent="0.2">
      <c r="A16" s="2" t="s">
        <v>485</v>
      </c>
    </row>
  </sheetData>
  <mergeCells count="1">
    <mergeCell ref="A1:G1"/>
  </mergeCells>
  <phoneticPr fontId="49" type="noConversion"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17D04F-A137-CB4B-BC4D-EFAAD4CFE230}">
  <dimension ref="A1:I34"/>
  <sheetViews>
    <sheetView zoomScale="140" zoomScaleNormal="140" workbookViewId="0">
      <selection activeCell="F26" sqref="F26"/>
    </sheetView>
  </sheetViews>
  <sheetFormatPr baseColWidth="10" defaultRowHeight="15" x14ac:dyDescent="0.2"/>
  <cols>
    <col min="1" max="1" width="18.33203125" bestFit="1" customWidth="1"/>
    <col min="2" max="2" width="10.6640625" bestFit="1" customWidth="1"/>
  </cols>
  <sheetData>
    <row r="1" spans="1:8" ht="16" x14ac:dyDescent="0.2">
      <c r="A1" s="344" t="s">
        <v>657</v>
      </c>
      <c r="B1" s="344"/>
      <c r="C1" s="344"/>
      <c r="D1" s="344"/>
      <c r="E1" s="344"/>
      <c r="F1" s="344"/>
      <c r="G1" s="344"/>
    </row>
    <row r="2" spans="1:8" x14ac:dyDescent="0.2">
      <c r="A2" t="s">
        <v>701</v>
      </c>
    </row>
    <row r="3" spans="1:8" x14ac:dyDescent="0.2">
      <c r="A3" s="346" t="s">
        <v>294</v>
      </c>
      <c r="B3" s="346"/>
      <c r="C3" s="346"/>
      <c r="D3" s="346"/>
      <c r="E3" s="346"/>
      <c r="F3" s="346"/>
      <c r="G3" s="346"/>
      <c r="H3" s="346"/>
    </row>
    <row r="5" spans="1:8" x14ac:dyDescent="0.2">
      <c r="F5" s="2" t="s">
        <v>700</v>
      </c>
    </row>
    <row r="6" spans="1:8" ht="16" thickBot="1" x14ac:dyDescent="0.25">
      <c r="E6" s="8"/>
      <c r="F6" s="31" t="s">
        <v>10</v>
      </c>
      <c r="G6" s="39" t="s">
        <v>16</v>
      </c>
      <c r="H6" s="40" t="s">
        <v>17</v>
      </c>
    </row>
    <row r="7" spans="1:8" x14ac:dyDescent="0.2">
      <c r="E7" s="9"/>
      <c r="F7" s="34" t="s">
        <v>286</v>
      </c>
      <c r="G7" s="27">
        <v>0.42070531999999999</v>
      </c>
      <c r="H7" s="27">
        <v>0.29250785000000001</v>
      </c>
    </row>
    <row r="8" spans="1:8" x14ac:dyDescent="0.2">
      <c r="E8" s="9"/>
      <c r="F8" s="34" t="s">
        <v>287</v>
      </c>
      <c r="G8" s="25">
        <v>0.30028427000000002</v>
      </c>
      <c r="H8" s="25">
        <v>0.73969421000000002</v>
      </c>
    </row>
    <row r="9" spans="1:8" x14ac:dyDescent="0.2">
      <c r="E9" s="9"/>
      <c r="F9" s="34" t="s">
        <v>288</v>
      </c>
      <c r="G9" s="25">
        <v>0.25742142000000001</v>
      </c>
      <c r="H9" s="25">
        <v>0.86002151999999998</v>
      </c>
    </row>
    <row r="10" spans="1:8" x14ac:dyDescent="0.2">
      <c r="E10" s="9"/>
      <c r="F10" s="34" t="s">
        <v>289</v>
      </c>
      <c r="G10" s="25">
        <v>0.27945987999999999</v>
      </c>
      <c r="H10" s="25">
        <v>0.75007648000000005</v>
      </c>
    </row>
    <row r="11" spans="1:8" x14ac:dyDescent="0.2">
      <c r="E11" s="9"/>
      <c r="F11" s="34" t="s">
        <v>290</v>
      </c>
      <c r="G11" s="25">
        <v>0.31032546999999999</v>
      </c>
      <c r="H11" s="25">
        <v>0.93298824000000002</v>
      </c>
    </row>
    <row r="12" spans="1:8" x14ac:dyDescent="0.2">
      <c r="E12" s="9"/>
      <c r="F12" s="34" t="s">
        <v>291</v>
      </c>
      <c r="G12" s="25">
        <v>0.55816558000000005</v>
      </c>
      <c r="H12" s="25">
        <v>0.93578709999999998</v>
      </c>
    </row>
    <row r="13" spans="1:8" x14ac:dyDescent="0.2">
      <c r="F13" s="41" t="s">
        <v>223</v>
      </c>
      <c r="G13" s="23">
        <f>AVERAGE(G7:G12)</f>
        <v>0.35439365666666661</v>
      </c>
      <c r="H13" s="23">
        <f>AVERAGE(H7:H12)</f>
        <v>0.75184590000000007</v>
      </c>
    </row>
    <row r="14" spans="1:8" x14ac:dyDescent="0.2">
      <c r="F14" s="41" t="s">
        <v>222</v>
      </c>
      <c r="G14" s="23">
        <f>STDEV(G7:G12)</f>
        <v>0.11472467023635001</v>
      </c>
      <c r="H14" s="23">
        <f>STDEV(H7:H12)</f>
        <v>0.24062049611589392</v>
      </c>
    </row>
    <row r="15" spans="1:8" x14ac:dyDescent="0.2">
      <c r="F15" s="35" t="s">
        <v>293</v>
      </c>
      <c r="G15" s="24"/>
      <c r="H15" s="24">
        <f>_xlfn.T.TEST(G7:G12,H7:H12,2,2)</f>
        <v>4.4464867054719833E-3</v>
      </c>
    </row>
    <row r="16" spans="1:8" x14ac:dyDescent="0.2">
      <c r="B16" s="3"/>
      <c r="C16" s="3"/>
      <c r="D16" s="3"/>
      <c r="E16" s="3"/>
      <c r="F16" s="3"/>
      <c r="G16" s="3"/>
      <c r="H16" s="3"/>
    </row>
    <row r="17" spans="1:9" x14ac:dyDescent="0.2">
      <c r="B17" s="3"/>
      <c r="C17" s="3"/>
      <c r="D17" s="3"/>
      <c r="E17" s="3"/>
      <c r="F17" s="3"/>
      <c r="G17" s="3"/>
      <c r="H17" s="3"/>
    </row>
    <row r="18" spans="1:9" x14ac:dyDescent="0.2">
      <c r="B18" s="3"/>
      <c r="C18" s="3"/>
      <c r="D18" s="3"/>
      <c r="E18" s="3"/>
      <c r="F18" s="2" t="s">
        <v>485</v>
      </c>
      <c r="G18" s="3"/>
      <c r="H18" s="3"/>
    </row>
    <row r="19" spans="1:9" ht="16" x14ac:dyDescent="0.2">
      <c r="A19" s="7"/>
    </row>
    <row r="22" spans="1:9" ht="16" x14ac:dyDescent="0.2">
      <c r="C22" s="5"/>
      <c r="D22" s="5"/>
      <c r="E22" s="7"/>
    </row>
    <row r="23" spans="1:9" ht="16" x14ac:dyDescent="0.2">
      <c r="C23" s="5"/>
      <c r="D23" s="5"/>
      <c r="E23" s="5"/>
      <c r="F23" s="5"/>
      <c r="G23" s="5"/>
      <c r="H23" s="5"/>
    </row>
    <row r="24" spans="1:9" ht="16" x14ac:dyDescent="0.2">
      <c r="B24" s="7"/>
      <c r="C24" s="5"/>
      <c r="D24" s="5"/>
      <c r="E24" s="5"/>
      <c r="F24" s="5"/>
      <c r="G24" s="5"/>
      <c r="H24" s="5"/>
    </row>
    <row r="25" spans="1:9" ht="16" x14ac:dyDescent="0.2">
      <c r="B25" s="7"/>
      <c r="C25" s="5"/>
      <c r="D25" s="5"/>
      <c r="E25" s="5"/>
      <c r="F25" s="5"/>
      <c r="G25" s="5"/>
      <c r="H25" s="5"/>
    </row>
    <row r="26" spans="1:9" ht="16" x14ac:dyDescent="0.2">
      <c r="B26" s="7"/>
      <c r="C26" s="5"/>
      <c r="D26" s="5"/>
      <c r="E26" s="5"/>
      <c r="F26" s="5"/>
      <c r="G26" s="5"/>
      <c r="H26" s="5"/>
      <c r="I26" s="5"/>
    </row>
    <row r="27" spans="1:9" ht="16" x14ac:dyDescent="0.2">
      <c r="B27" s="7"/>
      <c r="C27" s="5"/>
      <c r="D27" s="5"/>
      <c r="E27" s="5"/>
      <c r="F27" s="5"/>
      <c r="G27" s="5"/>
      <c r="H27" s="5"/>
      <c r="I27" s="5"/>
    </row>
    <row r="28" spans="1:9" ht="16" x14ac:dyDescent="0.2">
      <c r="D28" s="5"/>
      <c r="E28" s="5"/>
      <c r="F28" s="5"/>
      <c r="G28" s="5"/>
      <c r="H28" s="5"/>
      <c r="I28" s="5"/>
    </row>
    <row r="29" spans="1:9" ht="16" x14ac:dyDescent="0.2">
      <c r="D29" s="5"/>
      <c r="E29" s="5"/>
      <c r="F29" s="5"/>
      <c r="G29" s="5"/>
      <c r="H29" s="5"/>
      <c r="I29" s="5"/>
    </row>
    <row r="31" spans="1:9" ht="16" x14ac:dyDescent="0.2">
      <c r="B31" s="7"/>
      <c r="C31" s="6"/>
      <c r="D31" s="5"/>
      <c r="E31" s="5"/>
      <c r="F31" s="5"/>
    </row>
    <row r="32" spans="1:9" ht="16" x14ac:dyDescent="0.2">
      <c r="B32" s="7"/>
      <c r="C32" s="6"/>
      <c r="D32" s="5"/>
      <c r="E32" s="5"/>
      <c r="F32" s="5"/>
    </row>
    <row r="33" spans="2:6" ht="16" x14ac:dyDescent="0.2">
      <c r="B33" s="7"/>
      <c r="C33" s="6"/>
      <c r="D33" s="5"/>
      <c r="E33" s="5"/>
      <c r="F33" s="5"/>
    </row>
    <row r="34" spans="2:6" ht="16" x14ac:dyDescent="0.2">
      <c r="B34" s="7"/>
      <c r="C34" s="6"/>
      <c r="D34" s="5"/>
      <c r="E34" s="5"/>
      <c r="F34" s="5"/>
    </row>
  </sheetData>
  <mergeCells count="2">
    <mergeCell ref="A3:H3"/>
    <mergeCell ref="A1:G1"/>
  </mergeCells>
  <phoneticPr fontId="8" type="noConversion"/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997CD2-79B8-7F48-9655-AFB73B3DA678}">
  <dimension ref="A1:Y62"/>
  <sheetViews>
    <sheetView workbookViewId="0">
      <selection activeCell="A2" sqref="A2"/>
    </sheetView>
  </sheetViews>
  <sheetFormatPr baseColWidth="10" defaultRowHeight="15" x14ac:dyDescent="0.2"/>
  <sheetData>
    <row r="1" spans="1:23" ht="16" x14ac:dyDescent="0.2">
      <c r="A1" s="47" t="s">
        <v>660</v>
      </c>
    </row>
    <row r="2" spans="1:23" x14ac:dyDescent="0.2">
      <c r="A2" s="45" t="s">
        <v>622</v>
      </c>
    </row>
    <row r="3" spans="1:23" x14ac:dyDescent="0.2">
      <c r="A3" s="45" t="s">
        <v>494</v>
      </c>
    </row>
    <row r="4" spans="1:23" x14ac:dyDescent="0.2">
      <c r="A4" s="2" t="s">
        <v>702</v>
      </c>
    </row>
    <row r="5" spans="1:23" ht="16" thickBot="1" x14ac:dyDescent="0.25">
      <c r="A5" s="2" t="s">
        <v>302</v>
      </c>
    </row>
    <row r="6" spans="1:23" ht="16" thickBot="1" x14ac:dyDescent="0.25">
      <c r="A6" s="296" t="s">
        <v>109</v>
      </c>
      <c r="B6" s="347" t="s">
        <v>691</v>
      </c>
      <c r="C6" s="348"/>
      <c r="D6" s="348"/>
      <c r="E6" s="348"/>
      <c r="F6" s="348"/>
      <c r="G6" s="348"/>
      <c r="H6" s="348"/>
      <c r="I6" s="348"/>
      <c r="J6" s="348"/>
      <c r="K6" s="348"/>
      <c r="L6" s="350"/>
      <c r="M6" s="302" t="s">
        <v>692</v>
      </c>
      <c r="N6" s="347" t="s">
        <v>691</v>
      </c>
      <c r="O6" s="348"/>
      <c r="P6" s="348"/>
      <c r="Q6" s="348"/>
      <c r="R6" s="348"/>
      <c r="S6" s="348"/>
      <c r="T6" s="348"/>
      <c r="U6" s="348"/>
      <c r="V6" s="348"/>
      <c r="W6" s="350"/>
    </row>
    <row r="7" spans="1:23" x14ac:dyDescent="0.2">
      <c r="A7" s="307" t="s">
        <v>487</v>
      </c>
      <c r="B7" s="26">
        <v>16.75</v>
      </c>
      <c r="C7" s="26">
        <v>15.8</v>
      </c>
      <c r="D7" s="26">
        <v>16.350000000000001</v>
      </c>
      <c r="E7" s="26">
        <v>14.85</v>
      </c>
      <c r="F7" s="26">
        <v>18.25</v>
      </c>
      <c r="G7" s="26">
        <v>15.4</v>
      </c>
      <c r="H7" s="26">
        <v>14.24</v>
      </c>
      <c r="I7" s="26">
        <v>15.3</v>
      </c>
      <c r="J7" s="26">
        <v>16.8</v>
      </c>
      <c r="K7" s="26">
        <v>14.35</v>
      </c>
      <c r="L7" s="306">
        <v>18.149999999999999</v>
      </c>
      <c r="M7" s="303">
        <v>17.95</v>
      </c>
      <c r="N7" s="26">
        <v>18.45</v>
      </c>
      <c r="O7" s="26">
        <v>17.600000000000001</v>
      </c>
      <c r="P7" s="26">
        <v>14.95</v>
      </c>
      <c r="Q7" s="26">
        <v>14.3</v>
      </c>
      <c r="R7" s="26">
        <v>18.5</v>
      </c>
      <c r="S7" s="26">
        <v>19.5</v>
      </c>
      <c r="T7" s="26">
        <v>18.649999999999999</v>
      </c>
      <c r="U7" s="26">
        <v>16.5</v>
      </c>
      <c r="V7" s="26">
        <v>17.850000000000001</v>
      </c>
      <c r="W7" s="306">
        <v>18.5</v>
      </c>
    </row>
    <row r="8" spans="1:23" x14ac:dyDescent="0.2">
      <c r="A8" s="297"/>
      <c r="B8" s="23">
        <v>19.75</v>
      </c>
      <c r="C8" s="23">
        <v>19.2</v>
      </c>
      <c r="D8" s="23">
        <v>20.100000000000001</v>
      </c>
      <c r="E8" s="23">
        <v>20.95</v>
      </c>
      <c r="F8" s="23">
        <v>21</v>
      </c>
      <c r="G8" s="23">
        <v>19.350000000000001</v>
      </c>
      <c r="H8" s="23">
        <v>18.05</v>
      </c>
      <c r="I8" s="23">
        <v>17.05</v>
      </c>
      <c r="J8" s="23">
        <v>18.7</v>
      </c>
      <c r="K8" s="23">
        <v>17.399999999999999</v>
      </c>
      <c r="L8" s="298">
        <v>20.25</v>
      </c>
      <c r="M8" s="304">
        <v>21.7</v>
      </c>
      <c r="N8" s="23">
        <v>21.2</v>
      </c>
      <c r="O8" s="23">
        <v>19</v>
      </c>
      <c r="P8" s="23">
        <v>18.600000000000001</v>
      </c>
      <c r="Q8" s="23">
        <v>18.75</v>
      </c>
      <c r="R8" s="23">
        <v>21</v>
      </c>
      <c r="S8" s="23">
        <v>20.399999999999999</v>
      </c>
      <c r="T8" s="23">
        <v>20.45</v>
      </c>
      <c r="U8" s="23">
        <v>17.45</v>
      </c>
      <c r="V8" s="23">
        <v>18.5</v>
      </c>
      <c r="W8" s="298">
        <v>20.25</v>
      </c>
    </row>
    <row r="9" spans="1:23" x14ac:dyDescent="0.2">
      <c r="A9" s="297"/>
      <c r="B9" s="23">
        <v>20.55</v>
      </c>
      <c r="C9" s="23">
        <v>20.95</v>
      </c>
      <c r="D9" s="23">
        <v>21.55</v>
      </c>
      <c r="E9" s="23">
        <v>22.2</v>
      </c>
      <c r="F9" s="23">
        <v>22.85</v>
      </c>
      <c r="G9" s="23">
        <v>20.7</v>
      </c>
      <c r="H9" s="23">
        <v>19.45</v>
      </c>
      <c r="I9" s="23">
        <v>20.45</v>
      </c>
      <c r="J9" s="23">
        <v>22.3</v>
      </c>
      <c r="K9" s="23">
        <v>19.95</v>
      </c>
      <c r="L9" s="298">
        <v>22.15</v>
      </c>
      <c r="M9" s="304">
        <v>22.5</v>
      </c>
      <c r="N9" s="23">
        <v>21.85</v>
      </c>
      <c r="O9" s="23">
        <v>19.850000000000001</v>
      </c>
      <c r="P9" s="23">
        <v>19.850000000000001</v>
      </c>
      <c r="Q9" s="23">
        <v>20.7</v>
      </c>
      <c r="R9" s="23">
        <v>21.8</v>
      </c>
      <c r="S9" s="23">
        <v>22.7</v>
      </c>
      <c r="T9" s="23">
        <v>22.1</v>
      </c>
      <c r="U9" s="23">
        <v>18.899999999999999</v>
      </c>
      <c r="V9" s="23">
        <v>22.4</v>
      </c>
      <c r="W9" s="298">
        <v>21.65</v>
      </c>
    </row>
    <row r="10" spans="1:23" x14ac:dyDescent="0.2">
      <c r="A10" s="297"/>
      <c r="B10" s="23">
        <v>22.9</v>
      </c>
      <c r="C10" s="23">
        <v>23.05</v>
      </c>
      <c r="D10" s="23">
        <v>24.2</v>
      </c>
      <c r="E10" s="23">
        <v>22.4</v>
      </c>
      <c r="F10" s="23">
        <v>23.3</v>
      </c>
      <c r="G10" s="23">
        <v>22.15</v>
      </c>
      <c r="H10" s="23">
        <v>21.4</v>
      </c>
      <c r="I10" s="23">
        <v>22.75</v>
      </c>
      <c r="J10" s="23">
        <v>23.55</v>
      </c>
      <c r="K10" s="23">
        <v>21.25</v>
      </c>
      <c r="L10" s="298">
        <v>23.2</v>
      </c>
      <c r="M10" s="304">
        <v>24.6</v>
      </c>
      <c r="N10" s="23">
        <v>22.35</v>
      </c>
      <c r="O10" s="23">
        <v>20.5</v>
      </c>
      <c r="P10" s="23">
        <v>21.4</v>
      </c>
      <c r="Q10" s="23">
        <v>21.8</v>
      </c>
      <c r="R10" s="23">
        <v>21.8</v>
      </c>
      <c r="S10" s="23">
        <v>23.1</v>
      </c>
      <c r="T10" s="23">
        <v>22.15</v>
      </c>
      <c r="U10" s="23">
        <v>20.05</v>
      </c>
      <c r="V10" s="23">
        <v>23.25</v>
      </c>
      <c r="W10" s="298">
        <v>22.85</v>
      </c>
    </row>
    <row r="11" spans="1:23" x14ac:dyDescent="0.2">
      <c r="A11" s="297" t="s">
        <v>488</v>
      </c>
      <c r="B11" s="23">
        <v>23.8</v>
      </c>
      <c r="C11" s="23">
        <v>23.85</v>
      </c>
      <c r="D11" s="23">
        <v>24.8</v>
      </c>
      <c r="E11" s="23">
        <v>23.85</v>
      </c>
      <c r="F11" s="23">
        <v>24.3</v>
      </c>
      <c r="G11" s="23">
        <v>22.8</v>
      </c>
      <c r="H11" s="23">
        <v>22.1</v>
      </c>
      <c r="I11" s="23">
        <v>24.05</v>
      </c>
      <c r="J11" s="23">
        <v>24.15</v>
      </c>
      <c r="K11" s="23">
        <v>21.3</v>
      </c>
      <c r="L11" s="298">
        <v>24.5</v>
      </c>
      <c r="M11" s="304">
        <v>24.55</v>
      </c>
      <c r="N11" s="23">
        <v>22.95</v>
      </c>
      <c r="O11" s="23">
        <v>21.3</v>
      </c>
      <c r="P11" s="23">
        <v>21.45</v>
      </c>
      <c r="Q11" s="23">
        <v>22.3</v>
      </c>
      <c r="R11" s="23">
        <v>23.6</v>
      </c>
      <c r="S11" s="23">
        <v>24.25</v>
      </c>
      <c r="T11" s="23">
        <v>23.65</v>
      </c>
      <c r="U11" s="23">
        <v>21</v>
      </c>
      <c r="V11" s="23">
        <v>23.15</v>
      </c>
      <c r="W11" s="298">
        <v>24</v>
      </c>
    </row>
    <row r="12" spans="1:23" x14ac:dyDescent="0.2">
      <c r="A12" s="297"/>
      <c r="B12" s="23">
        <v>23.65</v>
      </c>
      <c r="C12" s="23">
        <v>24.6</v>
      </c>
      <c r="D12" s="23">
        <v>25.35</v>
      </c>
      <c r="E12" s="23">
        <v>25.35</v>
      </c>
      <c r="F12" s="23">
        <v>25.65</v>
      </c>
      <c r="G12" s="23">
        <v>24.1</v>
      </c>
      <c r="H12" s="23">
        <v>23.2</v>
      </c>
      <c r="I12" s="23">
        <v>25.5</v>
      </c>
      <c r="J12" s="23">
        <v>25.1</v>
      </c>
      <c r="K12" s="23">
        <v>21.95</v>
      </c>
      <c r="L12" s="298">
        <v>24.25</v>
      </c>
      <c r="M12" s="304">
        <v>23.1</v>
      </c>
      <c r="N12" s="23">
        <v>23.45</v>
      </c>
      <c r="O12" s="23">
        <v>21.7</v>
      </c>
      <c r="P12" s="23">
        <v>22.3</v>
      </c>
      <c r="Q12" s="23">
        <v>22.55</v>
      </c>
      <c r="R12" s="23">
        <v>23.8</v>
      </c>
      <c r="S12" s="23">
        <v>22.7</v>
      </c>
      <c r="T12" s="23">
        <v>22.1</v>
      </c>
      <c r="U12" s="23">
        <v>21.3</v>
      </c>
      <c r="V12" s="23">
        <v>23.35</v>
      </c>
      <c r="W12" s="298">
        <v>24.53</v>
      </c>
    </row>
    <row r="13" spans="1:23" x14ac:dyDescent="0.2">
      <c r="A13" s="297"/>
      <c r="B13" s="23">
        <v>24</v>
      </c>
      <c r="C13" s="23">
        <v>24.8</v>
      </c>
      <c r="D13" s="23">
        <v>26</v>
      </c>
      <c r="E13" s="23">
        <v>25.35</v>
      </c>
      <c r="F13" s="23">
        <v>25.6</v>
      </c>
      <c r="G13" s="23">
        <v>24.7</v>
      </c>
      <c r="H13" s="23">
        <v>23.65</v>
      </c>
      <c r="I13" s="23">
        <v>26.5</v>
      </c>
      <c r="J13" s="23">
        <v>25.33</v>
      </c>
      <c r="K13" s="23">
        <v>22.13</v>
      </c>
      <c r="L13" s="298">
        <v>24.31</v>
      </c>
      <c r="M13" s="304">
        <v>25</v>
      </c>
      <c r="N13" s="23">
        <v>24.3</v>
      </c>
      <c r="O13" s="23">
        <v>22.05</v>
      </c>
      <c r="P13" s="23">
        <v>22.3</v>
      </c>
      <c r="Q13" s="23">
        <v>22.9</v>
      </c>
      <c r="R13" s="23">
        <v>23.6</v>
      </c>
      <c r="S13" s="23">
        <v>23.1</v>
      </c>
      <c r="T13" s="23">
        <v>22.15</v>
      </c>
      <c r="U13" s="23">
        <v>21.45</v>
      </c>
      <c r="V13" s="23">
        <v>23.16</v>
      </c>
      <c r="W13" s="298">
        <v>23.97</v>
      </c>
    </row>
    <row r="14" spans="1:23" x14ac:dyDescent="0.2">
      <c r="A14" s="297"/>
      <c r="B14" s="23">
        <v>24.85</v>
      </c>
      <c r="C14" s="23">
        <v>24.35</v>
      </c>
      <c r="D14" s="23">
        <v>26.4</v>
      </c>
      <c r="E14" s="23">
        <v>26.1</v>
      </c>
      <c r="F14" s="23">
        <v>26.55</v>
      </c>
      <c r="G14" s="23">
        <v>25.15</v>
      </c>
      <c r="H14" s="23">
        <v>25.75</v>
      </c>
      <c r="I14" s="23">
        <v>26.76</v>
      </c>
      <c r="J14" s="23">
        <v>24.22</v>
      </c>
      <c r="K14" s="23">
        <v>21.93</v>
      </c>
      <c r="L14" s="298">
        <v>26.05</v>
      </c>
      <c r="M14" s="304">
        <v>25.05</v>
      </c>
      <c r="N14" s="23">
        <v>24.1</v>
      </c>
      <c r="O14" s="23">
        <v>22.4</v>
      </c>
      <c r="P14" s="23">
        <v>23.5</v>
      </c>
      <c r="Q14" s="23">
        <v>24.1</v>
      </c>
      <c r="R14" s="23">
        <v>23.6</v>
      </c>
      <c r="S14" s="23">
        <v>24.25</v>
      </c>
      <c r="T14" s="23">
        <v>23.65</v>
      </c>
      <c r="U14" s="23">
        <v>19.05</v>
      </c>
      <c r="V14" s="23">
        <v>22.08</v>
      </c>
      <c r="W14" s="298">
        <v>22.44</v>
      </c>
    </row>
    <row r="15" spans="1:23" x14ac:dyDescent="0.2">
      <c r="A15" s="297" t="s">
        <v>489</v>
      </c>
      <c r="B15" s="23">
        <v>25.25</v>
      </c>
      <c r="C15" s="23">
        <v>25.45</v>
      </c>
      <c r="D15" s="23">
        <v>25.65</v>
      </c>
      <c r="E15" s="23">
        <v>26.4</v>
      </c>
      <c r="F15" s="23">
        <v>27.05</v>
      </c>
      <c r="G15" s="23">
        <v>26.15</v>
      </c>
      <c r="H15" s="23">
        <v>25.56</v>
      </c>
      <c r="I15" s="23">
        <v>27.2</v>
      </c>
      <c r="J15" s="23">
        <v>24.5</v>
      </c>
      <c r="K15" s="23">
        <v>21.6</v>
      </c>
      <c r="L15" s="298">
        <v>25.6</v>
      </c>
      <c r="M15" s="304">
        <v>24.85</v>
      </c>
      <c r="N15" s="23">
        <v>23.35</v>
      </c>
      <c r="O15" s="23">
        <v>22.75</v>
      </c>
      <c r="P15" s="23">
        <v>23.35</v>
      </c>
      <c r="Q15" s="23">
        <v>23.5</v>
      </c>
      <c r="R15" s="23">
        <v>23.15</v>
      </c>
      <c r="S15" s="23">
        <v>24.2</v>
      </c>
      <c r="T15" s="23">
        <v>23.4</v>
      </c>
      <c r="U15" s="23">
        <v>16.899999999999999</v>
      </c>
      <c r="V15" s="23">
        <v>22.15</v>
      </c>
      <c r="W15" s="298">
        <v>21.5</v>
      </c>
    </row>
    <row r="16" spans="1:23" x14ac:dyDescent="0.2">
      <c r="A16" s="297"/>
      <c r="B16" s="23">
        <v>25.3</v>
      </c>
      <c r="C16" s="23">
        <v>25.75</v>
      </c>
      <c r="D16" s="23">
        <v>26.6</v>
      </c>
      <c r="E16" s="23">
        <v>27.45</v>
      </c>
      <c r="F16" s="23">
        <v>28.45</v>
      </c>
      <c r="G16" s="23">
        <v>25.91</v>
      </c>
      <c r="H16" s="23">
        <v>25.68</v>
      </c>
      <c r="I16" s="23">
        <v>27.3</v>
      </c>
      <c r="J16" s="23">
        <v>24.82</v>
      </c>
      <c r="K16" s="23">
        <v>22.34</v>
      </c>
      <c r="L16" s="298">
        <v>25.9</v>
      </c>
      <c r="M16" s="304">
        <v>23.9</v>
      </c>
      <c r="N16" s="23">
        <v>24.2</v>
      </c>
      <c r="O16" s="23">
        <v>23.2</v>
      </c>
      <c r="P16" s="23">
        <v>22.68</v>
      </c>
      <c r="Q16" s="23">
        <v>23.12</v>
      </c>
      <c r="R16" s="23">
        <v>23.65</v>
      </c>
      <c r="S16" s="23">
        <v>24.4</v>
      </c>
      <c r="T16" s="23">
        <v>23.3</v>
      </c>
      <c r="U16" s="23">
        <v>15.15</v>
      </c>
      <c r="V16" s="23">
        <v>22.06</v>
      </c>
      <c r="W16" s="298">
        <v>20.100000000000001</v>
      </c>
    </row>
    <row r="17" spans="1:23" x14ac:dyDescent="0.2">
      <c r="A17" s="297"/>
      <c r="B17" s="23">
        <v>25.4</v>
      </c>
      <c r="C17" s="23">
        <v>27.35</v>
      </c>
      <c r="D17" s="23">
        <v>27.8</v>
      </c>
      <c r="E17" s="23">
        <v>27.95</v>
      </c>
      <c r="F17" s="23">
        <v>28.54</v>
      </c>
      <c r="G17" s="23">
        <v>25.75</v>
      </c>
      <c r="H17" s="23">
        <v>25.55</v>
      </c>
      <c r="I17" s="23">
        <v>27.9</v>
      </c>
      <c r="J17" s="23">
        <v>25.16</v>
      </c>
      <c r="K17" s="23">
        <v>23.01</v>
      </c>
      <c r="L17" s="298">
        <v>26.15</v>
      </c>
      <c r="M17" s="304">
        <v>25.35</v>
      </c>
      <c r="N17" s="23">
        <v>24.6</v>
      </c>
      <c r="O17" s="23">
        <v>23.15</v>
      </c>
      <c r="P17" s="23">
        <v>23.15</v>
      </c>
      <c r="Q17" s="23"/>
      <c r="R17" s="23">
        <v>23.95</v>
      </c>
      <c r="S17" s="23">
        <v>24.9</v>
      </c>
      <c r="T17" s="23">
        <v>23.3</v>
      </c>
      <c r="U17" s="23">
        <v>12.95</v>
      </c>
      <c r="V17" s="23">
        <v>22.18</v>
      </c>
      <c r="W17" s="298">
        <v>19.25</v>
      </c>
    </row>
    <row r="18" spans="1:23" x14ac:dyDescent="0.2">
      <c r="A18" s="297"/>
      <c r="B18" s="23">
        <v>25.5</v>
      </c>
      <c r="C18" s="23">
        <v>27.15</v>
      </c>
      <c r="D18" s="23">
        <v>27.25</v>
      </c>
      <c r="E18" s="23">
        <v>27.58</v>
      </c>
      <c r="F18" s="23">
        <v>28.57</v>
      </c>
      <c r="G18" s="23">
        <v>26.45</v>
      </c>
      <c r="H18" s="23">
        <v>26.25</v>
      </c>
      <c r="I18" s="23">
        <v>27.25</v>
      </c>
      <c r="J18" s="23">
        <v>25.95</v>
      </c>
      <c r="K18" s="23">
        <v>24.35</v>
      </c>
      <c r="L18" s="298">
        <v>28.95</v>
      </c>
      <c r="M18" s="304">
        <v>25.2</v>
      </c>
      <c r="N18" s="23">
        <v>24.7</v>
      </c>
      <c r="O18" s="23">
        <v>23.2</v>
      </c>
      <c r="P18" s="23">
        <v>23.5</v>
      </c>
      <c r="Q18" s="23"/>
      <c r="R18" s="23">
        <v>24.15</v>
      </c>
      <c r="S18" s="23">
        <v>24.9</v>
      </c>
      <c r="T18" s="23">
        <v>23.65</v>
      </c>
      <c r="U18" s="23"/>
      <c r="V18" s="23">
        <v>21.4</v>
      </c>
      <c r="W18" s="298">
        <v>19.350000000000001</v>
      </c>
    </row>
    <row r="19" spans="1:23" x14ac:dyDescent="0.2">
      <c r="A19" s="297" t="s">
        <v>490</v>
      </c>
      <c r="B19" s="23">
        <v>25.45</v>
      </c>
      <c r="C19" s="23">
        <v>27.65</v>
      </c>
      <c r="D19" s="23">
        <v>27.15</v>
      </c>
      <c r="E19" s="23">
        <v>27.91</v>
      </c>
      <c r="F19" s="23">
        <v>28.27</v>
      </c>
      <c r="G19" s="23">
        <v>26.85</v>
      </c>
      <c r="H19" s="23">
        <v>26.05</v>
      </c>
      <c r="I19" s="23">
        <v>28.4</v>
      </c>
      <c r="J19" s="23">
        <v>26.95</v>
      </c>
      <c r="K19" s="23">
        <v>25.75</v>
      </c>
      <c r="L19" s="298">
        <v>28.75</v>
      </c>
      <c r="M19" s="304">
        <v>25.05</v>
      </c>
      <c r="N19" s="23">
        <v>24.9</v>
      </c>
      <c r="O19" s="23">
        <v>23.15</v>
      </c>
      <c r="P19" s="23">
        <v>23.5</v>
      </c>
      <c r="Q19" s="23"/>
      <c r="R19" s="23">
        <v>23.4</v>
      </c>
      <c r="S19" s="23">
        <v>25.5</v>
      </c>
      <c r="T19" s="23">
        <v>23.95</v>
      </c>
      <c r="U19" s="23"/>
      <c r="V19" s="23">
        <v>20.9</v>
      </c>
      <c r="W19" s="298">
        <v>18</v>
      </c>
    </row>
    <row r="20" spans="1:23" x14ac:dyDescent="0.2">
      <c r="A20" s="297"/>
      <c r="B20" s="23">
        <v>27.5</v>
      </c>
      <c r="C20" s="23">
        <v>28.25</v>
      </c>
      <c r="D20" s="23">
        <v>28</v>
      </c>
      <c r="E20" s="23">
        <v>28</v>
      </c>
      <c r="F20" s="23">
        <v>28.13</v>
      </c>
      <c r="G20" s="23">
        <v>27</v>
      </c>
      <c r="H20" s="23">
        <v>27.3</v>
      </c>
      <c r="I20" s="23">
        <v>28.15</v>
      </c>
      <c r="J20" s="23">
        <v>27.45</v>
      </c>
      <c r="K20" s="23">
        <v>24.6</v>
      </c>
      <c r="L20" s="298">
        <v>28.3</v>
      </c>
      <c r="M20" s="304">
        <v>24.6</v>
      </c>
      <c r="N20" s="23">
        <v>24.2</v>
      </c>
      <c r="O20" s="23">
        <v>23.2</v>
      </c>
      <c r="P20" s="23">
        <v>23.1</v>
      </c>
      <c r="Q20" s="23"/>
      <c r="R20" s="23">
        <v>24.05</v>
      </c>
      <c r="S20" s="23">
        <v>25.9</v>
      </c>
      <c r="T20" s="23">
        <v>23.9</v>
      </c>
      <c r="U20" s="23"/>
      <c r="V20" s="23">
        <v>20.2</v>
      </c>
      <c r="W20" s="298">
        <v>17.2</v>
      </c>
    </row>
    <row r="21" spans="1:23" x14ac:dyDescent="0.2">
      <c r="A21" s="297"/>
      <c r="B21" s="23">
        <v>27.65</v>
      </c>
      <c r="C21" s="23">
        <v>27.95</v>
      </c>
      <c r="D21" s="23">
        <v>28.45</v>
      </c>
      <c r="E21" s="23">
        <v>28.13</v>
      </c>
      <c r="F21" s="23">
        <v>28.31</v>
      </c>
      <c r="G21" s="23">
        <v>28.25</v>
      </c>
      <c r="H21" s="23">
        <v>28.1</v>
      </c>
      <c r="I21" s="23">
        <v>28.5</v>
      </c>
      <c r="J21" s="23">
        <v>27.5</v>
      </c>
      <c r="K21" s="23">
        <v>25.15</v>
      </c>
      <c r="L21" s="298">
        <v>28.85</v>
      </c>
      <c r="M21" s="304">
        <v>24.65</v>
      </c>
      <c r="N21" s="23">
        <v>24</v>
      </c>
      <c r="O21" s="23">
        <v>22.15</v>
      </c>
      <c r="P21" s="23">
        <v>22.95</v>
      </c>
      <c r="Q21" s="23"/>
      <c r="R21" s="23">
        <v>23.9</v>
      </c>
      <c r="S21" s="23">
        <v>25.9</v>
      </c>
      <c r="T21" s="23">
        <v>23.65</v>
      </c>
      <c r="U21" s="23"/>
      <c r="V21" s="23">
        <v>19.3</v>
      </c>
      <c r="W21" s="298"/>
    </row>
    <row r="22" spans="1:23" x14ac:dyDescent="0.2">
      <c r="A22" s="297"/>
      <c r="B22" s="23">
        <v>27.35</v>
      </c>
      <c r="C22" s="23">
        <v>27.9</v>
      </c>
      <c r="D22" s="23">
        <v>28.4</v>
      </c>
      <c r="E22" s="23">
        <v>28.55</v>
      </c>
      <c r="F22" s="23">
        <v>28.25</v>
      </c>
      <c r="G22" s="23">
        <v>28.5</v>
      </c>
      <c r="H22" s="23">
        <v>28.9</v>
      </c>
      <c r="I22" s="23">
        <v>28.9</v>
      </c>
      <c r="J22" s="23">
        <v>27.4</v>
      </c>
      <c r="K22" s="23">
        <v>25.45</v>
      </c>
      <c r="L22" s="298">
        <v>28.8</v>
      </c>
      <c r="M22" s="304">
        <v>23.2</v>
      </c>
      <c r="N22" s="23">
        <v>23.3</v>
      </c>
      <c r="O22" s="23">
        <v>21.5</v>
      </c>
      <c r="P22" s="23">
        <v>22.7</v>
      </c>
      <c r="Q22" s="23"/>
      <c r="R22" s="23">
        <v>24.1</v>
      </c>
      <c r="S22" s="23">
        <v>23.8</v>
      </c>
      <c r="T22" s="23">
        <v>23.85</v>
      </c>
      <c r="U22" s="23"/>
      <c r="V22" s="23">
        <v>18.100000000000001</v>
      </c>
      <c r="W22" s="298"/>
    </row>
    <row r="23" spans="1:23" x14ac:dyDescent="0.2">
      <c r="A23" s="297" t="s">
        <v>491</v>
      </c>
      <c r="B23" s="23">
        <v>27.7</v>
      </c>
      <c r="C23" s="23">
        <v>28.3</v>
      </c>
      <c r="D23" s="23">
        <v>28.55</v>
      </c>
      <c r="E23" s="23">
        <v>28.65</v>
      </c>
      <c r="F23" s="23">
        <v>27.5</v>
      </c>
      <c r="G23" s="23">
        <v>28.4</v>
      </c>
      <c r="H23" s="23">
        <v>29.1</v>
      </c>
      <c r="I23" s="23">
        <v>31.45</v>
      </c>
      <c r="J23" s="23">
        <v>27.5</v>
      </c>
      <c r="K23" s="23">
        <v>26.1</v>
      </c>
      <c r="L23" s="298">
        <v>29.3</v>
      </c>
      <c r="M23" s="304">
        <v>23.9</v>
      </c>
      <c r="N23" s="23">
        <v>22.8</v>
      </c>
      <c r="O23" s="23">
        <v>19.8</v>
      </c>
      <c r="P23" s="23">
        <v>22.2</v>
      </c>
      <c r="Q23" s="23"/>
      <c r="R23" s="23">
        <v>24.4</v>
      </c>
      <c r="S23" s="23">
        <v>26.2</v>
      </c>
      <c r="T23" s="23">
        <v>24.1</v>
      </c>
      <c r="U23" s="23"/>
      <c r="V23" s="23"/>
      <c r="W23" s="298"/>
    </row>
    <row r="24" spans="1:23" x14ac:dyDescent="0.2">
      <c r="A24" s="297"/>
      <c r="B24" s="23">
        <v>27.3</v>
      </c>
      <c r="C24" s="23">
        <v>28</v>
      </c>
      <c r="D24" s="23">
        <v>29.25</v>
      </c>
      <c r="E24" s="23">
        <v>29.11</v>
      </c>
      <c r="F24" s="23">
        <v>28.4</v>
      </c>
      <c r="G24" s="23">
        <v>29.9</v>
      </c>
      <c r="H24" s="23">
        <v>29.55</v>
      </c>
      <c r="I24" s="23">
        <v>30.95</v>
      </c>
      <c r="J24" s="23">
        <v>27.65</v>
      </c>
      <c r="K24" s="23">
        <v>27.4</v>
      </c>
      <c r="L24" s="298">
        <v>29.5</v>
      </c>
      <c r="M24" s="304">
        <v>22.8</v>
      </c>
      <c r="N24" s="23">
        <v>22.55</v>
      </c>
      <c r="O24" s="23">
        <v>17.3</v>
      </c>
      <c r="P24" s="23">
        <v>22.5</v>
      </c>
      <c r="Q24" s="23"/>
      <c r="R24" s="23">
        <v>23.45</v>
      </c>
      <c r="S24" s="23">
        <v>26</v>
      </c>
      <c r="T24" s="23">
        <v>24.25</v>
      </c>
      <c r="U24" s="23"/>
      <c r="V24" s="23"/>
      <c r="W24" s="298"/>
    </row>
    <row r="25" spans="1:23" x14ac:dyDescent="0.2">
      <c r="A25" s="297"/>
      <c r="B25" s="23">
        <v>27.35</v>
      </c>
      <c r="C25" s="23">
        <v>28.25</v>
      </c>
      <c r="D25" s="23">
        <v>29.05</v>
      </c>
      <c r="E25" s="23">
        <v>29.05</v>
      </c>
      <c r="F25" s="23">
        <v>29.9</v>
      </c>
      <c r="G25" s="23">
        <v>30.7</v>
      </c>
      <c r="H25" s="23">
        <v>28.95</v>
      </c>
      <c r="I25" s="23">
        <v>31.2</v>
      </c>
      <c r="J25" s="23">
        <v>27.9</v>
      </c>
      <c r="K25" s="23">
        <v>28.55</v>
      </c>
      <c r="L25" s="298">
        <v>29.8</v>
      </c>
      <c r="M25" s="304">
        <v>22.4</v>
      </c>
      <c r="N25" s="23">
        <v>21.5</v>
      </c>
      <c r="O25" s="23">
        <v>17.100000000000001</v>
      </c>
      <c r="P25" s="23">
        <v>22.15</v>
      </c>
      <c r="Q25" s="23"/>
      <c r="R25" s="23">
        <v>23.85</v>
      </c>
      <c r="S25" s="23">
        <v>25.95</v>
      </c>
      <c r="T25" s="23">
        <v>23.35</v>
      </c>
      <c r="U25" s="23"/>
      <c r="V25" s="23"/>
      <c r="W25" s="298"/>
    </row>
    <row r="26" spans="1:23" x14ac:dyDescent="0.2">
      <c r="A26" s="297"/>
      <c r="B26" s="23">
        <v>27.6</v>
      </c>
      <c r="C26" s="23">
        <v>28.35</v>
      </c>
      <c r="D26" s="23">
        <v>28.8</v>
      </c>
      <c r="E26" s="23">
        <v>29.21</v>
      </c>
      <c r="F26" s="23">
        <v>30.17</v>
      </c>
      <c r="G26" s="23">
        <v>29.8</v>
      </c>
      <c r="H26" s="23">
        <v>30.12</v>
      </c>
      <c r="I26" s="23">
        <v>31.65</v>
      </c>
      <c r="J26" s="23">
        <v>27.8</v>
      </c>
      <c r="K26" s="23">
        <v>28.35</v>
      </c>
      <c r="L26" s="298">
        <v>30.2</v>
      </c>
      <c r="M26" s="304">
        <v>21.9</v>
      </c>
      <c r="N26" s="23">
        <v>21.6</v>
      </c>
      <c r="O26" s="23"/>
      <c r="P26" s="23">
        <v>21.85</v>
      </c>
      <c r="Q26" s="23"/>
      <c r="R26" s="23">
        <v>23.4</v>
      </c>
      <c r="S26" s="23">
        <v>26.15</v>
      </c>
      <c r="T26" s="23">
        <v>23.7</v>
      </c>
      <c r="U26" s="23"/>
      <c r="V26" s="23"/>
      <c r="W26" s="298"/>
    </row>
    <row r="27" spans="1:23" x14ac:dyDescent="0.2">
      <c r="A27" s="297" t="s">
        <v>492</v>
      </c>
      <c r="B27" s="23">
        <v>28.65</v>
      </c>
      <c r="C27" s="23">
        <v>28.35</v>
      </c>
      <c r="D27" s="23">
        <v>29.45</v>
      </c>
      <c r="E27" s="23">
        <v>29.45</v>
      </c>
      <c r="F27" s="23">
        <v>32.5</v>
      </c>
      <c r="G27" s="23">
        <v>29.7</v>
      </c>
      <c r="H27" s="23">
        <v>31.15</v>
      </c>
      <c r="I27" s="23">
        <v>31.4</v>
      </c>
      <c r="J27" s="23">
        <v>27.95</v>
      </c>
      <c r="K27" s="23">
        <v>28.55</v>
      </c>
      <c r="L27" s="298">
        <v>30.1</v>
      </c>
      <c r="M27" s="304">
        <v>21.95</v>
      </c>
      <c r="N27" s="23">
        <v>21.3</v>
      </c>
      <c r="O27" s="23"/>
      <c r="P27" s="23">
        <v>19.899999999999999</v>
      </c>
      <c r="Q27" s="23"/>
      <c r="R27" s="23">
        <v>23.4</v>
      </c>
      <c r="S27" s="23">
        <v>25.75</v>
      </c>
      <c r="T27" s="23">
        <v>23.15</v>
      </c>
      <c r="U27" s="23"/>
      <c r="V27" s="23"/>
      <c r="W27" s="298"/>
    </row>
    <row r="28" spans="1:23" x14ac:dyDescent="0.2">
      <c r="A28" s="297"/>
      <c r="B28" s="23">
        <v>28.45</v>
      </c>
      <c r="C28" s="23">
        <v>28.4</v>
      </c>
      <c r="D28" s="23">
        <v>29.4</v>
      </c>
      <c r="E28" s="23">
        <v>29.31</v>
      </c>
      <c r="F28" s="23">
        <v>32.5</v>
      </c>
      <c r="G28" s="23">
        <v>30.1</v>
      </c>
      <c r="H28" s="23">
        <v>31.52</v>
      </c>
      <c r="I28" s="23">
        <v>31.1</v>
      </c>
      <c r="J28" s="23">
        <v>27.85</v>
      </c>
      <c r="K28" s="23">
        <v>28.8</v>
      </c>
      <c r="L28" s="298">
        <v>31.15</v>
      </c>
      <c r="M28" s="304">
        <v>21.75</v>
      </c>
      <c r="N28" s="23">
        <v>19.899999999999999</v>
      </c>
      <c r="O28" s="23"/>
      <c r="P28" s="23">
        <v>19.2</v>
      </c>
      <c r="Q28" s="23"/>
      <c r="R28" s="23">
        <v>22.7</v>
      </c>
      <c r="S28" s="23">
        <v>22.65</v>
      </c>
      <c r="T28" s="23">
        <v>22.95</v>
      </c>
      <c r="U28" s="23"/>
      <c r="V28" s="23"/>
      <c r="W28" s="298"/>
    </row>
    <row r="29" spans="1:23" x14ac:dyDescent="0.2">
      <c r="A29" s="297"/>
      <c r="B29" s="23">
        <v>27.7</v>
      </c>
      <c r="C29" s="23">
        <v>28</v>
      </c>
      <c r="D29" s="23">
        <v>29.3</v>
      </c>
      <c r="E29" s="23">
        <v>29.55</v>
      </c>
      <c r="F29" s="23">
        <v>32.85</v>
      </c>
      <c r="G29" s="23">
        <v>31.35</v>
      </c>
      <c r="H29" s="23">
        <v>31.65</v>
      </c>
      <c r="I29" s="23">
        <v>31.5</v>
      </c>
      <c r="J29" s="23">
        <v>27.35</v>
      </c>
      <c r="K29" s="23">
        <v>28.45</v>
      </c>
      <c r="L29" s="298">
        <v>31.5</v>
      </c>
      <c r="M29" s="304">
        <v>21.2</v>
      </c>
      <c r="N29" s="23">
        <v>19.399999999999999</v>
      </c>
      <c r="O29" s="23"/>
      <c r="P29" s="23">
        <v>18.649999999999999</v>
      </c>
      <c r="Q29" s="23"/>
      <c r="R29" s="23">
        <v>20.149999999999999</v>
      </c>
      <c r="S29" s="23">
        <v>20.100000000000001</v>
      </c>
      <c r="T29" s="23">
        <v>22.35</v>
      </c>
      <c r="U29" s="23"/>
      <c r="V29" s="23"/>
      <c r="W29" s="298"/>
    </row>
    <row r="30" spans="1:23" x14ac:dyDescent="0.2">
      <c r="A30" s="297"/>
      <c r="B30" s="23">
        <v>29.5</v>
      </c>
      <c r="C30" s="23">
        <v>28.2</v>
      </c>
      <c r="D30" s="23">
        <v>30.4</v>
      </c>
      <c r="E30" s="23">
        <v>29.51</v>
      </c>
      <c r="F30" s="23">
        <v>32.71</v>
      </c>
      <c r="G30" s="23">
        <v>31.24</v>
      </c>
      <c r="H30" s="23">
        <v>31.35</v>
      </c>
      <c r="I30" s="23">
        <v>31.2</v>
      </c>
      <c r="J30" s="23">
        <v>28.1</v>
      </c>
      <c r="K30" s="23">
        <v>29.4</v>
      </c>
      <c r="L30" s="298">
        <v>30.85</v>
      </c>
      <c r="M30" s="304">
        <v>20.7</v>
      </c>
      <c r="N30" s="23">
        <v>18</v>
      </c>
      <c r="O30" s="23"/>
      <c r="P30" s="23">
        <v>17.899999999999999</v>
      </c>
      <c r="Q30" s="23"/>
      <c r="R30" s="23">
        <v>18.350000000000001</v>
      </c>
      <c r="S30" s="23">
        <v>17.350000000000001</v>
      </c>
      <c r="T30" s="23">
        <v>20.5</v>
      </c>
      <c r="U30" s="23"/>
      <c r="V30" s="23"/>
      <c r="W30" s="298"/>
    </row>
    <row r="31" spans="1:23" ht="16" thickBot="1" x14ac:dyDescent="0.25">
      <c r="A31" s="299" t="s">
        <v>493</v>
      </c>
      <c r="B31" s="300">
        <v>27</v>
      </c>
      <c r="C31" s="300">
        <v>28.35</v>
      </c>
      <c r="D31" s="300">
        <v>29.9</v>
      </c>
      <c r="E31" s="300">
        <v>29.75</v>
      </c>
      <c r="F31" s="300">
        <v>32.83</v>
      </c>
      <c r="G31" s="300">
        <v>32.130000000000003</v>
      </c>
      <c r="H31" s="300">
        <v>31.55</v>
      </c>
      <c r="I31" s="300">
        <v>31.3</v>
      </c>
      <c r="J31" s="300">
        <v>29.35</v>
      </c>
      <c r="K31" s="300">
        <v>29.7</v>
      </c>
      <c r="L31" s="301">
        <v>31.25</v>
      </c>
      <c r="M31" s="305">
        <v>19.350000000000001</v>
      </c>
      <c r="N31" s="300"/>
      <c r="O31" s="300"/>
      <c r="P31" s="300"/>
      <c r="Q31" s="300"/>
      <c r="R31" s="300">
        <v>17.55</v>
      </c>
      <c r="S31" s="300"/>
      <c r="T31" s="300">
        <v>18.25</v>
      </c>
      <c r="U31" s="300"/>
      <c r="V31" s="300"/>
      <c r="W31" s="301"/>
    </row>
    <row r="32" spans="1:23" x14ac:dyDescent="0.2">
      <c r="A32" s="2"/>
    </row>
    <row r="33" spans="1:25" ht="16" thickBot="1" x14ac:dyDescent="0.25">
      <c r="A33" s="2" t="s">
        <v>486</v>
      </c>
    </row>
    <row r="34" spans="1:25" ht="16" thickBot="1" x14ac:dyDescent="0.25">
      <c r="A34" s="296" t="s">
        <v>109</v>
      </c>
      <c r="B34" s="347" t="s">
        <v>691</v>
      </c>
      <c r="C34" s="348"/>
      <c r="D34" s="348"/>
      <c r="E34" s="348"/>
      <c r="F34" s="348"/>
      <c r="G34" s="348"/>
      <c r="H34" s="348"/>
      <c r="I34" s="348"/>
      <c r="J34" s="348"/>
      <c r="K34" s="348"/>
      <c r="L34" s="348"/>
      <c r="M34" s="348"/>
      <c r="N34" s="348"/>
      <c r="O34" s="309" t="s">
        <v>692</v>
      </c>
      <c r="P34" s="349" t="s">
        <v>691</v>
      </c>
      <c r="Q34" s="348"/>
      <c r="R34" s="348"/>
      <c r="S34" s="348"/>
      <c r="T34" s="348"/>
      <c r="U34" s="348"/>
      <c r="V34" s="348"/>
      <c r="W34" s="348"/>
      <c r="X34" s="348"/>
      <c r="Y34" s="350"/>
    </row>
    <row r="35" spans="1:25" x14ac:dyDescent="0.2">
      <c r="A35" s="307" t="s">
        <v>487</v>
      </c>
      <c r="B35" s="26">
        <v>15.7</v>
      </c>
      <c r="C35" s="26">
        <v>14.1</v>
      </c>
      <c r="D35" s="26">
        <v>14.5</v>
      </c>
      <c r="E35" s="26">
        <v>15.1</v>
      </c>
      <c r="F35" s="26">
        <v>14.8</v>
      </c>
      <c r="G35" s="26">
        <v>14.95</v>
      </c>
      <c r="H35" s="26">
        <v>14.6</v>
      </c>
      <c r="I35" s="26">
        <v>13.85</v>
      </c>
      <c r="J35" s="26">
        <v>14.15</v>
      </c>
      <c r="K35" s="26">
        <v>13.8</v>
      </c>
      <c r="L35" s="26">
        <v>14.1</v>
      </c>
      <c r="M35" s="26">
        <v>14.5</v>
      </c>
      <c r="N35" s="308">
        <v>15.2</v>
      </c>
      <c r="O35" s="304">
        <v>14.35</v>
      </c>
      <c r="P35" s="26">
        <v>16.649999999999999</v>
      </c>
      <c r="Q35" s="26">
        <v>17.350000000000001</v>
      </c>
      <c r="R35" s="26">
        <v>18.3</v>
      </c>
      <c r="S35" s="26">
        <v>14.8</v>
      </c>
      <c r="T35" s="26">
        <v>14.55</v>
      </c>
      <c r="U35" s="26">
        <v>14.05</v>
      </c>
      <c r="V35" s="26">
        <v>14.2</v>
      </c>
      <c r="W35" s="26">
        <v>14.7</v>
      </c>
      <c r="X35" s="26">
        <v>14.5</v>
      </c>
      <c r="Y35" s="306">
        <v>15.25</v>
      </c>
    </row>
    <row r="36" spans="1:25" x14ac:dyDescent="0.2">
      <c r="A36" s="297"/>
      <c r="B36" s="23">
        <v>18.149999999999999</v>
      </c>
      <c r="C36" s="23">
        <v>17.149999999999999</v>
      </c>
      <c r="D36" s="23">
        <v>17.600000000000001</v>
      </c>
      <c r="E36" s="23">
        <v>17.8</v>
      </c>
      <c r="F36" s="23">
        <v>16.5</v>
      </c>
      <c r="G36" s="23">
        <v>15.45</v>
      </c>
      <c r="H36" s="23">
        <v>16.649999999999999</v>
      </c>
      <c r="I36" s="23">
        <v>17.600000000000001</v>
      </c>
      <c r="J36" s="23">
        <v>17.8</v>
      </c>
      <c r="K36" s="23">
        <v>15.65</v>
      </c>
      <c r="L36" s="23">
        <v>16.350000000000001</v>
      </c>
      <c r="M36" s="23">
        <v>17.25</v>
      </c>
      <c r="N36" s="252">
        <v>17.7</v>
      </c>
      <c r="O36" s="304">
        <v>16.600000000000001</v>
      </c>
      <c r="P36" s="23">
        <v>17.3</v>
      </c>
      <c r="Q36" s="23">
        <v>17.850000000000001</v>
      </c>
      <c r="R36" s="23">
        <v>18.95</v>
      </c>
      <c r="S36" s="23">
        <v>18.3</v>
      </c>
      <c r="T36" s="23">
        <v>17.55</v>
      </c>
      <c r="U36" s="23">
        <v>17</v>
      </c>
      <c r="V36" s="23">
        <v>17.45</v>
      </c>
      <c r="W36" s="23">
        <v>16.7</v>
      </c>
      <c r="X36" s="23">
        <v>14.85</v>
      </c>
      <c r="Y36" s="298">
        <v>16.05</v>
      </c>
    </row>
    <row r="37" spans="1:25" x14ac:dyDescent="0.2">
      <c r="A37" s="297"/>
      <c r="B37" s="23">
        <v>17.7</v>
      </c>
      <c r="C37" s="23">
        <v>18.3</v>
      </c>
      <c r="D37" s="23">
        <v>19.100000000000001</v>
      </c>
      <c r="E37" s="23">
        <v>18.149999999999999</v>
      </c>
      <c r="F37" s="23">
        <v>19.350000000000001</v>
      </c>
      <c r="G37" s="23">
        <v>17.8</v>
      </c>
      <c r="H37" s="23">
        <v>17.7</v>
      </c>
      <c r="I37" s="23">
        <v>18.149999999999999</v>
      </c>
      <c r="J37" s="23">
        <v>17.899999999999999</v>
      </c>
      <c r="K37" s="23">
        <v>16.600000000000001</v>
      </c>
      <c r="L37" s="23">
        <v>17.899999999999999</v>
      </c>
      <c r="M37" s="23">
        <v>18.05</v>
      </c>
      <c r="N37" s="252">
        <v>17.7</v>
      </c>
      <c r="O37" s="304">
        <v>17.100000000000001</v>
      </c>
      <c r="P37" s="23">
        <v>18.5</v>
      </c>
      <c r="Q37" s="23">
        <v>18.850000000000001</v>
      </c>
      <c r="R37" s="23">
        <v>19.55</v>
      </c>
      <c r="S37" s="23">
        <v>18.5</v>
      </c>
      <c r="T37" s="23">
        <v>18.2</v>
      </c>
      <c r="U37" s="23">
        <v>17.5</v>
      </c>
      <c r="V37" s="23">
        <v>17.149999999999999</v>
      </c>
      <c r="W37" s="23">
        <v>17.55</v>
      </c>
      <c r="X37" s="23">
        <v>16.850000000000001</v>
      </c>
      <c r="Y37" s="298">
        <v>16.45</v>
      </c>
    </row>
    <row r="38" spans="1:25" x14ac:dyDescent="0.2">
      <c r="A38" s="297"/>
      <c r="B38" s="23">
        <v>19.55</v>
      </c>
      <c r="C38" s="23">
        <v>19.100000000000001</v>
      </c>
      <c r="D38" s="23">
        <v>18.899999999999999</v>
      </c>
      <c r="E38" s="23">
        <v>18.8</v>
      </c>
      <c r="F38" s="23">
        <v>18.95</v>
      </c>
      <c r="G38" s="23">
        <v>18.75</v>
      </c>
      <c r="H38" s="23">
        <v>19.45</v>
      </c>
      <c r="I38" s="23">
        <v>19.3</v>
      </c>
      <c r="J38" s="23">
        <v>18.2</v>
      </c>
      <c r="K38" s="23">
        <v>18.45</v>
      </c>
      <c r="L38" s="23">
        <v>19.3</v>
      </c>
      <c r="M38" s="23">
        <v>18.5</v>
      </c>
      <c r="N38" s="252">
        <v>18.3</v>
      </c>
      <c r="O38" s="304">
        <v>18.600000000000001</v>
      </c>
      <c r="P38" s="23">
        <v>18.95</v>
      </c>
      <c r="Q38" s="23">
        <v>19</v>
      </c>
      <c r="R38" s="23">
        <v>20.350000000000001</v>
      </c>
      <c r="S38" s="23">
        <v>18.2</v>
      </c>
      <c r="T38" s="23">
        <v>19.149999999999999</v>
      </c>
      <c r="U38" s="23">
        <v>18.149999999999999</v>
      </c>
      <c r="V38" s="23">
        <v>17.649999999999999</v>
      </c>
      <c r="W38" s="23">
        <v>18.100000000000001</v>
      </c>
      <c r="X38" s="23">
        <v>16.7</v>
      </c>
      <c r="Y38" s="298">
        <v>17</v>
      </c>
    </row>
    <row r="39" spans="1:25" x14ac:dyDescent="0.2">
      <c r="A39" s="297" t="s">
        <v>488</v>
      </c>
      <c r="B39" s="23">
        <v>19.95</v>
      </c>
      <c r="C39" s="23">
        <v>20.45</v>
      </c>
      <c r="D39" s="23">
        <v>19.55</v>
      </c>
      <c r="E39" s="23">
        <v>20</v>
      </c>
      <c r="F39" s="23">
        <v>20.3</v>
      </c>
      <c r="G39" s="23">
        <v>19.25</v>
      </c>
      <c r="H39" s="23">
        <v>19.05</v>
      </c>
      <c r="I39" s="23">
        <v>18.7</v>
      </c>
      <c r="J39" s="23">
        <v>19.350000000000001</v>
      </c>
      <c r="K39" s="23">
        <v>19.25</v>
      </c>
      <c r="L39" s="23">
        <v>19.55</v>
      </c>
      <c r="M39" s="23">
        <v>19</v>
      </c>
      <c r="N39" s="252">
        <v>18.899999999999999</v>
      </c>
      <c r="O39" s="304">
        <v>18.75</v>
      </c>
      <c r="P39" s="23">
        <v>18.600000000000001</v>
      </c>
      <c r="Q39" s="23">
        <v>19.649999999999999</v>
      </c>
      <c r="R39" s="23">
        <v>20.3</v>
      </c>
      <c r="S39" s="23">
        <v>18.2</v>
      </c>
      <c r="T39" s="23">
        <v>18.55</v>
      </c>
      <c r="U39" s="23">
        <v>18.850000000000001</v>
      </c>
      <c r="V39" s="23">
        <v>18.399999999999999</v>
      </c>
      <c r="W39" s="23">
        <v>18.8</v>
      </c>
      <c r="X39" s="23">
        <v>17</v>
      </c>
      <c r="Y39" s="298">
        <v>18.100000000000001</v>
      </c>
    </row>
    <row r="40" spans="1:25" x14ac:dyDescent="0.2">
      <c r="A40" s="297"/>
      <c r="B40" s="23">
        <v>20.5</v>
      </c>
      <c r="C40" s="23">
        <v>20.149999999999999</v>
      </c>
      <c r="D40" s="23">
        <v>20.9</v>
      </c>
      <c r="E40" s="23">
        <v>20.75</v>
      </c>
      <c r="F40" s="23">
        <v>21.3</v>
      </c>
      <c r="G40" s="23">
        <v>20.25</v>
      </c>
      <c r="H40" s="23">
        <v>20</v>
      </c>
      <c r="I40" s="23">
        <v>20.7</v>
      </c>
      <c r="J40" s="23">
        <v>20.05</v>
      </c>
      <c r="K40" s="23">
        <v>19.649999999999999</v>
      </c>
      <c r="L40" s="23">
        <v>19.46</v>
      </c>
      <c r="M40" s="23">
        <v>19.2</v>
      </c>
      <c r="N40" s="252">
        <v>19.100000000000001</v>
      </c>
      <c r="O40" s="304">
        <v>19.100000000000001</v>
      </c>
      <c r="P40" s="23">
        <v>19.399999999999999</v>
      </c>
      <c r="Q40" s="23">
        <v>19.850000000000001</v>
      </c>
      <c r="R40" s="23">
        <v>21.6</v>
      </c>
      <c r="S40" s="23">
        <v>18.350000000000001</v>
      </c>
      <c r="T40" s="23">
        <v>19.55</v>
      </c>
      <c r="U40" s="23">
        <v>19.350000000000001</v>
      </c>
      <c r="V40" s="23">
        <v>18.149999999999999</v>
      </c>
      <c r="W40" s="23">
        <v>19.8</v>
      </c>
      <c r="X40" s="23">
        <v>17.5</v>
      </c>
      <c r="Y40" s="298">
        <v>18.399999999999999</v>
      </c>
    </row>
    <row r="41" spans="1:25" x14ac:dyDescent="0.2">
      <c r="A41" s="297"/>
      <c r="B41" s="23">
        <v>20.8</v>
      </c>
      <c r="C41" s="23">
        <v>20.2</v>
      </c>
      <c r="D41" s="23">
        <v>21.85</v>
      </c>
      <c r="E41" s="23">
        <v>21.1</v>
      </c>
      <c r="F41" s="23">
        <v>22.35</v>
      </c>
      <c r="G41" s="23">
        <v>21.05</v>
      </c>
      <c r="H41" s="23">
        <v>20.65</v>
      </c>
      <c r="I41" s="23">
        <v>21</v>
      </c>
      <c r="J41" s="23">
        <v>19.8</v>
      </c>
      <c r="K41" s="23">
        <v>19.45</v>
      </c>
      <c r="L41" s="23">
        <v>20</v>
      </c>
      <c r="M41" s="23">
        <v>19.149999999999999</v>
      </c>
      <c r="N41" s="252">
        <v>19.3</v>
      </c>
      <c r="O41" s="304">
        <v>19.350000000000001</v>
      </c>
      <c r="P41" s="23">
        <v>18.95</v>
      </c>
      <c r="Q41" s="23">
        <v>19.75</v>
      </c>
      <c r="R41" s="23">
        <v>21.6</v>
      </c>
      <c r="S41" s="23">
        <v>18.5</v>
      </c>
      <c r="T41" s="23">
        <v>20</v>
      </c>
      <c r="U41" s="23">
        <v>19.260000000000002</v>
      </c>
      <c r="V41" s="23">
        <v>18.5</v>
      </c>
      <c r="W41" s="23">
        <v>19.649999999999999</v>
      </c>
      <c r="X41" s="23">
        <v>17.7</v>
      </c>
      <c r="Y41" s="298">
        <v>18.600000000000001</v>
      </c>
    </row>
    <row r="42" spans="1:25" x14ac:dyDescent="0.2">
      <c r="A42" s="297"/>
      <c r="B42" s="23">
        <v>21.55</v>
      </c>
      <c r="C42" s="23">
        <v>20.5</v>
      </c>
      <c r="D42" s="23">
        <v>22.35</v>
      </c>
      <c r="E42" s="23">
        <v>21.35</v>
      </c>
      <c r="F42" s="23">
        <v>21.75</v>
      </c>
      <c r="G42" s="23">
        <v>20.55</v>
      </c>
      <c r="H42" s="23">
        <v>21</v>
      </c>
      <c r="I42" s="23">
        <v>21.3</v>
      </c>
      <c r="J42" s="23">
        <v>20</v>
      </c>
      <c r="K42" s="23">
        <v>20.45</v>
      </c>
      <c r="L42" s="23">
        <v>20.100000000000001</v>
      </c>
      <c r="M42" s="23">
        <v>19.3</v>
      </c>
      <c r="N42" s="252">
        <v>20.2</v>
      </c>
      <c r="O42" s="304">
        <v>18.7</v>
      </c>
      <c r="P42" s="23">
        <v>19.649999999999999</v>
      </c>
      <c r="Q42" s="23">
        <v>20.5</v>
      </c>
      <c r="R42" s="23">
        <v>21.2</v>
      </c>
      <c r="S42" s="23">
        <v>19</v>
      </c>
      <c r="T42" s="23">
        <v>20.100000000000001</v>
      </c>
      <c r="U42" s="23">
        <v>19.75</v>
      </c>
      <c r="V42" s="23">
        <v>18.600000000000001</v>
      </c>
      <c r="W42" s="23">
        <v>19.8</v>
      </c>
      <c r="X42" s="23">
        <v>18</v>
      </c>
      <c r="Y42" s="298">
        <v>19</v>
      </c>
    </row>
    <row r="43" spans="1:25" x14ac:dyDescent="0.2">
      <c r="A43" s="297" t="s">
        <v>489</v>
      </c>
      <c r="B43" s="23">
        <v>21.25</v>
      </c>
      <c r="C43" s="23">
        <v>21.45</v>
      </c>
      <c r="D43" s="23">
        <v>22.6</v>
      </c>
      <c r="E43" s="23">
        <v>21.9</v>
      </c>
      <c r="F43" s="23">
        <v>21.65</v>
      </c>
      <c r="G43" s="23">
        <v>21.25</v>
      </c>
      <c r="H43" s="23">
        <v>21.1</v>
      </c>
      <c r="I43" s="23">
        <v>21.6</v>
      </c>
      <c r="J43" s="23">
        <v>20.100000000000001</v>
      </c>
      <c r="K43" s="23">
        <v>20.350000000000001</v>
      </c>
      <c r="L43" s="23">
        <v>20.5</v>
      </c>
      <c r="M43" s="23">
        <v>19.5</v>
      </c>
      <c r="N43" s="252">
        <v>20.399999999999999</v>
      </c>
      <c r="O43" s="304">
        <v>19.5</v>
      </c>
      <c r="P43" s="23">
        <v>19.5</v>
      </c>
      <c r="Q43" s="23">
        <v>20.100000000000001</v>
      </c>
      <c r="R43" s="23">
        <v>20.05</v>
      </c>
      <c r="S43" s="23">
        <v>19.2</v>
      </c>
      <c r="T43" s="23">
        <v>20.02</v>
      </c>
      <c r="U43" s="23">
        <v>20.100000000000001</v>
      </c>
      <c r="V43" s="23">
        <v>18.8</v>
      </c>
      <c r="W43" s="23">
        <v>19.399999999999999</v>
      </c>
      <c r="X43" s="23">
        <v>18.2</v>
      </c>
      <c r="Y43" s="298">
        <v>19.100000000000001</v>
      </c>
    </row>
    <row r="44" spans="1:25" x14ac:dyDescent="0.2">
      <c r="A44" s="297"/>
      <c r="B44" s="23">
        <v>21.75</v>
      </c>
      <c r="C44" s="23">
        <v>21.25</v>
      </c>
      <c r="D44" s="23">
        <v>22.9</v>
      </c>
      <c r="E44" s="23">
        <v>24.15</v>
      </c>
      <c r="F44" s="23">
        <v>21.75</v>
      </c>
      <c r="G44" s="23">
        <v>21.9</v>
      </c>
      <c r="H44" s="23">
        <v>20.85</v>
      </c>
      <c r="I44" s="23">
        <v>21.9</v>
      </c>
      <c r="J44" s="23">
        <v>19.899999999999999</v>
      </c>
      <c r="K44" s="23">
        <v>21.3</v>
      </c>
      <c r="L44" s="23">
        <v>20.6</v>
      </c>
      <c r="M44" s="23">
        <v>19.77</v>
      </c>
      <c r="N44" s="252">
        <v>20.55</v>
      </c>
      <c r="O44" s="304">
        <v>19.7</v>
      </c>
      <c r="P44" s="23">
        <v>19.600000000000001</v>
      </c>
      <c r="Q44" s="23">
        <v>20.05</v>
      </c>
      <c r="R44" s="23">
        <v>21.4</v>
      </c>
      <c r="S44" s="23">
        <v>19.329999999999998</v>
      </c>
      <c r="T44" s="23">
        <v>20.100000000000001</v>
      </c>
      <c r="U44" s="23">
        <v>20.399999999999999</v>
      </c>
      <c r="V44" s="23">
        <v>18.809999999999999</v>
      </c>
      <c r="W44" s="23">
        <v>20.100000000000001</v>
      </c>
      <c r="X44" s="23">
        <v>18.5</v>
      </c>
      <c r="Y44" s="298">
        <v>19.3</v>
      </c>
    </row>
    <row r="45" spans="1:25" x14ac:dyDescent="0.2">
      <c r="A45" s="297"/>
      <c r="B45" s="23">
        <v>22.05</v>
      </c>
      <c r="C45" s="23">
        <v>21.55</v>
      </c>
      <c r="D45" s="23">
        <v>22.7</v>
      </c>
      <c r="E45" s="23">
        <v>22.8</v>
      </c>
      <c r="F45" s="23">
        <v>22.25</v>
      </c>
      <c r="G45" s="23">
        <v>22.95</v>
      </c>
      <c r="H45" s="23">
        <v>21.45</v>
      </c>
      <c r="I45" s="23">
        <v>22.9</v>
      </c>
      <c r="J45" s="23">
        <v>20</v>
      </c>
      <c r="K45" s="23">
        <v>21.3</v>
      </c>
      <c r="L45" s="23">
        <v>20.9</v>
      </c>
      <c r="M45" s="23">
        <v>19.68</v>
      </c>
      <c r="N45" s="252">
        <v>20.9</v>
      </c>
      <c r="O45" s="304">
        <v>19.649999999999999</v>
      </c>
      <c r="P45" s="23">
        <v>19.649999999999999</v>
      </c>
      <c r="Q45" s="23">
        <v>20</v>
      </c>
      <c r="R45" s="23">
        <v>22.05</v>
      </c>
      <c r="S45" s="23">
        <v>20</v>
      </c>
      <c r="T45" s="23">
        <v>20.399999999999999</v>
      </c>
      <c r="U45" s="23">
        <v>20.5</v>
      </c>
      <c r="V45" s="23">
        <v>19.2</v>
      </c>
      <c r="W45" s="23">
        <v>21.15</v>
      </c>
      <c r="X45" s="23">
        <v>18.7</v>
      </c>
      <c r="Y45" s="298">
        <v>19.8</v>
      </c>
    </row>
    <row r="46" spans="1:25" x14ac:dyDescent="0.2">
      <c r="A46" s="297"/>
      <c r="B46" s="23">
        <v>22.35</v>
      </c>
      <c r="C46" s="23">
        <v>21.4</v>
      </c>
      <c r="D46" s="23">
        <v>22.35</v>
      </c>
      <c r="E46" s="23">
        <v>22.25</v>
      </c>
      <c r="F46" s="23">
        <v>22.75</v>
      </c>
      <c r="G46" s="23">
        <v>23.15</v>
      </c>
      <c r="H46" s="23">
        <v>21.95</v>
      </c>
      <c r="I46" s="23">
        <v>23.51</v>
      </c>
      <c r="J46" s="23">
        <v>20.149999999999999</v>
      </c>
      <c r="K46" s="23">
        <v>22.1</v>
      </c>
      <c r="L46" s="23">
        <v>21.2</v>
      </c>
      <c r="M46" s="23">
        <v>19.899999999999999</v>
      </c>
      <c r="N46" s="252">
        <v>21</v>
      </c>
      <c r="O46" s="304">
        <v>19.5</v>
      </c>
      <c r="P46" s="23">
        <v>20.3</v>
      </c>
      <c r="Q46" s="23">
        <v>20.5</v>
      </c>
      <c r="R46" s="23">
        <v>21.9</v>
      </c>
      <c r="S46" s="23">
        <v>20.100000000000001</v>
      </c>
      <c r="T46" s="23">
        <v>20.6</v>
      </c>
      <c r="U46" s="23">
        <v>20.8</v>
      </c>
      <c r="V46" s="23">
        <v>19.899999999999999</v>
      </c>
      <c r="W46" s="23">
        <v>20.399999999999999</v>
      </c>
      <c r="X46" s="23">
        <v>19.5</v>
      </c>
      <c r="Y46" s="298">
        <v>20.2</v>
      </c>
    </row>
    <row r="47" spans="1:25" x14ac:dyDescent="0.2">
      <c r="A47" s="297" t="s">
        <v>490</v>
      </c>
      <c r="B47" s="23">
        <v>22.25</v>
      </c>
      <c r="C47" s="23">
        <v>21.25</v>
      </c>
      <c r="D47" s="23">
        <v>22.1</v>
      </c>
      <c r="E47" s="23">
        <v>22.65</v>
      </c>
      <c r="F47" s="23">
        <v>22.9</v>
      </c>
      <c r="G47" s="23">
        <v>22.95</v>
      </c>
      <c r="H47" s="23">
        <v>22.25</v>
      </c>
      <c r="I47" s="23">
        <v>23.95</v>
      </c>
      <c r="J47" s="23">
        <v>20.350000000000001</v>
      </c>
      <c r="K47" s="23">
        <v>21.8</v>
      </c>
      <c r="L47" s="23">
        <v>22</v>
      </c>
      <c r="M47" s="23">
        <v>20.100000000000001</v>
      </c>
      <c r="N47" s="252">
        <v>21.2</v>
      </c>
      <c r="O47" s="304">
        <v>19.55</v>
      </c>
      <c r="P47" s="23">
        <v>19.850000000000001</v>
      </c>
      <c r="Q47" s="23">
        <v>20.350000000000001</v>
      </c>
      <c r="R47" s="23">
        <v>21.65</v>
      </c>
      <c r="S47" s="23">
        <v>19.5</v>
      </c>
      <c r="T47" s="23">
        <v>21</v>
      </c>
      <c r="U47" s="23">
        <v>21</v>
      </c>
      <c r="V47" s="23">
        <v>20.2</v>
      </c>
      <c r="W47" s="23">
        <v>20.85</v>
      </c>
      <c r="X47" s="23">
        <v>19.7</v>
      </c>
      <c r="Y47" s="298">
        <v>20.5</v>
      </c>
    </row>
    <row r="48" spans="1:25" x14ac:dyDescent="0.2">
      <c r="A48" s="297"/>
      <c r="B48" s="23">
        <v>22.15</v>
      </c>
      <c r="C48" s="23">
        <v>21.2</v>
      </c>
      <c r="D48" s="23">
        <v>22.7</v>
      </c>
      <c r="E48" s="23">
        <v>23.1</v>
      </c>
      <c r="F48" s="23">
        <v>23.1</v>
      </c>
      <c r="G48" s="23">
        <v>22.95</v>
      </c>
      <c r="H48" s="23">
        <v>22.9</v>
      </c>
      <c r="I48" s="23">
        <v>23.95</v>
      </c>
      <c r="J48" s="23">
        <v>20.85</v>
      </c>
      <c r="K48" s="23">
        <v>22.85</v>
      </c>
      <c r="L48" s="23">
        <v>22.2</v>
      </c>
      <c r="M48" s="23">
        <v>20.55</v>
      </c>
      <c r="N48" s="252">
        <v>21.7</v>
      </c>
      <c r="O48" s="304">
        <v>19.2</v>
      </c>
      <c r="P48" s="23">
        <v>19.399999999999999</v>
      </c>
      <c r="Q48" s="23">
        <v>20.100000000000001</v>
      </c>
      <c r="R48" s="23">
        <v>21.05</v>
      </c>
      <c r="S48" s="23">
        <v>19.100000000000001</v>
      </c>
      <c r="T48" s="23">
        <v>20.3</v>
      </c>
      <c r="U48" s="23">
        <v>20.350000000000001</v>
      </c>
      <c r="V48" s="23">
        <v>19.7</v>
      </c>
      <c r="W48" s="23">
        <v>20.55</v>
      </c>
      <c r="X48" s="23">
        <v>19.649999999999999</v>
      </c>
      <c r="Y48" s="298">
        <v>21</v>
      </c>
    </row>
    <row r="49" spans="1:25" x14ac:dyDescent="0.2">
      <c r="A49" s="297"/>
      <c r="B49" s="23">
        <v>22.8</v>
      </c>
      <c r="C49" s="23">
        <v>21.7</v>
      </c>
      <c r="D49" s="23">
        <v>22.7</v>
      </c>
      <c r="E49" s="23">
        <v>24.15</v>
      </c>
      <c r="F49" s="23">
        <v>23.45</v>
      </c>
      <c r="G49" s="23">
        <v>23.4</v>
      </c>
      <c r="H49" s="23">
        <v>22.65</v>
      </c>
      <c r="I49" s="23">
        <v>23.45</v>
      </c>
      <c r="J49" s="23">
        <v>21.25</v>
      </c>
      <c r="K49" s="23">
        <v>22.35</v>
      </c>
      <c r="L49" s="23">
        <v>22.3</v>
      </c>
      <c r="M49" s="23">
        <v>20.7</v>
      </c>
      <c r="N49" s="252">
        <v>22.1</v>
      </c>
      <c r="O49" s="304">
        <v>19.45</v>
      </c>
      <c r="P49" s="23">
        <v>19.7</v>
      </c>
      <c r="Q49" s="23">
        <v>20</v>
      </c>
      <c r="R49" s="23">
        <v>22.35</v>
      </c>
      <c r="S49" s="23">
        <v>18.5</v>
      </c>
      <c r="T49" s="23">
        <v>19.5</v>
      </c>
      <c r="U49" s="23">
        <v>20.100000000000001</v>
      </c>
      <c r="V49" s="23">
        <v>19.5</v>
      </c>
      <c r="W49" s="23">
        <v>20.2</v>
      </c>
      <c r="X49" s="23">
        <v>19.5</v>
      </c>
      <c r="Y49" s="298">
        <v>20.6</v>
      </c>
    </row>
    <row r="50" spans="1:25" x14ac:dyDescent="0.2">
      <c r="A50" s="297"/>
      <c r="B50" s="23">
        <v>22.9</v>
      </c>
      <c r="C50" s="23">
        <v>22.2</v>
      </c>
      <c r="D50" s="23">
        <v>23.15</v>
      </c>
      <c r="E50" s="23">
        <v>24.4</v>
      </c>
      <c r="F50" s="23">
        <v>23.95</v>
      </c>
      <c r="G50" s="23">
        <v>24.5</v>
      </c>
      <c r="H50" s="23">
        <v>22.45</v>
      </c>
      <c r="I50" s="23">
        <v>24.1</v>
      </c>
      <c r="J50" s="23">
        <v>21.2</v>
      </c>
      <c r="K50" s="23">
        <v>22.4</v>
      </c>
      <c r="L50" s="23">
        <v>22.45</v>
      </c>
      <c r="M50" s="23">
        <v>20.9</v>
      </c>
      <c r="N50" s="252">
        <v>22.5</v>
      </c>
      <c r="O50" s="304">
        <v>19.7</v>
      </c>
      <c r="P50" s="23">
        <v>19.7</v>
      </c>
      <c r="Q50" s="23">
        <v>20.100000000000001</v>
      </c>
      <c r="R50" s="23">
        <v>21.1</v>
      </c>
      <c r="S50" s="23">
        <v>17.8</v>
      </c>
      <c r="T50" s="23">
        <v>18.5</v>
      </c>
      <c r="U50" s="23">
        <v>19.8</v>
      </c>
      <c r="V50" s="23">
        <v>19.100000000000001</v>
      </c>
      <c r="W50" s="23">
        <v>19.850000000000001</v>
      </c>
      <c r="X50" s="23">
        <v>19.55</v>
      </c>
      <c r="Y50" s="298">
        <v>20.3</v>
      </c>
    </row>
    <row r="51" spans="1:25" x14ac:dyDescent="0.2">
      <c r="A51" s="297" t="s">
        <v>491</v>
      </c>
      <c r="B51" s="23">
        <v>23.05</v>
      </c>
      <c r="C51" s="23">
        <v>21.7</v>
      </c>
      <c r="D51" s="23">
        <v>23.25</v>
      </c>
      <c r="E51" s="23">
        <v>24.5</v>
      </c>
      <c r="F51" s="23">
        <v>24</v>
      </c>
      <c r="G51" s="23">
        <v>24.05</v>
      </c>
      <c r="H51" s="23">
        <v>22.8</v>
      </c>
      <c r="I51" s="23">
        <v>24.05</v>
      </c>
      <c r="J51" s="23">
        <v>21.65</v>
      </c>
      <c r="K51" s="23">
        <v>22.4</v>
      </c>
      <c r="L51" s="23">
        <v>24.1</v>
      </c>
      <c r="M51" s="23">
        <v>21.2</v>
      </c>
      <c r="N51" s="252">
        <v>22.4</v>
      </c>
      <c r="O51" s="304">
        <v>19.399999999999999</v>
      </c>
      <c r="P51" s="23">
        <v>19.2</v>
      </c>
      <c r="Q51" s="23">
        <v>19.600000000000001</v>
      </c>
      <c r="R51" s="23">
        <v>21.95</v>
      </c>
      <c r="S51" s="23">
        <v>16.5</v>
      </c>
      <c r="T51" s="23">
        <v>18.100000000000001</v>
      </c>
      <c r="U51" s="23">
        <v>19.5</v>
      </c>
      <c r="V51" s="23">
        <v>19.55</v>
      </c>
      <c r="W51" s="23">
        <v>19.45</v>
      </c>
      <c r="X51" s="23">
        <v>19.2</v>
      </c>
      <c r="Y51" s="298">
        <v>19.850000000000001</v>
      </c>
    </row>
    <row r="52" spans="1:25" x14ac:dyDescent="0.2">
      <c r="A52" s="297"/>
      <c r="B52" s="23">
        <v>22.45</v>
      </c>
      <c r="C52" s="23">
        <v>21.85</v>
      </c>
      <c r="D52" s="23">
        <v>23.45</v>
      </c>
      <c r="E52" s="23">
        <v>23.35</v>
      </c>
      <c r="F52" s="23">
        <v>23.65</v>
      </c>
      <c r="G52" s="23">
        <v>23.9</v>
      </c>
      <c r="H52" s="23">
        <v>23.6</v>
      </c>
      <c r="I52" s="23">
        <v>23.9</v>
      </c>
      <c r="J52" s="23">
        <v>21.45</v>
      </c>
      <c r="K52" s="23">
        <v>22.35</v>
      </c>
      <c r="L52" s="23">
        <v>24.05</v>
      </c>
      <c r="M52" s="23">
        <v>21.35</v>
      </c>
      <c r="N52" s="252">
        <v>22.8</v>
      </c>
      <c r="O52" s="304">
        <v>18.100000000000001</v>
      </c>
      <c r="P52" s="23">
        <v>18.899999999999999</v>
      </c>
      <c r="Q52" s="23">
        <v>19.55</v>
      </c>
      <c r="R52" s="23">
        <v>20.9</v>
      </c>
      <c r="S52" s="23">
        <v>15.2</v>
      </c>
      <c r="T52" s="23">
        <v>17.8</v>
      </c>
      <c r="U52" s="23">
        <v>19.600000000000001</v>
      </c>
      <c r="V52" s="23">
        <v>19.2</v>
      </c>
      <c r="W52" s="23">
        <v>18.3</v>
      </c>
      <c r="X52" s="23">
        <v>19.45</v>
      </c>
      <c r="Y52" s="298">
        <v>19.649999999999999</v>
      </c>
    </row>
    <row r="53" spans="1:25" x14ac:dyDescent="0.2">
      <c r="A53" s="297"/>
      <c r="B53" s="23">
        <v>23</v>
      </c>
      <c r="C53" s="23">
        <v>22.5</v>
      </c>
      <c r="D53" s="23">
        <v>24.25</v>
      </c>
      <c r="E53" s="23">
        <v>23.75</v>
      </c>
      <c r="F53" s="23">
        <v>23.95</v>
      </c>
      <c r="G53" s="23">
        <v>24.4</v>
      </c>
      <c r="H53" s="23">
        <v>23</v>
      </c>
      <c r="I53" s="23">
        <v>24.2</v>
      </c>
      <c r="J53" s="23">
        <v>22.2</v>
      </c>
      <c r="K53" s="23">
        <v>22.55</v>
      </c>
      <c r="L53" s="23">
        <v>24.1</v>
      </c>
      <c r="M53" s="23">
        <v>21.95</v>
      </c>
      <c r="N53" s="252">
        <v>23.4</v>
      </c>
      <c r="O53" s="304">
        <v>18.05</v>
      </c>
      <c r="P53" s="23">
        <v>19.25</v>
      </c>
      <c r="Q53" s="23">
        <v>19.45</v>
      </c>
      <c r="R53" s="23">
        <v>19.899999999999999</v>
      </c>
      <c r="S53" s="23"/>
      <c r="T53" s="23">
        <v>17.2</v>
      </c>
      <c r="U53" s="23">
        <v>19.100000000000001</v>
      </c>
      <c r="V53" s="23">
        <v>19.399999999999999</v>
      </c>
      <c r="W53" s="23">
        <v>17.899999999999999</v>
      </c>
      <c r="X53" s="23">
        <v>19.7</v>
      </c>
      <c r="Y53" s="298">
        <v>19</v>
      </c>
    </row>
    <row r="54" spans="1:25" x14ac:dyDescent="0.2">
      <c r="A54" s="297"/>
      <c r="B54" s="23">
        <v>23.1</v>
      </c>
      <c r="C54" s="23">
        <v>22.25</v>
      </c>
      <c r="D54" s="23">
        <v>23.85</v>
      </c>
      <c r="E54" s="23">
        <v>23.95</v>
      </c>
      <c r="F54" s="23">
        <v>24.4</v>
      </c>
      <c r="G54" s="23">
        <v>25.15</v>
      </c>
      <c r="H54" s="23">
        <v>23</v>
      </c>
      <c r="I54" s="23">
        <v>24.5</v>
      </c>
      <c r="J54" s="23">
        <v>22.6</v>
      </c>
      <c r="K54" s="23">
        <v>22.85</v>
      </c>
      <c r="L54" s="23">
        <v>24.2</v>
      </c>
      <c r="M54" s="23">
        <v>22.2</v>
      </c>
      <c r="N54" s="252">
        <v>23.9</v>
      </c>
      <c r="O54" s="304"/>
      <c r="P54" s="23">
        <v>17.899999999999999</v>
      </c>
      <c r="Q54" s="23">
        <v>18.8</v>
      </c>
      <c r="R54" s="23">
        <v>20.25</v>
      </c>
      <c r="S54" s="23"/>
      <c r="T54" s="23">
        <v>16.8</v>
      </c>
      <c r="U54" s="23">
        <v>18.899999999999999</v>
      </c>
      <c r="V54" s="23">
        <v>18.8</v>
      </c>
      <c r="W54" s="23">
        <v>17.100000000000001</v>
      </c>
      <c r="X54" s="23">
        <v>21.3</v>
      </c>
      <c r="Y54" s="298">
        <v>18.45</v>
      </c>
    </row>
    <row r="55" spans="1:25" x14ac:dyDescent="0.2">
      <c r="A55" s="297" t="s">
        <v>492</v>
      </c>
      <c r="B55" s="23">
        <v>23.4</v>
      </c>
      <c r="C55" s="23">
        <v>22.65</v>
      </c>
      <c r="D55" s="23">
        <v>23.6</v>
      </c>
      <c r="E55" s="23">
        <v>23.7</v>
      </c>
      <c r="F55" s="23">
        <v>24.7</v>
      </c>
      <c r="G55" s="23">
        <v>25</v>
      </c>
      <c r="H55" s="23">
        <v>23.95</v>
      </c>
      <c r="I55" s="23">
        <v>25</v>
      </c>
      <c r="J55" s="23">
        <v>23</v>
      </c>
      <c r="K55" s="23">
        <v>23.1</v>
      </c>
      <c r="L55" s="23">
        <v>24.2</v>
      </c>
      <c r="M55" s="23">
        <v>22.4</v>
      </c>
      <c r="N55" s="252">
        <v>24.4</v>
      </c>
      <c r="O55" s="304"/>
      <c r="P55" s="23">
        <v>18.2</v>
      </c>
      <c r="Q55" s="23">
        <v>18.850000000000001</v>
      </c>
      <c r="R55" s="23"/>
      <c r="S55" s="23"/>
      <c r="T55" s="23">
        <v>16.100000000000001</v>
      </c>
      <c r="U55" s="23">
        <v>18.600000000000001</v>
      </c>
      <c r="V55" s="23">
        <v>18.399999999999999</v>
      </c>
      <c r="W55" s="23">
        <v>14.45</v>
      </c>
      <c r="X55" s="23">
        <v>20</v>
      </c>
      <c r="Y55" s="298">
        <v>17.5</v>
      </c>
    </row>
    <row r="56" spans="1:25" x14ac:dyDescent="0.2">
      <c r="A56" s="297"/>
      <c r="B56" s="23">
        <v>24.5</v>
      </c>
      <c r="C56" s="23">
        <v>23.4</v>
      </c>
      <c r="D56" s="23">
        <v>23.65</v>
      </c>
      <c r="E56" s="23">
        <v>24.2</v>
      </c>
      <c r="F56" s="23">
        <v>24.4</v>
      </c>
      <c r="G56" s="23">
        <v>25.1</v>
      </c>
      <c r="H56" s="23">
        <v>23.8</v>
      </c>
      <c r="I56" s="23">
        <v>25.1</v>
      </c>
      <c r="J56" s="23">
        <v>23.3</v>
      </c>
      <c r="K56" s="23">
        <v>23.3</v>
      </c>
      <c r="L56" s="23">
        <v>24.9</v>
      </c>
      <c r="M56" s="23">
        <v>23</v>
      </c>
      <c r="N56" s="252">
        <v>24.65</v>
      </c>
      <c r="O56" s="304"/>
      <c r="P56" s="23">
        <v>17.899999999999999</v>
      </c>
      <c r="Q56" s="23">
        <v>18.3</v>
      </c>
      <c r="R56" s="23"/>
      <c r="S56" s="23"/>
      <c r="T56" s="23"/>
      <c r="U56" s="23">
        <v>18.3</v>
      </c>
      <c r="V56" s="23">
        <v>18.100000000000001</v>
      </c>
      <c r="W56" s="23"/>
      <c r="X56" s="23">
        <v>19.2</v>
      </c>
      <c r="Y56" s="298"/>
    </row>
    <row r="57" spans="1:25" x14ac:dyDescent="0.2">
      <c r="A57" s="297"/>
      <c r="B57" s="23">
        <v>24.05</v>
      </c>
      <c r="C57" s="23">
        <v>24.2</v>
      </c>
      <c r="D57" s="23">
        <v>23.5</v>
      </c>
      <c r="E57" s="23">
        <v>24.9</v>
      </c>
      <c r="F57" s="23">
        <v>24.65</v>
      </c>
      <c r="G57" s="23">
        <v>25.3</v>
      </c>
      <c r="H57" s="23">
        <v>24</v>
      </c>
      <c r="I57" s="23">
        <v>25</v>
      </c>
      <c r="J57" s="23">
        <v>23.95</v>
      </c>
      <c r="K57" s="23">
        <v>23.7</v>
      </c>
      <c r="L57" s="23">
        <v>25.1</v>
      </c>
      <c r="M57" s="23">
        <v>23.4</v>
      </c>
      <c r="N57" s="252">
        <v>24.8</v>
      </c>
      <c r="O57" s="304"/>
      <c r="P57" s="23">
        <v>17.5</v>
      </c>
      <c r="Q57" s="23">
        <v>17.25</v>
      </c>
      <c r="R57" s="23"/>
      <c r="S57" s="23"/>
      <c r="T57" s="23"/>
      <c r="U57" s="23">
        <v>18</v>
      </c>
      <c r="V57" s="23">
        <v>17.3</v>
      </c>
      <c r="W57" s="23"/>
      <c r="X57" s="23">
        <v>18.600000000000001</v>
      </c>
      <c r="Y57" s="298"/>
    </row>
    <row r="58" spans="1:25" x14ac:dyDescent="0.2">
      <c r="A58" s="297"/>
      <c r="B58" s="23">
        <v>23.9</v>
      </c>
      <c r="C58" s="23">
        <v>24.4</v>
      </c>
      <c r="D58" s="23">
        <v>23.9</v>
      </c>
      <c r="E58" s="23">
        <v>23</v>
      </c>
      <c r="F58" s="23">
        <v>24.15</v>
      </c>
      <c r="G58" s="23">
        <v>25</v>
      </c>
      <c r="H58" s="23">
        <v>24.3</v>
      </c>
      <c r="I58" s="23">
        <v>24.8</v>
      </c>
      <c r="J58" s="23">
        <v>24.1</v>
      </c>
      <c r="K58" s="23">
        <v>24.1</v>
      </c>
      <c r="L58" s="23">
        <v>24.8</v>
      </c>
      <c r="M58" s="23">
        <v>23.9</v>
      </c>
      <c r="N58" s="252">
        <v>24.9</v>
      </c>
      <c r="O58" s="304"/>
      <c r="P58" s="23">
        <v>17.399999999999999</v>
      </c>
      <c r="Q58" s="23">
        <v>17.05</v>
      </c>
      <c r="R58" s="23"/>
      <c r="S58" s="23"/>
      <c r="T58" s="23"/>
      <c r="U58" s="23"/>
      <c r="V58" s="23"/>
      <c r="W58" s="23"/>
      <c r="X58" s="23">
        <v>17.68</v>
      </c>
      <c r="Y58" s="298"/>
    </row>
    <row r="59" spans="1:25" x14ac:dyDescent="0.2">
      <c r="A59" s="297" t="s">
        <v>493</v>
      </c>
      <c r="B59" s="23">
        <v>23.4</v>
      </c>
      <c r="C59" s="23">
        <v>24.1</v>
      </c>
      <c r="D59" s="23">
        <v>23.8</v>
      </c>
      <c r="E59" s="23">
        <v>23.75</v>
      </c>
      <c r="F59" s="23">
        <v>24.6</v>
      </c>
      <c r="G59" s="23">
        <v>24.9</v>
      </c>
      <c r="H59" s="23">
        <v>24.2</v>
      </c>
      <c r="I59" s="23">
        <v>24.9</v>
      </c>
      <c r="J59" s="23">
        <v>24</v>
      </c>
      <c r="K59" s="23">
        <v>24.2</v>
      </c>
      <c r="L59" s="23">
        <v>24.8</v>
      </c>
      <c r="M59" s="23">
        <v>24.4</v>
      </c>
      <c r="N59" s="252">
        <v>24.9</v>
      </c>
      <c r="O59" s="304"/>
      <c r="P59" s="23">
        <v>16.899999999999999</v>
      </c>
      <c r="Q59" s="23">
        <v>16.899999999999999</v>
      </c>
      <c r="R59" s="23"/>
      <c r="S59" s="23"/>
      <c r="T59" s="23"/>
      <c r="U59" s="23"/>
      <c r="V59" s="23"/>
      <c r="W59" s="23"/>
      <c r="X59" s="23"/>
      <c r="Y59" s="298"/>
    </row>
    <row r="60" spans="1:25" x14ac:dyDescent="0.2">
      <c r="A60" s="304"/>
      <c r="B60" s="23">
        <v>24.55</v>
      </c>
      <c r="C60" s="23">
        <v>25</v>
      </c>
      <c r="D60" s="23">
        <v>23.95</v>
      </c>
      <c r="E60" s="23">
        <v>25.3</v>
      </c>
      <c r="F60" s="23">
        <v>24.2</v>
      </c>
      <c r="G60" s="23">
        <v>25</v>
      </c>
      <c r="H60" s="23">
        <v>24.6</v>
      </c>
      <c r="I60" s="23">
        <v>25</v>
      </c>
      <c r="J60" s="23">
        <v>24.3</v>
      </c>
      <c r="K60" s="23">
        <v>24.3</v>
      </c>
      <c r="L60" s="23">
        <v>24.9</v>
      </c>
      <c r="M60" s="23">
        <v>24.8</v>
      </c>
      <c r="N60" s="252">
        <v>25</v>
      </c>
      <c r="O60" s="304"/>
      <c r="P60" s="23">
        <v>17.149999999999999</v>
      </c>
      <c r="Q60" s="23">
        <v>15.1</v>
      </c>
      <c r="R60" s="23"/>
      <c r="S60" s="23"/>
      <c r="T60" s="23"/>
      <c r="U60" s="23"/>
      <c r="V60" s="23"/>
      <c r="W60" s="23"/>
      <c r="X60" s="23"/>
      <c r="Y60" s="298"/>
    </row>
    <row r="62" spans="1:25" x14ac:dyDescent="0.2">
      <c r="A62" s="2" t="s">
        <v>485</v>
      </c>
    </row>
  </sheetData>
  <mergeCells count="4">
    <mergeCell ref="B34:N34"/>
    <mergeCell ref="P34:Y34"/>
    <mergeCell ref="B6:L6"/>
    <mergeCell ref="N6:W6"/>
  </mergeCells>
  <phoneticPr fontId="49" type="noConversion"/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CCBA477-4C54-CA4C-ABD8-71C1276EFBC1}">
  <dimension ref="A1:D54"/>
  <sheetViews>
    <sheetView zoomScale="120" zoomScaleNormal="120" workbookViewId="0">
      <selection activeCell="F24" sqref="F24"/>
    </sheetView>
  </sheetViews>
  <sheetFormatPr baseColWidth="10" defaultRowHeight="15" x14ac:dyDescent="0.2"/>
  <sheetData>
    <row r="1" spans="1:4" ht="16" x14ac:dyDescent="0.2">
      <c r="A1" s="47" t="s">
        <v>660</v>
      </c>
    </row>
    <row r="2" spans="1:4" x14ac:dyDescent="0.2">
      <c r="A2" s="45" t="s">
        <v>705</v>
      </c>
    </row>
    <row r="3" spans="1:4" x14ac:dyDescent="0.2">
      <c r="A3" s="2" t="s">
        <v>703</v>
      </c>
    </row>
    <row r="4" spans="1:4" x14ac:dyDescent="0.2">
      <c r="A4" t="s">
        <v>704</v>
      </c>
    </row>
    <row r="5" spans="1:4" ht="16" thickBot="1" x14ac:dyDescent="0.25">
      <c r="A5" s="250" t="s">
        <v>302</v>
      </c>
      <c r="C5" s="40" t="s">
        <v>486</v>
      </c>
    </row>
    <row r="6" spans="1:4" x14ac:dyDescent="0.2">
      <c r="A6" s="248" t="s">
        <v>495</v>
      </c>
      <c r="B6" s="251" t="s">
        <v>496</v>
      </c>
      <c r="C6" s="248" t="s">
        <v>495</v>
      </c>
      <c r="D6" s="248" t="s">
        <v>496</v>
      </c>
    </row>
    <row r="7" spans="1:4" x14ac:dyDescent="0.2">
      <c r="A7" s="23">
        <v>215</v>
      </c>
      <c r="B7" s="252">
        <v>1</v>
      </c>
      <c r="C7" s="23">
        <v>240</v>
      </c>
      <c r="D7" s="23">
        <v>2</v>
      </c>
    </row>
    <row r="8" spans="1:4" x14ac:dyDescent="0.2">
      <c r="A8" s="23">
        <v>212</v>
      </c>
      <c r="B8" s="252">
        <v>1</v>
      </c>
      <c r="C8" s="23">
        <v>180</v>
      </c>
      <c r="D8" s="23">
        <v>2</v>
      </c>
    </row>
    <row r="9" spans="1:4" x14ac:dyDescent="0.2">
      <c r="A9" s="23">
        <v>105</v>
      </c>
      <c r="B9" s="252">
        <v>1</v>
      </c>
      <c r="C9" s="23">
        <v>188</v>
      </c>
      <c r="D9" s="23">
        <v>2</v>
      </c>
    </row>
    <row r="10" spans="1:4" x14ac:dyDescent="0.2">
      <c r="A10" s="23">
        <v>223</v>
      </c>
      <c r="B10" s="252">
        <v>1</v>
      </c>
      <c r="C10" s="23">
        <v>176</v>
      </c>
      <c r="D10" s="23">
        <v>1</v>
      </c>
    </row>
    <row r="11" spans="1:4" x14ac:dyDescent="0.2">
      <c r="A11" s="23">
        <v>274</v>
      </c>
      <c r="B11" s="252">
        <v>1</v>
      </c>
      <c r="C11" s="23">
        <v>191</v>
      </c>
      <c r="D11" s="23">
        <v>1</v>
      </c>
    </row>
    <row r="12" spans="1:4" x14ac:dyDescent="0.2">
      <c r="A12" s="23">
        <v>255</v>
      </c>
      <c r="B12" s="252">
        <v>2</v>
      </c>
      <c r="C12" s="23">
        <v>261</v>
      </c>
      <c r="D12" s="23">
        <v>1</v>
      </c>
    </row>
    <row r="13" spans="1:4" x14ac:dyDescent="0.2">
      <c r="A13" s="23">
        <v>241</v>
      </c>
      <c r="B13" s="252">
        <v>1</v>
      </c>
      <c r="C13" s="23">
        <v>283</v>
      </c>
      <c r="D13" s="23">
        <v>1</v>
      </c>
    </row>
    <row r="14" spans="1:4" x14ac:dyDescent="0.2">
      <c r="A14" s="23">
        <v>288</v>
      </c>
      <c r="B14" s="252">
        <v>2</v>
      </c>
      <c r="C14" s="23">
        <v>161</v>
      </c>
      <c r="D14" s="23">
        <v>1</v>
      </c>
    </row>
    <row r="15" spans="1:4" x14ac:dyDescent="0.2">
      <c r="A15" s="23">
        <v>237</v>
      </c>
      <c r="B15" s="252">
        <v>2</v>
      </c>
      <c r="C15" s="23">
        <v>163</v>
      </c>
      <c r="D15" s="23">
        <v>1</v>
      </c>
    </row>
    <row r="16" spans="1:4" x14ac:dyDescent="0.2">
      <c r="A16" s="23">
        <v>130</v>
      </c>
      <c r="B16" s="252">
        <v>1</v>
      </c>
      <c r="C16" s="23">
        <v>160</v>
      </c>
      <c r="D16" s="23">
        <v>1</v>
      </c>
    </row>
    <row r="17" spans="1:4" x14ac:dyDescent="0.2">
      <c r="A17" s="23">
        <v>236</v>
      </c>
      <c r="B17" s="252">
        <v>1</v>
      </c>
      <c r="C17" s="23">
        <v>180</v>
      </c>
      <c r="D17" s="23">
        <v>1</v>
      </c>
    </row>
    <row r="18" spans="1:4" x14ac:dyDescent="0.2">
      <c r="A18" s="23">
        <v>254</v>
      </c>
      <c r="B18" s="252">
        <v>1</v>
      </c>
      <c r="C18" s="23">
        <v>221</v>
      </c>
      <c r="D18" s="23">
        <v>1</v>
      </c>
    </row>
    <row r="19" spans="1:4" x14ac:dyDescent="0.2">
      <c r="A19" s="23">
        <v>271</v>
      </c>
      <c r="B19" s="252">
        <v>1</v>
      </c>
      <c r="C19" s="23">
        <v>181</v>
      </c>
      <c r="D19" s="23">
        <v>1</v>
      </c>
    </row>
    <row r="20" spans="1:4" x14ac:dyDescent="0.2">
      <c r="A20" s="23">
        <v>245</v>
      </c>
      <c r="B20" s="252">
        <v>1</v>
      </c>
      <c r="C20" s="23">
        <v>251</v>
      </c>
      <c r="D20" s="23">
        <v>1</v>
      </c>
    </row>
    <row r="21" spans="1:4" x14ac:dyDescent="0.2">
      <c r="A21" s="23">
        <v>266</v>
      </c>
      <c r="B21" s="252">
        <v>1</v>
      </c>
      <c r="C21" s="23">
        <v>189</v>
      </c>
      <c r="D21" s="23">
        <v>1</v>
      </c>
    </row>
    <row r="22" spans="1:4" x14ac:dyDescent="0.2">
      <c r="A22" s="23">
        <v>217</v>
      </c>
      <c r="B22" s="252">
        <v>1</v>
      </c>
      <c r="C22" s="23">
        <v>253</v>
      </c>
      <c r="D22" s="23">
        <v>1</v>
      </c>
    </row>
    <row r="23" spans="1:4" x14ac:dyDescent="0.2">
      <c r="A23" s="23">
        <v>230</v>
      </c>
      <c r="B23" s="252">
        <v>1</v>
      </c>
      <c r="C23" s="23">
        <v>245</v>
      </c>
      <c r="D23" s="23">
        <v>1</v>
      </c>
    </row>
    <row r="24" spans="1:4" x14ac:dyDescent="0.2">
      <c r="A24" s="23">
        <v>242</v>
      </c>
      <c r="B24" s="252">
        <v>1</v>
      </c>
      <c r="C24" s="23">
        <v>196</v>
      </c>
      <c r="D24" s="23">
        <v>1</v>
      </c>
    </row>
    <row r="25" spans="1:4" x14ac:dyDescent="0.2">
      <c r="A25" s="23">
        <v>273</v>
      </c>
      <c r="B25" s="252">
        <v>1</v>
      </c>
      <c r="C25" s="23">
        <v>259</v>
      </c>
      <c r="D25" s="23">
        <v>1</v>
      </c>
    </row>
    <row r="26" spans="1:4" x14ac:dyDescent="0.2">
      <c r="A26" s="23">
        <v>320</v>
      </c>
      <c r="B26" s="252">
        <v>1</v>
      </c>
      <c r="C26" s="23">
        <v>270</v>
      </c>
      <c r="D26" s="23">
        <v>1</v>
      </c>
    </row>
    <row r="27" spans="1:4" x14ac:dyDescent="0.2">
      <c r="A27" s="23">
        <v>295</v>
      </c>
      <c r="B27" s="252">
        <v>1</v>
      </c>
      <c r="C27" s="23">
        <v>221</v>
      </c>
      <c r="D27" s="23">
        <v>1</v>
      </c>
    </row>
    <row r="28" spans="1:4" x14ac:dyDescent="0.2">
      <c r="A28" s="23">
        <v>240</v>
      </c>
      <c r="B28" s="252">
        <v>2</v>
      </c>
      <c r="C28" s="23">
        <v>273</v>
      </c>
      <c r="D28" s="23">
        <v>1</v>
      </c>
    </row>
    <row r="29" spans="1:4" x14ac:dyDescent="0.2">
      <c r="A29" s="23">
        <v>239</v>
      </c>
      <c r="B29" s="252">
        <v>1</v>
      </c>
      <c r="C29" s="23">
        <v>228</v>
      </c>
      <c r="D29" s="23">
        <v>1</v>
      </c>
    </row>
    <row r="30" spans="1:4" x14ac:dyDescent="0.2">
      <c r="A30" s="23">
        <v>200</v>
      </c>
      <c r="B30" s="252">
        <v>1</v>
      </c>
      <c r="C30" s="23">
        <v>181</v>
      </c>
      <c r="D30" s="23">
        <v>1</v>
      </c>
    </row>
    <row r="31" spans="1:4" x14ac:dyDescent="0.2">
      <c r="A31" s="23">
        <v>257</v>
      </c>
      <c r="B31" s="252">
        <v>1</v>
      </c>
      <c r="C31" s="23">
        <v>193</v>
      </c>
      <c r="D31" s="23">
        <v>2</v>
      </c>
    </row>
    <row r="32" spans="1:4" x14ac:dyDescent="0.2">
      <c r="A32" s="23">
        <v>259</v>
      </c>
      <c r="B32" s="252">
        <v>1</v>
      </c>
      <c r="C32" s="23">
        <v>247</v>
      </c>
      <c r="D32" s="23">
        <v>2</v>
      </c>
    </row>
    <row r="33" spans="1:4" x14ac:dyDescent="0.2">
      <c r="A33" s="23">
        <v>308</v>
      </c>
      <c r="B33" s="252">
        <v>1</v>
      </c>
      <c r="C33" s="23">
        <v>202</v>
      </c>
      <c r="D33" s="23">
        <v>1</v>
      </c>
    </row>
    <row r="34" spans="1:4" x14ac:dyDescent="0.2">
      <c r="A34" s="23">
        <v>248</v>
      </c>
      <c r="B34" s="252">
        <v>1</v>
      </c>
      <c r="C34" s="23">
        <v>267</v>
      </c>
      <c r="D34" s="23">
        <v>2</v>
      </c>
    </row>
    <row r="35" spans="1:4" x14ac:dyDescent="0.2">
      <c r="A35" s="23">
        <v>195</v>
      </c>
      <c r="B35" s="252">
        <v>1</v>
      </c>
      <c r="C35" s="23">
        <v>254</v>
      </c>
      <c r="D35" s="23">
        <v>1</v>
      </c>
    </row>
    <row r="36" spans="1:4" x14ac:dyDescent="0.2">
      <c r="A36" s="23">
        <v>220</v>
      </c>
      <c r="B36" s="252">
        <v>1</v>
      </c>
      <c r="C36" s="23">
        <v>244</v>
      </c>
      <c r="D36" s="23">
        <v>1</v>
      </c>
    </row>
    <row r="37" spans="1:4" x14ac:dyDescent="0.2">
      <c r="A37" s="23">
        <v>222</v>
      </c>
      <c r="B37" s="252">
        <v>1</v>
      </c>
      <c r="C37" s="23">
        <v>223</v>
      </c>
      <c r="D37" s="23">
        <v>1</v>
      </c>
    </row>
    <row r="38" spans="1:4" x14ac:dyDescent="0.2">
      <c r="A38" s="23">
        <v>221</v>
      </c>
      <c r="B38" s="252">
        <v>1</v>
      </c>
      <c r="C38" s="23">
        <v>290</v>
      </c>
      <c r="D38" s="23">
        <v>1</v>
      </c>
    </row>
    <row r="39" spans="1:4" x14ac:dyDescent="0.2">
      <c r="A39" s="23">
        <v>273</v>
      </c>
      <c r="B39" s="252">
        <v>1</v>
      </c>
      <c r="C39" s="23">
        <v>144</v>
      </c>
      <c r="D39" s="23">
        <v>1</v>
      </c>
    </row>
    <row r="40" spans="1:4" x14ac:dyDescent="0.2">
      <c r="A40" s="23">
        <v>244</v>
      </c>
      <c r="B40" s="252">
        <v>1</v>
      </c>
      <c r="C40" s="23">
        <v>205</v>
      </c>
      <c r="D40" s="23">
        <v>1</v>
      </c>
    </row>
    <row r="41" spans="1:4" x14ac:dyDescent="0.2">
      <c r="A41" s="23">
        <v>294</v>
      </c>
      <c r="B41" s="252">
        <v>1</v>
      </c>
      <c r="C41" s="23">
        <v>197</v>
      </c>
      <c r="D41" s="23">
        <v>1</v>
      </c>
    </row>
    <row r="42" spans="1:4" x14ac:dyDescent="0.2">
      <c r="A42" s="23">
        <v>251</v>
      </c>
      <c r="B42" s="252">
        <v>1</v>
      </c>
      <c r="C42" s="23">
        <v>177</v>
      </c>
      <c r="D42" s="23">
        <v>1</v>
      </c>
    </row>
    <row r="43" spans="1:4" x14ac:dyDescent="0.2">
      <c r="C43" s="23">
        <v>164</v>
      </c>
      <c r="D43" s="23">
        <v>1</v>
      </c>
    </row>
    <row r="44" spans="1:4" x14ac:dyDescent="0.2">
      <c r="C44" s="23">
        <v>193</v>
      </c>
      <c r="D44" s="23">
        <v>1</v>
      </c>
    </row>
    <row r="45" spans="1:4" x14ac:dyDescent="0.2">
      <c r="C45" s="23">
        <v>217</v>
      </c>
      <c r="D45" s="23">
        <v>1</v>
      </c>
    </row>
    <row r="46" spans="1:4" x14ac:dyDescent="0.2">
      <c r="C46" s="23">
        <v>302</v>
      </c>
      <c r="D46" s="23">
        <v>1</v>
      </c>
    </row>
    <row r="47" spans="1:4" x14ac:dyDescent="0.2">
      <c r="C47" s="23">
        <v>206</v>
      </c>
      <c r="D47" s="23">
        <v>1</v>
      </c>
    </row>
    <row r="48" spans="1:4" x14ac:dyDescent="0.2">
      <c r="C48" s="23">
        <v>240</v>
      </c>
      <c r="D48" s="23">
        <v>1</v>
      </c>
    </row>
    <row r="49" spans="1:4" x14ac:dyDescent="0.2">
      <c r="C49" s="23">
        <v>225</v>
      </c>
      <c r="D49" s="23">
        <v>1</v>
      </c>
    </row>
    <row r="50" spans="1:4" x14ac:dyDescent="0.2">
      <c r="C50" s="23">
        <v>279</v>
      </c>
      <c r="D50" s="23">
        <v>1</v>
      </c>
    </row>
    <row r="51" spans="1:4" x14ac:dyDescent="0.2">
      <c r="C51" s="23">
        <v>226</v>
      </c>
      <c r="D51" s="23">
        <v>1</v>
      </c>
    </row>
    <row r="52" spans="1:4" x14ac:dyDescent="0.2">
      <c r="C52" s="23">
        <v>192</v>
      </c>
      <c r="D52" s="23">
        <v>1</v>
      </c>
    </row>
    <row r="54" spans="1:4" x14ac:dyDescent="0.2">
      <c r="A54" s="2" t="s">
        <v>485</v>
      </c>
    </row>
  </sheetData>
  <phoneticPr fontId="49" type="noConversion"/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AD57226-B169-9747-85FD-DDB876F66F0F}">
  <dimension ref="A1:M34"/>
  <sheetViews>
    <sheetView zoomScale="120" zoomScaleNormal="120" workbookViewId="0">
      <selection activeCell="K12" sqref="K12"/>
    </sheetView>
  </sheetViews>
  <sheetFormatPr baseColWidth="10" defaultRowHeight="15" x14ac:dyDescent="0.2"/>
  <cols>
    <col min="1" max="1" width="13" customWidth="1"/>
    <col min="8" max="8" width="14" customWidth="1"/>
  </cols>
  <sheetData>
    <row r="1" spans="1:13" ht="16" x14ac:dyDescent="0.2">
      <c r="A1" s="47" t="s">
        <v>660</v>
      </c>
    </row>
    <row r="2" spans="1:13" x14ac:dyDescent="0.2">
      <c r="A2" t="s">
        <v>623</v>
      </c>
    </row>
    <row r="4" spans="1:13" x14ac:dyDescent="0.2">
      <c r="A4" s="2" t="s">
        <v>661</v>
      </c>
    </row>
    <row r="5" spans="1:13" ht="16" x14ac:dyDescent="0.2">
      <c r="A5" s="45" t="s">
        <v>497</v>
      </c>
    </row>
    <row r="6" spans="1:13" ht="77" thickBot="1" x14ac:dyDescent="0.25">
      <c r="A6" s="259" t="s">
        <v>502</v>
      </c>
      <c r="B6" s="260" t="s">
        <v>498</v>
      </c>
      <c r="C6" s="261" t="s">
        <v>499</v>
      </c>
      <c r="D6" s="262" t="s">
        <v>500</v>
      </c>
      <c r="E6" s="263" t="s">
        <v>189</v>
      </c>
      <c r="F6" s="264" t="s">
        <v>501</v>
      </c>
      <c r="H6" s="259" t="s">
        <v>503</v>
      </c>
      <c r="I6" s="260" t="s">
        <v>498</v>
      </c>
      <c r="J6" s="261" t="s">
        <v>499</v>
      </c>
      <c r="K6" s="262" t="s">
        <v>500</v>
      </c>
      <c r="L6" s="263" t="s">
        <v>189</v>
      </c>
      <c r="M6" s="264" t="s">
        <v>501</v>
      </c>
    </row>
    <row r="7" spans="1:13" x14ac:dyDescent="0.2">
      <c r="A7" s="253">
        <v>1</v>
      </c>
      <c r="B7" s="254">
        <v>18</v>
      </c>
      <c r="C7" s="254">
        <v>16</v>
      </c>
      <c r="D7" s="254">
        <v>14</v>
      </c>
      <c r="E7" s="254">
        <v>16</v>
      </c>
      <c r="F7" s="254">
        <v>18</v>
      </c>
      <c r="H7" s="253">
        <v>1</v>
      </c>
      <c r="I7" s="254">
        <v>18</v>
      </c>
      <c r="J7" s="254">
        <v>15</v>
      </c>
      <c r="K7" s="254">
        <v>12</v>
      </c>
      <c r="L7" s="254">
        <v>8</v>
      </c>
      <c r="M7" s="254">
        <v>4</v>
      </c>
    </row>
    <row r="8" spans="1:13" x14ac:dyDescent="0.2">
      <c r="A8" s="253">
        <v>2</v>
      </c>
      <c r="B8" s="254">
        <v>15</v>
      </c>
      <c r="C8" s="254">
        <v>14</v>
      </c>
      <c r="D8" s="254">
        <v>13</v>
      </c>
      <c r="E8" s="254">
        <v>13</v>
      </c>
      <c r="F8" s="254">
        <v>15</v>
      </c>
      <c r="H8" s="253">
        <v>2</v>
      </c>
      <c r="I8" s="254">
        <v>12</v>
      </c>
      <c r="J8" s="254">
        <v>12</v>
      </c>
      <c r="K8" s="254">
        <v>11</v>
      </c>
      <c r="L8" s="254">
        <v>5</v>
      </c>
      <c r="M8" s="254">
        <v>6</v>
      </c>
    </row>
    <row r="9" spans="1:13" x14ac:dyDescent="0.2">
      <c r="A9" s="253">
        <v>3</v>
      </c>
      <c r="B9" s="254">
        <v>13</v>
      </c>
      <c r="C9" s="254">
        <v>12</v>
      </c>
      <c r="D9" s="254">
        <v>13</v>
      </c>
      <c r="E9" s="254">
        <v>14</v>
      </c>
      <c r="F9" s="254">
        <v>13</v>
      </c>
      <c r="H9" s="253">
        <v>3</v>
      </c>
      <c r="I9" s="254">
        <v>14</v>
      </c>
      <c r="J9" s="254">
        <v>13</v>
      </c>
      <c r="K9" s="254">
        <v>14</v>
      </c>
      <c r="L9" s="254">
        <v>3</v>
      </c>
      <c r="M9" s="254">
        <v>2</v>
      </c>
    </row>
    <row r="10" spans="1:13" x14ac:dyDescent="0.2">
      <c r="A10" s="253">
        <v>4</v>
      </c>
      <c r="B10" s="254"/>
      <c r="C10" s="254"/>
      <c r="D10" s="254">
        <v>14</v>
      </c>
      <c r="E10" s="254"/>
      <c r="F10" s="254"/>
      <c r="H10" s="253">
        <v>4</v>
      </c>
      <c r="I10" s="254"/>
      <c r="J10" s="254"/>
      <c r="K10" s="254">
        <v>11</v>
      </c>
      <c r="L10" s="254"/>
      <c r="M10" s="254"/>
    </row>
    <row r="11" spans="1:13" x14ac:dyDescent="0.2">
      <c r="A11" s="253">
        <v>5</v>
      </c>
      <c r="B11" s="254"/>
      <c r="C11" s="254"/>
      <c r="D11" s="254"/>
      <c r="E11" s="254"/>
      <c r="F11" s="254"/>
      <c r="H11" s="253">
        <v>5</v>
      </c>
      <c r="I11" s="254"/>
      <c r="J11" s="254"/>
      <c r="K11" s="254">
        <v>9</v>
      </c>
      <c r="L11" s="254"/>
      <c r="M11" s="254"/>
    </row>
    <row r="12" spans="1:13" x14ac:dyDescent="0.2">
      <c r="A12" s="255" t="s">
        <v>223</v>
      </c>
      <c r="B12" s="256">
        <f>AVERAGE(B7:B11)</f>
        <v>15.333333333333334</v>
      </c>
      <c r="C12" s="256">
        <f t="shared" ref="C12:E12" si="0">AVERAGE(C7:C11)</f>
        <v>14</v>
      </c>
      <c r="D12" s="256">
        <f t="shared" si="0"/>
        <v>13.5</v>
      </c>
      <c r="E12" s="256">
        <f t="shared" si="0"/>
        <v>14.333333333333334</v>
      </c>
      <c r="F12" s="256">
        <f>AVERAGE(F7:F11)</f>
        <v>15.333333333333334</v>
      </c>
      <c r="G12" s="256"/>
      <c r="H12" s="255" t="s">
        <v>223</v>
      </c>
      <c r="I12" s="256">
        <f t="shared" ref="I12:M12" si="1">AVERAGE(I7:I11)</f>
        <v>14.666666666666666</v>
      </c>
      <c r="J12" s="256">
        <f t="shared" si="1"/>
        <v>13.333333333333334</v>
      </c>
      <c r="K12" s="256">
        <f t="shared" si="1"/>
        <v>11.4</v>
      </c>
      <c r="L12" s="256">
        <f t="shared" si="1"/>
        <v>5.333333333333333</v>
      </c>
      <c r="M12" s="256">
        <f t="shared" si="1"/>
        <v>4</v>
      </c>
    </row>
    <row r="13" spans="1:13" x14ac:dyDescent="0.2">
      <c r="A13" s="253" t="s">
        <v>222</v>
      </c>
      <c r="B13" s="257">
        <f>STDEV(B7:B11)</f>
        <v>2.5166114784235796</v>
      </c>
      <c r="C13" s="257">
        <f t="shared" ref="C13:E13" si="2">STDEV(C7:C11)</f>
        <v>2</v>
      </c>
      <c r="D13" s="257">
        <f t="shared" si="2"/>
        <v>0.57735026918962573</v>
      </c>
      <c r="E13" s="257">
        <f t="shared" si="2"/>
        <v>1.5275252316519468</v>
      </c>
      <c r="F13" s="257">
        <f>STDEV(F7:F11)</f>
        <v>2.5166114784235796</v>
      </c>
      <c r="G13" s="257"/>
      <c r="H13" s="253" t="s">
        <v>222</v>
      </c>
      <c r="I13" s="257">
        <f t="shared" ref="I13:M13" si="3">STDEV(I7:I11)</f>
        <v>3.0550504633038904</v>
      </c>
      <c r="J13" s="257">
        <f t="shared" si="3"/>
        <v>1.5275252316519468</v>
      </c>
      <c r="K13" s="257">
        <f t="shared" si="3"/>
        <v>1.8165902124584981</v>
      </c>
      <c r="L13" s="257">
        <f t="shared" si="3"/>
        <v>2.5166114784235836</v>
      </c>
      <c r="M13" s="257">
        <f t="shared" si="3"/>
        <v>2</v>
      </c>
    </row>
    <row r="14" spans="1:13" x14ac:dyDescent="0.2">
      <c r="A14" s="253" t="s">
        <v>293</v>
      </c>
      <c r="B14" s="258"/>
      <c r="C14" s="258"/>
      <c r="D14" s="258"/>
      <c r="E14" s="258"/>
      <c r="F14" s="258"/>
      <c r="H14" s="253" t="s">
        <v>293</v>
      </c>
      <c r="I14" s="23">
        <v>0.63485199999999997</v>
      </c>
      <c r="J14" s="23">
        <v>0.52859500000000004</v>
      </c>
      <c r="K14" s="23">
        <v>0.16277</v>
      </c>
      <c r="L14" s="23">
        <v>1.2122000000000001E-2</v>
      </c>
      <c r="M14" s="23">
        <v>1.6042000000000001E-2</v>
      </c>
    </row>
    <row r="17" spans="1:13" x14ac:dyDescent="0.2">
      <c r="A17" s="2" t="s">
        <v>662</v>
      </c>
    </row>
    <row r="18" spans="1:13" ht="16" x14ac:dyDescent="0.2">
      <c r="A18" s="45" t="s">
        <v>506</v>
      </c>
    </row>
    <row r="19" spans="1:13" ht="77" thickBot="1" x14ac:dyDescent="0.25">
      <c r="A19" s="259" t="s">
        <v>504</v>
      </c>
      <c r="B19" s="260" t="s">
        <v>498</v>
      </c>
      <c r="C19" s="261" t="s">
        <v>499</v>
      </c>
      <c r="D19" s="262" t="s">
        <v>500</v>
      </c>
      <c r="E19" s="263" t="s">
        <v>189</v>
      </c>
      <c r="F19" s="264" t="s">
        <v>501</v>
      </c>
      <c r="H19" s="259" t="s">
        <v>505</v>
      </c>
      <c r="I19" s="260" t="s">
        <v>498</v>
      </c>
      <c r="J19" s="261" t="s">
        <v>499</v>
      </c>
      <c r="K19" s="262" t="s">
        <v>500</v>
      </c>
      <c r="L19" s="263" t="s">
        <v>189</v>
      </c>
      <c r="M19" s="264" t="s">
        <v>501</v>
      </c>
    </row>
    <row r="20" spans="1:13" x14ac:dyDescent="0.2">
      <c r="A20" s="253">
        <v>1</v>
      </c>
      <c r="B20" s="254">
        <v>28</v>
      </c>
      <c r="C20" s="254">
        <v>27</v>
      </c>
      <c r="D20" s="254">
        <v>20</v>
      </c>
      <c r="E20" s="254">
        <v>20</v>
      </c>
      <c r="F20" s="254">
        <v>18</v>
      </c>
      <c r="H20" s="253">
        <v>1</v>
      </c>
      <c r="I20" s="254">
        <v>24</v>
      </c>
      <c r="J20" s="254">
        <v>9</v>
      </c>
      <c r="K20" s="254">
        <v>5</v>
      </c>
      <c r="L20" s="254">
        <v>5</v>
      </c>
      <c r="M20" s="254">
        <v>4</v>
      </c>
    </row>
    <row r="21" spans="1:13" x14ac:dyDescent="0.2">
      <c r="A21" s="253">
        <v>2</v>
      </c>
      <c r="B21" s="254">
        <v>31</v>
      </c>
      <c r="C21" s="254">
        <v>15</v>
      </c>
      <c r="D21" s="254">
        <v>24</v>
      </c>
      <c r="E21" s="254">
        <v>22</v>
      </c>
      <c r="F21" s="254">
        <v>20</v>
      </c>
      <c r="H21" s="253">
        <v>2</v>
      </c>
      <c r="I21" s="254">
        <v>28</v>
      </c>
      <c r="J21" s="254">
        <v>6</v>
      </c>
      <c r="K21" s="254">
        <v>8</v>
      </c>
      <c r="L21" s="254">
        <v>10</v>
      </c>
      <c r="M21" s="254">
        <v>3</v>
      </c>
    </row>
    <row r="22" spans="1:13" x14ac:dyDescent="0.2">
      <c r="A22" s="253">
        <v>3</v>
      </c>
      <c r="B22" s="254">
        <v>29</v>
      </c>
      <c r="C22" s="254">
        <v>23</v>
      </c>
      <c r="D22" s="254">
        <v>23</v>
      </c>
      <c r="E22" s="254">
        <v>25</v>
      </c>
      <c r="F22" s="254">
        <v>23</v>
      </c>
      <c r="H22" s="253">
        <v>3</v>
      </c>
      <c r="I22" s="254">
        <v>29</v>
      </c>
      <c r="J22" s="254">
        <v>13</v>
      </c>
      <c r="K22" s="254">
        <v>2</v>
      </c>
      <c r="L22" s="254">
        <v>7</v>
      </c>
      <c r="M22" s="254">
        <v>5</v>
      </c>
    </row>
    <row r="23" spans="1:13" x14ac:dyDescent="0.2">
      <c r="A23" s="253">
        <v>4</v>
      </c>
      <c r="B23" s="254"/>
      <c r="C23" s="254"/>
      <c r="D23" s="254"/>
      <c r="E23" s="254"/>
      <c r="F23" s="254"/>
      <c r="H23" s="253">
        <v>4</v>
      </c>
      <c r="I23" s="254"/>
      <c r="J23" s="254">
        <v>9</v>
      </c>
      <c r="K23" s="254"/>
      <c r="L23" s="254"/>
      <c r="M23" s="254"/>
    </row>
    <row r="24" spans="1:13" x14ac:dyDescent="0.2">
      <c r="A24" s="253">
        <v>5</v>
      </c>
      <c r="B24" s="254"/>
      <c r="C24" s="254"/>
      <c r="D24" s="254"/>
      <c r="E24" s="254"/>
      <c r="F24" s="254"/>
      <c r="H24" s="253">
        <v>5</v>
      </c>
      <c r="I24" s="254"/>
      <c r="J24" s="254">
        <v>12</v>
      </c>
      <c r="K24" s="254"/>
      <c r="L24" s="254"/>
      <c r="M24" s="254"/>
    </row>
    <row r="25" spans="1:13" x14ac:dyDescent="0.2">
      <c r="A25" s="255" t="s">
        <v>223</v>
      </c>
      <c r="B25" s="256">
        <f>AVERAGE(B20:B24)</f>
        <v>29.333333333333332</v>
      </c>
      <c r="C25" s="256">
        <f t="shared" ref="C25" si="4">AVERAGE(C20:C24)</f>
        <v>21.666666666666668</v>
      </c>
      <c r="D25" s="256">
        <f t="shared" ref="D25" si="5">AVERAGE(D20:D24)</f>
        <v>22.333333333333332</v>
      </c>
      <c r="E25" s="256">
        <f t="shared" ref="E25" si="6">AVERAGE(E20:E24)</f>
        <v>22.333333333333332</v>
      </c>
      <c r="F25" s="256">
        <f>AVERAGE(F20:F24)</f>
        <v>20.333333333333332</v>
      </c>
      <c r="G25" s="256"/>
      <c r="H25" s="255" t="s">
        <v>223</v>
      </c>
      <c r="I25" s="256">
        <f t="shared" ref="I25" si="7">AVERAGE(I20:I24)</f>
        <v>27</v>
      </c>
      <c r="J25" s="256">
        <f t="shared" ref="J25" si="8">AVERAGE(J20:J24)</f>
        <v>9.8000000000000007</v>
      </c>
      <c r="K25" s="256">
        <f t="shared" ref="K25" si="9">AVERAGE(K20:K24)</f>
        <v>5</v>
      </c>
      <c r="L25" s="256">
        <f t="shared" ref="L25" si="10">AVERAGE(L20:L24)</f>
        <v>7.333333333333333</v>
      </c>
      <c r="M25" s="256">
        <f t="shared" ref="M25" si="11">AVERAGE(M20:M24)</f>
        <v>4</v>
      </c>
    </row>
    <row r="26" spans="1:13" x14ac:dyDescent="0.2">
      <c r="A26" s="253" t="s">
        <v>222</v>
      </c>
      <c r="B26" s="257">
        <f>STDEV(B20:B24)</f>
        <v>1.5275252316519468</v>
      </c>
      <c r="C26" s="257">
        <f t="shared" ref="C26:E26" si="12">STDEV(C20:C24)</f>
        <v>6.1101009266077897</v>
      </c>
      <c r="D26" s="257">
        <f t="shared" si="12"/>
        <v>2.0816659994661331</v>
      </c>
      <c r="E26" s="257">
        <f t="shared" si="12"/>
        <v>2.5166114784235836</v>
      </c>
      <c r="F26" s="257">
        <f>STDEV(F20:F24)</f>
        <v>2.5166114784235907</v>
      </c>
      <c r="G26" s="257"/>
      <c r="H26" s="253" t="s">
        <v>222</v>
      </c>
      <c r="I26" s="257">
        <f t="shared" ref="I26:M26" si="13">STDEV(I20:I24)</f>
        <v>2.6457513110645907</v>
      </c>
      <c r="J26" s="257">
        <f t="shared" si="13"/>
        <v>2.7748873851023221</v>
      </c>
      <c r="K26" s="257">
        <f t="shared" si="13"/>
        <v>3</v>
      </c>
      <c r="L26" s="257">
        <f t="shared" si="13"/>
        <v>2.5166114784235822</v>
      </c>
      <c r="M26" s="257">
        <f t="shared" si="13"/>
        <v>1</v>
      </c>
    </row>
    <row r="27" spans="1:13" x14ac:dyDescent="0.2">
      <c r="A27" s="253" t="s">
        <v>293</v>
      </c>
      <c r="B27" s="258"/>
      <c r="C27" s="258"/>
      <c r="D27" s="258"/>
      <c r="E27" s="258"/>
      <c r="F27" s="258"/>
      <c r="H27" s="253" t="s">
        <v>293</v>
      </c>
      <c r="I27" s="23">
        <v>0.1036</v>
      </c>
      <c r="J27" s="23">
        <v>4.1469999999999996E-3</v>
      </c>
      <c r="K27" s="23">
        <v>1.2049999999999999E-3</v>
      </c>
      <c r="L27" s="23">
        <v>1.261E-3</v>
      </c>
      <c r="M27" s="23">
        <v>9.5799999999999998E-4</v>
      </c>
    </row>
    <row r="30" spans="1:13" x14ac:dyDescent="0.2">
      <c r="A30" s="2" t="s">
        <v>485</v>
      </c>
    </row>
    <row r="31" spans="1:13" ht="26" x14ac:dyDescent="0.25">
      <c r="B31" s="247"/>
      <c r="C31" s="247"/>
      <c r="D31" s="247"/>
    </row>
    <row r="32" spans="1:13" ht="26" x14ac:dyDescent="0.25">
      <c r="B32" s="247"/>
      <c r="C32" s="247"/>
      <c r="D32" s="247"/>
    </row>
    <row r="33" spans="2:4" ht="26" x14ac:dyDescent="0.25">
      <c r="B33" s="247"/>
      <c r="C33" s="247"/>
      <c r="D33" s="247"/>
    </row>
    <row r="34" spans="2:4" ht="26" x14ac:dyDescent="0.25">
      <c r="B34" s="247"/>
      <c r="C34" s="247"/>
      <c r="D34" s="247"/>
    </row>
  </sheetData>
  <phoneticPr fontId="49" type="noConversion"/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B0A8E9F-9B19-474C-97F5-86D36D05BCC6}">
  <dimension ref="A1:C24"/>
  <sheetViews>
    <sheetView zoomScale="160" zoomScaleNormal="160" workbookViewId="0">
      <selection activeCell="G13" sqref="G13"/>
    </sheetView>
  </sheetViews>
  <sheetFormatPr baseColWidth="10" defaultRowHeight="15" x14ac:dyDescent="0.2"/>
  <sheetData>
    <row r="1" spans="1:3" x14ac:dyDescent="0.2">
      <c r="A1" s="2" t="s">
        <v>665</v>
      </c>
    </row>
    <row r="3" spans="1:3" x14ac:dyDescent="0.2">
      <c r="A3" t="s">
        <v>625</v>
      </c>
    </row>
    <row r="4" spans="1:3" x14ac:dyDescent="0.2">
      <c r="A4" s="2" t="s">
        <v>664</v>
      </c>
    </row>
    <row r="5" spans="1:3" ht="47" thickBot="1" x14ac:dyDescent="0.25">
      <c r="A5" s="259" t="s">
        <v>507</v>
      </c>
      <c r="B5" s="265" t="s">
        <v>109</v>
      </c>
      <c r="C5" s="268" t="s">
        <v>509</v>
      </c>
    </row>
    <row r="6" spans="1:3" x14ac:dyDescent="0.2">
      <c r="A6" s="253">
        <v>1</v>
      </c>
      <c r="B6" s="23">
        <v>1</v>
      </c>
      <c r="C6" s="23">
        <v>14</v>
      </c>
    </row>
    <row r="7" spans="1:3" x14ac:dyDescent="0.2">
      <c r="A7" s="253">
        <v>2</v>
      </c>
      <c r="B7" s="23">
        <v>4</v>
      </c>
      <c r="C7" s="23">
        <v>16</v>
      </c>
    </row>
    <row r="8" spans="1:3" x14ac:dyDescent="0.2">
      <c r="A8" s="253">
        <v>3</v>
      </c>
      <c r="B8" s="23">
        <v>5</v>
      </c>
      <c r="C8" s="23">
        <v>24</v>
      </c>
    </row>
    <row r="9" spans="1:3" x14ac:dyDescent="0.2">
      <c r="A9" s="253">
        <v>4</v>
      </c>
      <c r="B9" s="23">
        <v>0</v>
      </c>
      <c r="C9" s="23">
        <v>24</v>
      </c>
    </row>
    <row r="10" spans="1:3" x14ac:dyDescent="0.2">
      <c r="A10" s="253">
        <v>5</v>
      </c>
      <c r="B10" s="23">
        <v>2</v>
      </c>
      <c r="C10" s="23">
        <v>12</v>
      </c>
    </row>
    <row r="11" spans="1:3" x14ac:dyDescent="0.2">
      <c r="A11" s="255" t="s">
        <v>223</v>
      </c>
      <c r="B11" s="267">
        <f>AVERAGE(B6:B10)</f>
        <v>2.4</v>
      </c>
      <c r="C11" s="267">
        <f t="shared" ref="C11" si="0">AVERAGE(C6:C10)</f>
        <v>18</v>
      </c>
    </row>
    <row r="12" spans="1:3" x14ac:dyDescent="0.2">
      <c r="A12" s="253" t="s">
        <v>222</v>
      </c>
      <c r="B12" s="257">
        <f>STDEV(B6:B10)</f>
        <v>2.0736441353327719</v>
      </c>
      <c r="C12" s="257">
        <f t="shared" ref="C12" si="1">STDEV(C6:C10)</f>
        <v>5.6568542494923806</v>
      </c>
    </row>
    <row r="13" spans="1:3" x14ac:dyDescent="0.2">
      <c r="A13" s="253" t="s">
        <v>293</v>
      </c>
      <c r="B13" s="258"/>
      <c r="C13" s="258">
        <v>4.0000000000000002E-4</v>
      </c>
    </row>
    <row r="16" spans="1:3" x14ac:dyDescent="0.2">
      <c r="A16" t="s">
        <v>624</v>
      </c>
    </row>
    <row r="17" spans="1:3" x14ac:dyDescent="0.2">
      <c r="A17" s="2" t="s">
        <v>663</v>
      </c>
    </row>
    <row r="18" spans="1:3" ht="30" x14ac:dyDescent="0.2">
      <c r="A18" s="269"/>
      <c r="B18" s="265" t="s">
        <v>109</v>
      </c>
      <c r="C18" s="268" t="s">
        <v>509</v>
      </c>
    </row>
    <row r="19" spans="1:3" x14ac:dyDescent="0.2">
      <c r="A19" s="23" t="s">
        <v>510</v>
      </c>
      <c r="B19" s="23">
        <v>100</v>
      </c>
      <c r="C19" s="23">
        <v>32</v>
      </c>
    </row>
    <row r="20" spans="1:3" x14ac:dyDescent="0.2">
      <c r="A20" s="23" t="s">
        <v>511</v>
      </c>
      <c r="B20" s="23">
        <v>0</v>
      </c>
      <c r="C20" s="23">
        <v>49</v>
      </c>
    </row>
    <row r="21" spans="1:3" x14ac:dyDescent="0.2">
      <c r="A21" s="23" t="s">
        <v>512</v>
      </c>
      <c r="B21" s="23">
        <v>0</v>
      </c>
      <c r="C21" s="23">
        <v>19</v>
      </c>
    </row>
    <row r="24" spans="1:3" x14ac:dyDescent="0.2">
      <c r="A24" s="2" t="s">
        <v>485</v>
      </c>
    </row>
  </sheetData>
  <phoneticPr fontId="49" type="noConversion"/>
  <pageMargins left="0.7" right="0.7" top="0.75" bottom="0.75" header="0.3" footer="0.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8CCC0F-9A46-424D-8924-97B427105D51}">
  <dimension ref="A1:K34"/>
  <sheetViews>
    <sheetView zoomScale="150" zoomScaleNormal="150" workbookViewId="0">
      <selection activeCell="C28" sqref="C28"/>
    </sheetView>
  </sheetViews>
  <sheetFormatPr baseColWidth="10" defaultRowHeight="15" x14ac:dyDescent="0.2"/>
  <cols>
    <col min="2" max="2" width="17.1640625" customWidth="1"/>
    <col min="3" max="3" width="10.6640625" bestFit="1" customWidth="1"/>
    <col min="4" max="4" width="10.6640625" customWidth="1"/>
    <col min="5" max="5" width="17.1640625" customWidth="1"/>
    <col min="6" max="6" width="19" bestFit="1" customWidth="1"/>
    <col min="7" max="7" width="14.6640625" bestFit="1" customWidth="1"/>
    <col min="8" max="9" width="15.6640625" bestFit="1" customWidth="1"/>
  </cols>
  <sheetData>
    <row r="1" spans="1:10" x14ac:dyDescent="0.2">
      <c r="A1" s="2" t="s">
        <v>665</v>
      </c>
      <c r="B1" s="2"/>
      <c r="C1" s="2"/>
      <c r="D1" s="2"/>
    </row>
    <row r="2" spans="1:10" x14ac:dyDescent="0.2">
      <c r="A2" t="s">
        <v>626</v>
      </c>
    </row>
    <row r="3" spans="1:10" x14ac:dyDescent="0.2">
      <c r="A3" t="s">
        <v>292</v>
      </c>
    </row>
    <row r="4" spans="1:10" x14ac:dyDescent="0.2">
      <c r="A4" s="2" t="s">
        <v>666</v>
      </c>
    </row>
    <row r="5" spans="1:10" ht="16" thickBot="1" x14ac:dyDescent="0.25"/>
    <row r="6" spans="1:10" ht="16" thickBot="1" x14ac:dyDescent="0.25">
      <c r="A6" s="159" t="s">
        <v>21</v>
      </c>
      <c r="B6" s="166"/>
      <c r="C6" s="159" t="s">
        <v>33</v>
      </c>
      <c r="D6" s="159" t="s">
        <v>409</v>
      </c>
      <c r="E6" s="159"/>
      <c r="F6" s="159" t="s">
        <v>34</v>
      </c>
      <c r="G6" s="11"/>
      <c r="H6" s="11"/>
      <c r="I6" s="11"/>
      <c r="J6" s="3"/>
    </row>
    <row r="7" spans="1:10" x14ac:dyDescent="0.2">
      <c r="A7" s="351" t="s">
        <v>419</v>
      </c>
      <c r="B7" s="163" t="s">
        <v>422</v>
      </c>
      <c r="C7" s="27">
        <v>0</v>
      </c>
      <c r="D7" s="360" t="s">
        <v>419</v>
      </c>
      <c r="E7" s="163" t="s">
        <v>422</v>
      </c>
      <c r="F7" s="27">
        <v>0</v>
      </c>
      <c r="G7" s="9"/>
      <c r="H7" s="9"/>
      <c r="I7" s="9"/>
      <c r="J7" s="1"/>
    </row>
    <row r="8" spans="1:10" x14ac:dyDescent="0.2">
      <c r="A8" s="352"/>
      <c r="B8" s="163" t="s">
        <v>423</v>
      </c>
      <c r="C8" s="25">
        <v>0</v>
      </c>
      <c r="D8" s="361"/>
      <c r="E8" s="163" t="s">
        <v>423</v>
      </c>
      <c r="F8" s="25">
        <v>0</v>
      </c>
      <c r="G8" s="9"/>
      <c r="H8" s="9"/>
      <c r="I8" s="9"/>
      <c r="J8" s="1"/>
    </row>
    <row r="9" spans="1:10" x14ac:dyDescent="0.2">
      <c r="A9" s="352"/>
      <c r="B9" s="163" t="s">
        <v>424</v>
      </c>
      <c r="C9" s="25">
        <v>0.11111111</v>
      </c>
      <c r="D9" s="361"/>
      <c r="E9" s="163" t="s">
        <v>424</v>
      </c>
      <c r="F9" s="25">
        <v>0.25</v>
      </c>
      <c r="G9" s="9"/>
      <c r="H9" s="9"/>
      <c r="I9" s="9"/>
      <c r="J9" s="1"/>
    </row>
    <row r="10" spans="1:10" x14ac:dyDescent="0.2">
      <c r="A10" s="352"/>
      <c r="B10" s="163" t="s">
        <v>425</v>
      </c>
      <c r="C10" s="25">
        <v>0</v>
      </c>
      <c r="D10" s="361"/>
      <c r="E10" s="163" t="s">
        <v>425</v>
      </c>
      <c r="F10" s="25">
        <v>0.25</v>
      </c>
      <c r="G10" s="9"/>
      <c r="H10" s="9"/>
      <c r="I10" s="9"/>
      <c r="J10" s="4"/>
    </row>
    <row r="11" spans="1:10" x14ac:dyDescent="0.2">
      <c r="A11" s="352"/>
      <c r="B11" s="163" t="s">
        <v>426</v>
      </c>
      <c r="C11" s="25">
        <v>0</v>
      </c>
      <c r="D11" s="361"/>
      <c r="E11" s="163" t="s">
        <v>426</v>
      </c>
      <c r="F11" s="25">
        <v>0.33333332999999998</v>
      </c>
      <c r="G11" s="9"/>
      <c r="H11" s="9"/>
      <c r="I11" s="3"/>
      <c r="J11" s="3"/>
    </row>
    <row r="12" spans="1:10" ht="18" customHeight="1" x14ac:dyDescent="0.2">
      <c r="A12" s="352"/>
      <c r="B12" s="163" t="s">
        <v>427</v>
      </c>
      <c r="C12" s="25">
        <v>0</v>
      </c>
      <c r="D12" s="361"/>
      <c r="E12" s="163" t="s">
        <v>427</v>
      </c>
      <c r="F12" s="25">
        <v>0.42857142999999998</v>
      </c>
      <c r="G12" s="9"/>
      <c r="H12" s="9"/>
      <c r="I12" s="3"/>
      <c r="J12" s="3"/>
    </row>
    <row r="13" spans="1:10" x14ac:dyDescent="0.2">
      <c r="A13" s="352"/>
      <c r="B13" s="163" t="s">
        <v>428</v>
      </c>
      <c r="C13" s="25">
        <v>0</v>
      </c>
      <c r="D13" s="361"/>
      <c r="E13" s="163" t="s">
        <v>428</v>
      </c>
      <c r="F13" s="25">
        <v>0</v>
      </c>
      <c r="I13" s="3"/>
      <c r="J13" s="3"/>
    </row>
    <row r="14" spans="1:10" x14ac:dyDescent="0.2">
      <c r="A14" s="352"/>
      <c r="B14" s="163" t="s">
        <v>429</v>
      </c>
      <c r="C14" s="25">
        <v>0</v>
      </c>
      <c r="D14" s="361"/>
      <c r="E14" s="163" t="s">
        <v>429</v>
      </c>
      <c r="F14" s="25">
        <v>0.35714286000000001</v>
      </c>
      <c r="I14" s="3"/>
      <c r="J14" s="3"/>
    </row>
    <row r="15" spans="1:10" x14ac:dyDescent="0.2">
      <c r="A15" s="353"/>
      <c r="B15" s="163" t="s">
        <v>430</v>
      </c>
      <c r="C15" s="25">
        <v>0</v>
      </c>
      <c r="D15" s="361"/>
      <c r="E15" s="163" t="s">
        <v>430</v>
      </c>
      <c r="F15" s="25">
        <v>0.11111111</v>
      </c>
      <c r="H15" s="3"/>
      <c r="I15" s="4"/>
      <c r="J15" s="4"/>
    </row>
    <row r="16" spans="1:10" x14ac:dyDescent="0.2">
      <c r="A16" s="354" t="s">
        <v>420</v>
      </c>
      <c r="B16" s="164" t="s">
        <v>422</v>
      </c>
      <c r="C16" s="25">
        <v>0.11111111</v>
      </c>
      <c r="D16" s="361"/>
      <c r="E16" s="163" t="s">
        <v>432</v>
      </c>
      <c r="F16" s="25">
        <v>0.125</v>
      </c>
      <c r="G16" s="3"/>
      <c r="H16" s="3"/>
      <c r="I16" s="3"/>
      <c r="J16" s="3"/>
    </row>
    <row r="17" spans="1:11" x14ac:dyDescent="0.2">
      <c r="A17" s="355"/>
      <c r="B17" s="164" t="s">
        <v>423</v>
      </c>
      <c r="C17" s="25">
        <v>0</v>
      </c>
      <c r="D17" s="361"/>
      <c r="E17" s="163" t="s">
        <v>433</v>
      </c>
      <c r="F17" s="25">
        <v>0.26666666999999999</v>
      </c>
      <c r="G17" s="3"/>
      <c r="H17" s="3"/>
      <c r="I17" s="3"/>
      <c r="J17" s="3"/>
    </row>
    <row r="18" spans="1:11" x14ac:dyDescent="0.2">
      <c r="A18" s="355"/>
      <c r="B18" s="164" t="s">
        <v>424</v>
      </c>
      <c r="C18" s="25">
        <v>0</v>
      </c>
      <c r="D18" s="362"/>
      <c r="E18" s="163" t="s">
        <v>434</v>
      </c>
      <c r="F18" s="25">
        <v>0</v>
      </c>
      <c r="G18" s="3"/>
      <c r="H18" s="3"/>
      <c r="I18" s="3"/>
      <c r="J18" s="3"/>
    </row>
    <row r="19" spans="1:11" x14ac:dyDescent="0.2">
      <c r="A19" s="356"/>
      <c r="B19" s="164" t="s">
        <v>425</v>
      </c>
      <c r="C19" s="25">
        <v>0</v>
      </c>
      <c r="D19" s="354" t="s">
        <v>420</v>
      </c>
      <c r="E19" s="164" t="s">
        <v>422</v>
      </c>
      <c r="F19" s="25">
        <v>0.33333332999999998</v>
      </c>
      <c r="H19" s="9"/>
    </row>
    <row r="20" spans="1:11" x14ac:dyDescent="0.2">
      <c r="A20" s="357" t="s">
        <v>421</v>
      </c>
      <c r="B20" s="165" t="s">
        <v>431</v>
      </c>
      <c r="C20" s="25">
        <v>0.1</v>
      </c>
      <c r="D20" s="355"/>
      <c r="E20" s="164" t="s">
        <v>423</v>
      </c>
      <c r="F20" s="25">
        <v>0.15</v>
      </c>
      <c r="G20" s="11"/>
      <c r="H20" s="11"/>
      <c r="I20" s="11"/>
    </row>
    <row r="21" spans="1:11" x14ac:dyDescent="0.2">
      <c r="A21" s="358"/>
      <c r="B21" s="165" t="s">
        <v>423</v>
      </c>
      <c r="C21" s="25">
        <v>0</v>
      </c>
      <c r="D21" s="355"/>
      <c r="E21" s="164" t="s">
        <v>424</v>
      </c>
      <c r="F21" s="25">
        <v>0.54545454999999998</v>
      </c>
      <c r="G21" s="9"/>
      <c r="H21" s="9"/>
      <c r="I21" s="9"/>
    </row>
    <row r="22" spans="1:11" x14ac:dyDescent="0.2">
      <c r="A22" s="358"/>
      <c r="B22" s="165" t="s">
        <v>424</v>
      </c>
      <c r="C22" s="25">
        <v>0</v>
      </c>
      <c r="D22" s="356"/>
      <c r="E22" s="164" t="s">
        <v>425</v>
      </c>
      <c r="F22" s="25">
        <v>0.27272727000000002</v>
      </c>
      <c r="G22" s="9"/>
      <c r="H22" s="9"/>
      <c r="I22" s="9"/>
    </row>
    <row r="23" spans="1:11" ht="16" x14ac:dyDescent="0.2">
      <c r="A23" s="359"/>
      <c r="B23" s="165" t="s">
        <v>425</v>
      </c>
      <c r="C23" s="29">
        <v>0.125</v>
      </c>
      <c r="D23" s="357" t="s">
        <v>421</v>
      </c>
      <c r="E23" s="165" t="s">
        <v>431</v>
      </c>
      <c r="F23" s="25">
        <v>0.29411765000000001</v>
      </c>
      <c r="G23" s="9"/>
      <c r="H23" s="9"/>
      <c r="I23" s="9"/>
      <c r="J23" s="5"/>
    </row>
    <row r="24" spans="1:11" ht="16" x14ac:dyDescent="0.2">
      <c r="A24" s="23"/>
      <c r="B24" s="29"/>
      <c r="C24" s="43"/>
      <c r="D24" s="358"/>
      <c r="E24" s="165" t="s">
        <v>423</v>
      </c>
      <c r="F24" s="30">
        <v>0.30434782608695654</v>
      </c>
      <c r="G24" s="77"/>
      <c r="H24" s="77"/>
      <c r="I24" s="9"/>
      <c r="J24" s="5"/>
    </row>
    <row r="25" spans="1:11" ht="16" x14ac:dyDescent="0.2">
      <c r="A25" s="23"/>
      <c r="B25" s="29"/>
      <c r="C25" s="43"/>
      <c r="D25" s="358"/>
      <c r="E25" s="165" t="s">
        <v>424</v>
      </c>
      <c r="F25" s="30">
        <v>0.2857142857142857</v>
      </c>
      <c r="G25" s="77"/>
      <c r="H25" s="77"/>
      <c r="I25" s="5"/>
      <c r="J25" s="5"/>
    </row>
    <row r="26" spans="1:11" ht="16" x14ac:dyDescent="0.2">
      <c r="A26" s="23"/>
      <c r="B26" s="29"/>
      <c r="C26" s="43"/>
      <c r="D26" s="359"/>
      <c r="E26" s="165" t="s">
        <v>425</v>
      </c>
      <c r="F26" s="30">
        <v>0.25</v>
      </c>
      <c r="G26" s="77"/>
      <c r="H26" s="77"/>
      <c r="I26" s="5"/>
      <c r="J26" s="5"/>
      <c r="K26" s="5"/>
    </row>
    <row r="27" spans="1:11" ht="16" x14ac:dyDescent="0.2">
      <c r="A27" s="35" t="s">
        <v>223</v>
      </c>
      <c r="B27" s="23"/>
      <c r="C27" s="30">
        <f>AVERAGE(C7:C26)</f>
        <v>2.6307189411764707E-2</v>
      </c>
      <c r="D27" s="30"/>
      <c r="E27" s="42"/>
      <c r="F27" s="30">
        <f>AVERAGE(F7:F26)</f>
        <v>0.2278760155900621</v>
      </c>
      <c r="G27" s="5"/>
      <c r="H27" s="5"/>
      <c r="I27" s="5"/>
      <c r="J27" s="5"/>
      <c r="K27" s="5"/>
    </row>
    <row r="28" spans="1:11" ht="16" x14ac:dyDescent="0.2">
      <c r="A28" s="35" t="s">
        <v>222</v>
      </c>
      <c r="B28" s="23"/>
      <c r="C28" s="30">
        <f>STDEV(C7:C26)</f>
        <v>4.9086147409537997E-2</v>
      </c>
      <c r="D28" s="30"/>
      <c r="E28" s="29"/>
      <c r="F28" s="30">
        <f>STDEV(F7:F26)</f>
        <v>0.15159593230434323</v>
      </c>
      <c r="G28" s="5"/>
      <c r="H28" s="5"/>
      <c r="I28" s="5"/>
      <c r="J28" s="5"/>
      <c r="K28" s="5"/>
    </row>
    <row r="29" spans="1:11" ht="16" x14ac:dyDescent="0.2">
      <c r="A29" s="35" t="s">
        <v>293</v>
      </c>
      <c r="B29" s="23"/>
      <c r="C29" s="29"/>
      <c r="D29" s="29"/>
      <c r="E29" s="29"/>
      <c r="F29" s="78">
        <f>_xlfn.T.TEST(C7:C23,F7:F26,2,2)</f>
        <v>7.6664365671942291E-6</v>
      </c>
      <c r="G29" s="5"/>
      <c r="H29" s="5"/>
      <c r="I29" s="5"/>
      <c r="J29" s="5"/>
      <c r="K29" s="5"/>
    </row>
    <row r="31" spans="1:11" ht="16" x14ac:dyDescent="0.2">
      <c r="A31" s="2" t="s">
        <v>485</v>
      </c>
      <c r="C31" s="7"/>
      <c r="D31" s="7"/>
      <c r="E31" s="6"/>
      <c r="F31" s="5"/>
      <c r="G31" s="5"/>
      <c r="H31" s="5"/>
    </row>
    <row r="32" spans="1:11" ht="16" x14ac:dyDescent="0.2">
      <c r="C32" s="7"/>
      <c r="D32" s="7"/>
      <c r="E32" s="6"/>
      <c r="F32" s="5"/>
      <c r="G32" s="5"/>
      <c r="H32" s="5"/>
    </row>
    <row r="33" spans="3:8" ht="16" x14ac:dyDescent="0.2">
      <c r="C33" s="7"/>
      <c r="D33" s="7"/>
      <c r="E33" s="6"/>
      <c r="F33" s="5"/>
      <c r="G33" s="5"/>
      <c r="H33" s="5"/>
    </row>
    <row r="34" spans="3:8" ht="16" x14ac:dyDescent="0.2">
      <c r="C34" s="7"/>
      <c r="D34" s="7"/>
      <c r="E34" s="6"/>
      <c r="F34" s="5"/>
      <c r="G34" s="5"/>
      <c r="H34" s="5"/>
    </row>
  </sheetData>
  <mergeCells count="6">
    <mergeCell ref="A7:A15"/>
    <mergeCell ref="A16:A19"/>
    <mergeCell ref="A20:A23"/>
    <mergeCell ref="D7:D18"/>
    <mergeCell ref="D19:D22"/>
    <mergeCell ref="D23:D26"/>
  </mergeCells>
  <phoneticPr fontId="8" type="noConversion"/>
  <pageMargins left="0.7" right="0.7" top="0.75" bottom="0.75" header="0.3" footer="0.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59788B8-8FA4-6F42-8298-129040A97CA0}">
  <dimension ref="A1:I199"/>
  <sheetViews>
    <sheetView topLeftCell="A4" zoomScale="94" zoomScaleNormal="94" workbookViewId="0"/>
  </sheetViews>
  <sheetFormatPr baseColWidth="10" defaultRowHeight="15" x14ac:dyDescent="0.2"/>
  <cols>
    <col min="1" max="1" width="16.6640625" style="77" customWidth="1"/>
    <col min="2" max="2" width="11.1640625" bestFit="1" customWidth="1"/>
    <col min="3" max="3" width="14.6640625" bestFit="1" customWidth="1"/>
    <col min="4" max="4" width="14.6640625" style="77" bestFit="1" customWidth="1"/>
    <col min="5" max="6" width="15.6640625" bestFit="1" customWidth="1"/>
  </cols>
  <sheetData>
    <row r="1" spans="1:9" x14ac:dyDescent="0.2">
      <c r="A1" s="2" t="s">
        <v>665</v>
      </c>
    </row>
    <row r="2" spans="1:9" x14ac:dyDescent="0.2">
      <c r="A2" t="s">
        <v>627</v>
      </c>
    </row>
    <row r="3" spans="1:9" x14ac:dyDescent="0.2">
      <c r="A3" t="s">
        <v>292</v>
      </c>
    </row>
    <row r="4" spans="1:9" x14ac:dyDescent="0.2">
      <c r="A4" s="2" t="s">
        <v>667</v>
      </c>
    </row>
    <row r="5" spans="1:9" ht="16" thickBot="1" x14ac:dyDescent="0.25"/>
    <row r="6" spans="1:9" ht="16" thickBot="1" x14ac:dyDescent="0.25">
      <c r="A6" s="218" t="s">
        <v>99</v>
      </c>
      <c r="B6" s="220" t="s">
        <v>451</v>
      </c>
      <c r="C6" s="182" t="s">
        <v>33</v>
      </c>
      <c r="D6" s="219" t="s">
        <v>452</v>
      </c>
      <c r="E6" s="220" t="s">
        <v>451</v>
      </c>
      <c r="F6" s="182" t="s">
        <v>34</v>
      </c>
      <c r="G6" s="3"/>
    </row>
    <row r="7" spans="1:9" x14ac:dyDescent="0.2">
      <c r="A7" s="363" t="s">
        <v>442</v>
      </c>
      <c r="B7" s="148" t="s">
        <v>9</v>
      </c>
      <c r="C7" s="27">
        <v>364.11111099999999</v>
      </c>
      <c r="D7" s="362" t="s">
        <v>442</v>
      </c>
      <c r="E7" s="148" t="s">
        <v>9</v>
      </c>
      <c r="F7" s="27">
        <v>236.33333300000001</v>
      </c>
      <c r="G7" s="1"/>
    </row>
    <row r="8" spans="1:9" x14ac:dyDescent="0.2">
      <c r="A8" s="364"/>
      <c r="B8" s="149" t="s">
        <v>7</v>
      </c>
      <c r="C8" s="25">
        <v>196.66666699999999</v>
      </c>
      <c r="D8" s="365"/>
      <c r="E8" s="149" t="s">
        <v>7</v>
      </c>
      <c r="F8" s="25">
        <v>188.555556</v>
      </c>
      <c r="G8" s="1"/>
    </row>
    <row r="9" spans="1:9" x14ac:dyDescent="0.2">
      <c r="A9" s="364"/>
      <c r="B9" s="149" t="s">
        <v>8</v>
      </c>
      <c r="C9" s="25">
        <v>335.22222199999999</v>
      </c>
      <c r="D9" s="365"/>
      <c r="E9" s="149" t="s">
        <v>8</v>
      </c>
      <c r="F9" s="25">
        <v>144.33333300000001</v>
      </c>
      <c r="G9" s="1"/>
    </row>
    <row r="10" spans="1:9" x14ac:dyDescent="0.2">
      <c r="A10" s="364"/>
      <c r="B10" s="149" t="s">
        <v>13</v>
      </c>
      <c r="C10" s="25">
        <v>139.88888900000001</v>
      </c>
      <c r="D10" s="365"/>
      <c r="E10" s="149" t="s">
        <v>13</v>
      </c>
      <c r="F10" s="25">
        <v>48.888888899999998</v>
      </c>
      <c r="G10" s="4"/>
      <c r="I10" s="2"/>
    </row>
    <row r="11" spans="1:9" x14ac:dyDescent="0.2">
      <c r="A11" s="364"/>
      <c r="B11" s="149" t="s">
        <v>14</v>
      </c>
      <c r="C11" s="25">
        <v>310.44444399999998</v>
      </c>
      <c r="D11" s="365"/>
      <c r="E11" s="149" t="s">
        <v>14</v>
      </c>
      <c r="F11" s="25">
        <v>174.33333300000001</v>
      </c>
      <c r="G11" s="3"/>
    </row>
    <row r="12" spans="1:9" ht="18" customHeight="1" x14ac:dyDescent="0.2">
      <c r="A12" s="364"/>
      <c r="B12" s="149" t="s">
        <v>15</v>
      </c>
      <c r="C12" s="25">
        <v>96.333333300000007</v>
      </c>
      <c r="D12" s="365"/>
      <c r="E12" s="149" t="s">
        <v>15</v>
      </c>
      <c r="F12" s="25">
        <v>102.777778</v>
      </c>
      <c r="G12" s="3"/>
    </row>
    <row r="13" spans="1:9" x14ac:dyDescent="0.2">
      <c r="A13" s="364"/>
      <c r="B13" s="149" t="s">
        <v>22</v>
      </c>
      <c r="C13" s="25">
        <v>143.88888900000001</v>
      </c>
      <c r="D13" s="365"/>
      <c r="E13" s="149" t="s">
        <v>22</v>
      </c>
      <c r="F13" s="25">
        <v>150.555556</v>
      </c>
      <c r="G13" s="3"/>
    </row>
    <row r="14" spans="1:9" x14ac:dyDescent="0.2">
      <c r="A14" s="364"/>
      <c r="B14" s="149" t="s">
        <v>23</v>
      </c>
      <c r="C14" s="25">
        <v>87.888888899999998</v>
      </c>
      <c r="D14" s="365"/>
      <c r="E14" s="149" t="s">
        <v>23</v>
      </c>
      <c r="F14" s="25">
        <v>215.555556</v>
      </c>
      <c r="G14" s="3"/>
    </row>
    <row r="15" spans="1:9" x14ac:dyDescent="0.2">
      <c r="A15" s="364"/>
      <c r="B15" s="149" t="s">
        <v>24</v>
      </c>
      <c r="C15" s="25">
        <v>205.88888900000001</v>
      </c>
      <c r="D15" s="365"/>
      <c r="E15" s="149" t="s">
        <v>24</v>
      </c>
      <c r="F15" s="25">
        <v>277.33333299999998</v>
      </c>
      <c r="G15" s="4"/>
    </row>
    <row r="16" spans="1:9" x14ac:dyDescent="0.2">
      <c r="A16" s="364"/>
      <c r="B16" s="149" t="s">
        <v>25</v>
      </c>
      <c r="C16" s="25">
        <v>65.666666699999993</v>
      </c>
      <c r="D16" s="365"/>
      <c r="E16" s="149" t="s">
        <v>25</v>
      </c>
      <c r="F16" s="25">
        <v>225.33333300000001</v>
      </c>
      <c r="G16" s="3"/>
    </row>
    <row r="17" spans="1:8" x14ac:dyDescent="0.2">
      <c r="A17" s="364"/>
      <c r="B17" s="149" t="s">
        <v>26</v>
      </c>
      <c r="C17" s="25">
        <v>400.22222199999999</v>
      </c>
      <c r="D17" s="365"/>
      <c r="E17" s="149" t="s">
        <v>26</v>
      </c>
      <c r="F17" s="25">
        <v>160.11111099999999</v>
      </c>
      <c r="G17" s="3"/>
    </row>
    <row r="18" spans="1:8" x14ac:dyDescent="0.2">
      <c r="A18" s="364"/>
      <c r="B18" s="149" t="s">
        <v>27</v>
      </c>
      <c r="C18" s="25">
        <v>224.11111099999999</v>
      </c>
      <c r="D18" s="365"/>
      <c r="E18" s="149" t="s">
        <v>27</v>
      </c>
      <c r="F18" s="25">
        <v>199.66666699999999</v>
      </c>
      <c r="G18" s="3"/>
    </row>
    <row r="19" spans="1:8" x14ac:dyDescent="0.2">
      <c r="A19" s="364"/>
      <c r="B19" s="149" t="s">
        <v>28</v>
      </c>
      <c r="C19" s="25">
        <v>165.22222199999999</v>
      </c>
      <c r="D19" s="365"/>
      <c r="E19" s="149" t="s">
        <v>28</v>
      </c>
      <c r="F19" s="25">
        <v>124.333333</v>
      </c>
    </row>
    <row r="20" spans="1:8" x14ac:dyDescent="0.2">
      <c r="A20" s="364"/>
      <c r="B20" s="149" t="s">
        <v>29</v>
      </c>
      <c r="C20" s="25">
        <v>180.66666699999999</v>
      </c>
      <c r="D20" s="365"/>
      <c r="E20" s="149" t="s">
        <v>29</v>
      </c>
      <c r="F20" s="25">
        <v>491.11111099999999</v>
      </c>
    </row>
    <row r="21" spans="1:8" x14ac:dyDescent="0.2">
      <c r="A21" s="364"/>
      <c r="B21" s="149" t="s">
        <v>30</v>
      </c>
      <c r="C21" s="25">
        <v>220</v>
      </c>
      <c r="D21" s="365"/>
      <c r="E21" s="149" t="s">
        <v>30</v>
      </c>
      <c r="F21" s="25">
        <v>228.77777800000001</v>
      </c>
    </row>
    <row r="22" spans="1:8" x14ac:dyDescent="0.2">
      <c r="A22" s="364"/>
      <c r="B22" s="149" t="s">
        <v>31</v>
      </c>
      <c r="C22" s="25">
        <v>367</v>
      </c>
      <c r="D22" s="365"/>
      <c r="E22" s="149" t="s">
        <v>31</v>
      </c>
      <c r="F22" s="25">
        <v>251.444444</v>
      </c>
    </row>
    <row r="23" spans="1:8" ht="16" x14ac:dyDescent="0.2">
      <c r="A23" s="364"/>
      <c r="B23" s="149" t="s">
        <v>32</v>
      </c>
      <c r="C23" s="25">
        <v>244.77777800000001</v>
      </c>
      <c r="D23" s="365"/>
      <c r="E23" s="149" t="s">
        <v>32</v>
      </c>
      <c r="F23" s="25">
        <v>135</v>
      </c>
      <c r="G23" s="5"/>
    </row>
    <row r="24" spans="1:8" ht="16" x14ac:dyDescent="0.2">
      <c r="A24" s="364"/>
      <c r="B24" s="149" t="s">
        <v>35</v>
      </c>
      <c r="C24" s="25">
        <v>262.11111099999999</v>
      </c>
      <c r="D24" s="365"/>
      <c r="E24" s="149" t="s">
        <v>35</v>
      </c>
      <c r="F24" s="25">
        <v>113.555556</v>
      </c>
      <c r="G24" s="5"/>
    </row>
    <row r="25" spans="1:8" ht="16" x14ac:dyDescent="0.2">
      <c r="A25" s="364"/>
      <c r="B25" s="149" t="s">
        <v>36</v>
      </c>
      <c r="C25" s="25">
        <v>264.66666700000002</v>
      </c>
      <c r="D25" s="365"/>
      <c r="E25" s="149" t="s">
        <v>36</v>
      </c>
      <c r="F25" s="25">
        <v>186.22222199999999</v>
      </c>
      <c r="G25" s="5"/>
    </row>
    <row r="26" spans="1:8" ht="16" x14ac:dyDescent="0.2">
      <c r="A26" s="364"/>
      <c r="B26" s="149" t="s">
        <v>37</v>
      </c>
      <c r="C26" s="25">
        <v>357.66666700000002</v>
      </c>
      <c r="D26" s="365"/>
      <c r="E26" s="149" t="s">
        <v>37</v>
      </c>
      <c r="F26" s="25">
        <v>276.66666700000002</v>
      </c>
      <c r="G26" s="5"/>
      <c r="H26" s="5"/>
    </row>
    <row r="27" spans="1:8" ht="16" x14ac:dyDescent="0.2">
      <c r="A27" s="364"/>
      <c r="B27" s="149" t="s">
        <v>38</v>
      </c>
      <c r="C27" s="25">
        <v>146.444444</v>
      </c>
      <c r="D27" s="365"/>
      <c r="E27" s="149" t="s">
        <v>38</v>
      </c>
      <c r="F27" s="25">
        <v>239.11111099999999</v>
      </c>
      <c r="G27" s="5"/>
      <c r="H27" s="5"/>
    </row>
    <row r="28" spans="1:8" ht="16" x14ac:dyDescent="0.2">
      <c r="A28" s="364"/>
      <c r="B28" s="149" t="s">
        <v>39</v>
      </c>
      <c r="C28" s="25">
        <v>226.444444</v>
      </c>
      <c r="D28" s="365"/>
      <c r="E28" s="149" t="s">
        <v>39</v>
      </c>
      <c r="F28" s="25">
        <v>216.11111099999999</v>
      </c>
      <c r="G28" s="5"/>
      <c r="H28" s="5"/>
    </row>
    <row r="29" spans="1:8" ht="16" x14ac:dyDescent="0.2">
      <c r="A29" s="364"/>
      <c r="B29" s="149" t="s">
        <v>40</v>
      </c>
      <c r="C29" s="25">
        <v>257.55555600000002</v>
      </c>
      <c r="D29" s="365"/>
      <c r="E29" s="149" t="s">
        <v>40</v>
      </c>
      <c r="F29" s="25">
        <v>197.11111099999999</v>
      </c>
      <c r="G29" s="5"/>
      <c r="H29" s="5"/>
    </row>
    <row r="30" spans="1:8" x14ac:dyDescent="0.2">
      <c r="A30" s="364"/>
      <c r="B30" s="149" t="s">
        <v>41</v>
      </c>
      <c r="C30" s="25">
        <v>554.22222199999999</v>
      </c>
      <c r="D30" s="365"/>
      <c r="E30" s="149" t="s">
        <v>41</v>
      </c>
      <c r="F30" s="25">
        <v>304.33333299999998</v>
      </c>
    </row>
    <row r="31" spans="1:8" x14ac:dyDescent="0.2">
      <c r="A31" s="364"/>
      <c r="B31" s="149" t="s">
        <v>42</v>
      </c>
      <c r="C31" s="25">
        <v>351.88888900000001</v>
      </c>
      <c r="D31" s="365"/>
      <c r="E31" s="149" t="s">
        <v>42</v>
      </c>
      <c r="F31" s="25">
        <v>116.11111099999999</v>
      </c>
    </row>
    <row r="32" spans="1:8" x14ac:dyDescent="0.2">
      <c r="A32" s="364"/>
      <c r="B32" s="149" t="s">
        <v>43</v>
      </c>
      <c r="C32" s="25">
        <v>187.22222199999999</v>
      </c>
      <c r="D32" s="365"/>
      <c r="E32" s="149" t="s">
        <v>43</v>
      </c>
      <c r="F32" s="25">
        <v>147.66666699999999</v>
      </c>
    </row>
    <row r="33" spans="1:6" x14ac:dyDescent="0.2">
      <c r="A33" s="364"/>
      <c r="B33" s="149" t="s">
        <v>44</v>
      </c>
      <c r="C33" s="25">
        <v>146</v>
      </c>
      <c r="D33" s="365"/>
      <c r="E33" s="149" t="s">
        <v>44</v>
      </c>
      <c r="F33" s="25">
        <v>164.66666699999999</v>
      </c>
    </row>
    <row r="34" spans="1:6" x14ac:dyDescent="0.2">
      <c r="A34" s="364"/>
      <c r="B34" s="149" t="s">
        <v>45</v>
      </c>
      <c r="C34" s="25">
        <v>543.11111100000005</v>
      </c>
      <c r="D34" s="365"/>
      <c r="E34" s="149" t="s">
        <v>45</v>
      </c>
      <c r="F34" s="25">
        <v>393.66666700000002</v>
      </c>
    </row>
    <row r="35" spans="1:6" x14ac:dyDescent="0.2">
      <c r="A35" s="364"/>
      <c r="B35" s="149" t="s">
        <v>46</v>
      </c>
      <c r="C35" s="25">
        <v>315.22222199999999</v>
      </c>
      <c r="D35" s="365"/>
      <c r="E35" s="149" t="s">
        <v>46</v>
      </c>
      <c r="F35" s="25">
        <v>127.666667</v>
      </c>
    </row>
    <row r="36" spans="1:6" x14ac:dyDescent="0.2">
      <c r="A36" s="364"/>
      <c r="B36" s="149" t="s">
        <v>47</v>
      </c>
      <c r="C36" s="25">
        <v>292.88888900000001</v>
      </c>
      <c r="D36" s="365"/>
      <c r="E36" s="149" t="s">
        <v>47</v>
      </c>
      <c r="F36" s="25">
        <v>185.11111099999999</v>
      </c>
    </row>
    <row r="37" spans="1:6" x14ac:dyDescent="0.2">
      <c r="A37" s="364"/>
      <c r="B37" s="149" t="s">
        <v>48</v>
      </c>
      <c r="C37" s="25">
        <v>195.555556</v>
      </c>
      <c r="D37" s="365"/>
      <c r="E37" s="149" t="s">
        <v>48</v>
      </c>
      <c r="F37" s="25">
        <v>94.222222200000004</v>
      </c>
    </row>
    <row r="38" spans="1:6" x14ac:dyDescent="0.2">
      <c r="A38" s="364"/>
      <c r="B38" s="149" t="s">
        <v>49</v>
      </c>
      <c r="C38" s="25">
        <v>303.33333299999998</v>
      </c>
      <c r="D38" s="365"/>
      <c r="E38" s="149" t="s">
        <v>49</v>
      </c>
      <c r="F38" s="25">
        <v>428.66666700000002</v>
      </c>
    </row>
    <row r="39" spans="1:6" x14ac:dyDescent="0.2">
      <c r="A39" s="364"/>
      <c r="B39" s="149" t="s">
        <v>50</v>
      </c>
      <c r="C39" s="25">
        <v>201.88888900000001</v>
      </c>
      <c r="D39" s="365"/>
      <c r="E39" s="149" t="s">
        <v>50</v>
      </c>
      <c r="F39" s="25">
        <v>97.555555600000005</v>
      </c>
    </row>
    <row r="40" spans="1:6" x14ac:dyDescent="0.2">
      <c r="A40" s="364"/>
      <c r="B40" s="149" t="s">
        <v>51</v>
      </c>
      <c r="C40" s="25">
        <v>162.11111099999999</v>
      </c>
      <c r="D40" s="365"/>
      <c r="E40" s="149" t="s">
        <v>51</v>
      </c>
      <c r="F40" s="25">
        <v>107.88888900000001</v>
      </c>
    </row>
    <row r="41" spans="1:6" x14ac:dyDescent="0.2">
      <c r="A41" s="364"/>
      <c r="B41" s="149" t="s">
        <v>52</v>
      </c>
      <c r="C41" s="25">
        <v>308.11111099999999</v>
      </c>
      <c r="D41" s="365"/>
      <c r="E41" s="149" t="s">
        <v>52</v>
      </c>
      <c r="F41" s="25">
        <v>78.777777799999996</v>
      </c>
    </row>
    <row r="42" spans="1:6" x14ac:dyDescent="0.2">
      <c r="A42" s="364"/>
      <c r="B42" s="149" t="s">
        <v>53</v>
      </c>
      <c r="C42" s="25">
        <v>310.44444399999998</v>
      </c>
      <c r="D42" s="365"/>
      <c r="E42" s="149" t="s">
        <v>53</v>
      </c>
      <c r="F42" s="25">
        <v>445</v>
      </c>
    </row>
    <row r="43" spans="1:6" x14ac:dyDescent="0.2">
      <c r="A43" s="364"/>
      <c r="B43" s="149" t="s">
        <v>54</v>
      </c>
      <c r="C43" s="25">
        <v>427.11111099999999</v>
      </c>
      <c r="D43" s="365"/>
      <c r="E43" s="149" t="s">
        <v>54</v>
      </c>
      <c r="F43" s="25">
        <v>222.22222199999999</v>
      </c>
    </row>
    <row r="44" spans="1:6" x14ac:dyDescent="0.2">
      <c r="A44" s="364"/>
      <c r="B44" s="149" t="s">
        <v>55</v>
      </c>
      <c r="C44" s="25">
        <v>212.88888900000001</v>
      </c>
      <c r="D44" s="365"/>
      <c r="E44" s="149" t="s">
        <v>55</v>
      </c>
      <c r="F44" s="25">
        <v>136</v>
      </c>
    </row>
    <row r="45" spans="1:6" x14ac:dyDescent="0.2">
      <c r="A45" s="364"/>
      <c r="B45" s="149" t="s">
        <v>56</v>
      </c>
      <c r="C45" s="25">
        <v>239.66666699999999</v>
      </c>
      <c r="D45" s="365"/>
      <c r="E45" s="149" t="s">
        <v>56</v>
      </c>
      <c r="F45" s="25">
        <v>354.33333299999998</v>
      </c>
    </row>
    <row r="46" spans="1:6" x14ac:dyDescent="0.2">
      <c r="A46" s="364"/>
      <c r="B46" s="149" t="s">
        <v>57</v>
      </c>
      <c r="C46" s="25">
        <v>217.11111099999999</v>
      </c>
      <c r="D46" s="365"/>
      <c r="E46" s="149" t="s">
        <v>57</v>
      </c>
      <c r="F46" s="25">
        <v>99.888888899999998</v>
      </c>
    </row>
    <row r="47" spans="1:6" x14ac:dyDescent="0.2">
      <c r="A47" s="364"/>
      <c r="B47" s="149" t="s">
        <v>58</v>
      </c>
      <c r="C47" s="25">
        <v>396.66666700000002</v>
      </c>
      <c r="D47" s="365"/>
      <c r="E47" s="149" t="s">
        <v>58</v>
      </c>
      <c r="F47" s="25">
        <v>118.666667</v>
      </c>
    </row>
    <row r="48" spans="1:6" x14ac:dyDescent="0.2">
      <c r="A48" s="364"/>
      <c r="B48" s="149" t="s">
        <v>59</v>
      </c>
      <c r="C48" s="25">
        <v>218.33333300000001</v>
      </c>
      <c r="D48" s="365"/>
      <c r="E48" s="149" t="s">
        <v>59</v>
      </c>
      <c r="F48" s="25">
        <v>163.555556</v>
      </c>
    </row>
    <row r="49" spans="1:6" x14ac:dyDescent="0.2">
      <c r="A49" s="364"/>
      <c r="B49" s="149" t="s">
        <v>60</v>
      </c>
      <c r="C49" s="25">
        <v>207.22222199999999</v>
      </c>
      <c r="D49" s="365"/>
      <c r="E49" s="149" t="s">
        <v>60</v>
      </c>
      <c r="F49" s="25">
        <v>174.66666699999999</v>
      </c>
    </row>
    <row r="50" spans="1:6" x14ac:dyDescent="0.2">
      <c r="A50" s="364"/>
      <c r="B50" s="149" t="s">
        <v>61</v>
      </c>
      <c r="C50" s="25">
        <v>384.55555600000002</v>
      </c>
      <c r="D50" s="365"/>
      <c r="E50" s="149" t="s">
        <v>61</v>
      </c>
      <c r="F50" s="25">
        <v>131.11111099999999</v>
      </c>
    </row>
    <row r="51" spans="1:6" x14ac:dyDescent="0.2">
      <c r="A51" s="364"/>
      <c r="B51" s="149" t="s">
        <v>62</v>
      </c>
      <c r="C51" s="25">
        <v>264</v>
      </c>
      <c r="D51" s="365"/>
      <c r="E51" s="149" t="s">
        <v>62</v>
      </c>
      <c r="F51" s="25">
        <v>263.66666700000002</v>
      </c>
    </row>
    <row r="52" spans="1:6" x14ac:dyDescent="0.2">
      <c r="A52" s="364"/>
      <c r="B52" s="149" t="s">
        <v>63</v>
      </c>
      <c r="C52" s="25">
        <v>527.88888899999995</v>
      </c>
      <c r="D52" s="365"/>
      <c r="E52" s="149" t="s">
        <v>63</v>
      </c>
      <c r="F52" s="25">
        <v>184</v>
      </c>
    </row>
    <row r="53" spans="1:6" x14ac:dyDescent="0.2">
      <c r="A53" s="364"/>
      <c r="B53" s="149" t="s">
        <v>64</v>
      </c>
      <c r="C53" s="25">
        <v>582.66666699999996</v>
      </c>
      <c r="D53" s="365"/>
      <c r="E53" s="149" t="s">
        <v>64</v>
      </c>
      <c r="F53" s="25">
        <v>245.444444</v>
      </c>
    </row>
    <row r="54" spans="1:6" x14ac:dyDescent="0.2">
      <c r="A54" s="364"/>
      <c r="B54" s="149" t="s">
        <v>65</v>
      </c>
      <c r="C54" s="25">
        <v>299.66666700000002</v>
      </c>
      <c r="D54" s="365"/>
      <c r="E54" s="149" t="s">
        <v>65</v>
      </c>
      <c r="F54" s="25">
        <v>96.111111100000002</v>
      </c>
    </row>
    <row r="55" spans="1:6" x14ac:dyDescent="0.2">
      <c r="A55" s="364"/>
      <c r="B55" s="149" t="s">
        <v>66</v>
      </c>
      <c r="C55" s="25">
        <v>280.44444399999998</v>
      </c>
      <c r="D55" s="365"/>
      <c r="E55" s="149" t="s">
        <v>66</v>
      </c>
      <c r="F55" s="25">
        <v>311.55555600000002</v>
      </c>
    </row>
    <row r="56" spans="1:6" x14ac:dyDescent="0.2">
      <c r="A56" s="364"/>
      <c r="B56" s="149" t="s">
        <v>67</v>
      </c>
      <c r="C56" s="25">
        <v>234.77777800000001</v>
      </c>
      <c r="D56" s="365"/>
      <c r="E56" s="149" t="s">
        <v>67</v>
      </c>
      <c r="F56" s="25">
        <v>230</v>
      </c>
    </row>
    <row r="57" spans="1:6" x14ac:dyDescent="0.2">
      <c r="A57" s="364"/>
      <c r="B57" s="149" t="s">
        <v>68</v>
      </c>
      <c r="C57" s="25">
        <v>226.555556</v>
      </c>
      <c r="D57" s="365"/>
      <c r="E57" s="149" t="s">
        <v>68</v>
      </c>
      <c r="F57" s="25">
        <v>252.88888900000001</v>
      </c>
    </row>
    <row r="58" spans="1:6" x14ac:dyDescent="0.2">
      <c r="A58" s="364"/>
      <c r="B58" s="149" t="s">
        <v>69</v>
      </c>
      <c r="C58" s="25">
        <v>313.77777800000001</v>
      </c>
      <c r="D58" s="365"/>
      <c r="E58" s="149" t="s">
        <v>69</v>
      </c>
      <c r="F58" s="25">
        <v>236.11111099999999</v>
      </c>
    </row>
    <row r="59" spans="1:6" x14ac:dyDescent="0.2">
      <c r="A59" s="364"/>
      <c r="B59" s="149" t="s">
        <v>70</v>
      </c>
      <c r="C59" s="25">
        <v>267.22222199999999</v>
      </c>
      <c r="D59" s="365"/>
      <c r="E59" s="149" t="s">
        <v>70</v>
      </c>
      <c r="F59" s="25">
        <v>58.888888899999998</v>
      </c>
    </row>
    <row r="60" spans="1:6" x14ac:dyDescent="0.2">
      <c r="A60" s="364"/>
      <c r="B60" s="149" t="s">
        <v>71</v>
      </c>
      <c r="C60" s="25">
        <v>358</v>
      </c>
      <c r="D60" s="365"/>
      <c r="E60" s="149" t="s">
        <v>71</v>
      </c>
      <c r="F60" s="25">
        <v>305.55555600000002</v>
      </c>
    </row>
    <row r="61" spans="1:6" x14ac:dyDescent="0.2">
      <c r="A61" s="364"/>
      <c r="B61" s="149" t="s">
        <v>72</v>
      </c>
      <c r="C61" s="25">
        <v>140.66666699999999</v>
      </c>
      <c r="D61" s="365"/>
      <c r="E61" s="149" t="s">
        <v>72</v>
      </c>
      <c r="F61" s="25">
        <v>118.444444</v>
      </c>
    </row>
    <row r="62" spans="1:6" x14ac:dyDescent="0.2">
      <c r="A62" s="364"/>
      <c r="B62" s="149" t="s">
        <v>73</v>
      </c>
      <c r="C62" s="25">
        <v>118.222222</v>
      </c>
      <c r="D62" s="365"/>
      <c r="E62" s="149" t="s">
        <v>73</v>
      </c>
      <c r="F62" s="25">
        <v>120.777778</v>
      </c>
    </row>
    <row r="63" spans="1:6" x14ac:dyDescent="0.2">
      <c r="A63" s="364"/>
      <c r="B63" s="149" t="s">
        <v>74</v>
      </c>
      <c r="C63" s="25">
        <v>226.11111099999999</v>
      </c>
      <c r="D63" s="365"/>
      <c r="E63" s="149" t="s">
        <v>74</v>
      </c>
      <c r="F63" s="25">
        <v>70.777777799999996</v>
      </c>
    </row>
    <row r="64" spans="1:6" x14ac:dyDescent="0.2">
      <c r="A64" s="364"/>
      <c r="B64" s="149" t="s">
        <v>75</v>
      </c>
      <c r="C64" s="25">
        <v>313.33333299999998</v>
      </c>
      <c r="D64" s="365"/>
      <c r="E64" s="149" t="s">
        <v>75</v>
      </c>
      <c r="F64" s="25">
        <v>172.88888900000001</v>
      </c>
    </row>
    <row r="65" spans="1:6" x14ac:dyDescent="0.2">
      <c r="A65" s="364"/>
      <c r="B65" s="149" t="s">
        <v>76</v>
      </c>
      <c r="C65" s="25">
        <v>249.555556</v>
      </c>
      <c r="D65" s="366" t="s">
        <v>441</v>
      </c>
      <c r="E65" s="151" t="s">
        <v>9</v>
      </c>
      <c r="F65" s="25">
        <v>60.222222199999997</v>
      </c>
    </row>
    <row r="66" spans="1:6" x14ac:dyDescent="0.2">
      <c r="A66" s="364"/>
      <c r="B66" s="149" t="s">
        <v>77</v>
      </c>
      <c r="C66" s="25">
        <v>179.444444</v>
      </c>
      <c r="D66" s="366"/>
      <c r="E66" s="151" t="s">
        <v>7</v>
      </c>
      <c r="F66" s="25">
        <v>44.777777800000003</v>
      </c>
    </row>
    <row r="67" spans="1:6" x14ac:dyDescent="0.2">
      <c r="A67" s="364"/>
      <c r="B67" s="149" t="s">
        <v>78</v>
      </c>
      <c r="C67" s="25">
        <v>250</v>
      </c>
      <c r="D67" s="366"/>
      <c r="E67" s="151" t="s">
        <v>8</v>
      </c>
      <c r="F67" s="25">
        <v>98.333333300000007</v>
      </c>
    </row>
    <row r="68" spans="1:6" x14ac:dyDescent="0.2">
      <c r="A68" s="364"/>
      <c r="B68" s="149" t="s">
        <v>79</v>
      </c>
      <c r="C68" s="25">
        <v>126.777778</v>
      </c>
      <c r="D68" s="366"/>
      <c r="E68" s="151" t="s">
        <v>13</v>
      </c>
      <c r="F68" s="25">
        <v>139.77777800000001</v>
      </c>
    </row>
    <row r="69" spans="1:6" x14ac:dyDescent="0.2">
      <c r="A69" s="364"/>
      <c r="B69" s="149" t="s">
        <v>80</v>
      </c>
      <c r="C69" s="25">
        <v>385</v>
      </c>
      <c r="D69" s="366"/>
      <c r="E69" s="151" t="s">
        <v>14</v>
      </c>
      <c r="F69" s="25">
        <v>227.33333300000001</v>
      </c>
    </row>
    <row r="70" spans="1:6" x14ac:dyDescent="0.2">
      <c r="A70" s="366" t="s">
        <v>441</v>
      </c>
      <c r="B70" s="151" t="s">
        <v>9</v>
      </c>
      <c r="C70" s="25">
        <v>148</v>
      </c>
      <c r="D70" s="366"/>
      <c r="E70" s="151" t="s">
        <v>15</v>
      </c>
      <c r="F70" s="25">
        <v>559.66666699999996</v>
      </c>
    </row>
    <row r="71" spans="1:6" x14ac:dyDescent="0.2">
      <c r="A71" s="366"/>
      <c r="B71" s="151" t="s">
        <v>7</v>
      </c>
      <c r="C71" s="25">
        <v>218.33333300000001</v>
      </c>
      <c r="D71" s="366"/>
      <c r="E71" s="151" t="s">
        <v>22</v>
      </c>
      <c r="F71" s="25">
        <v>185</v>
      </c>
    </row>
    <row r="72" spans="1:6" x14ac:dyDescent="0.2">
      <c r="A72" s="366"/>
      <c r="B72" s="151" t="s">
        <v>8</v>
      </c>
      <c r="C72" s="25">
        <v>215.77777800000001</v>
      </c>
      <c r="D72" s="366"/>
      <c r="E72" s="151" t="s">
        <v>23</v>
      </c>
      <c r="F72" s="25">
        <v>145</v>
      </c>
    </row>
    <row r="73" spans="1:6" x14ac:dyDescent="0.2">
      <c r="A73" s="366"/>
      <c r="B73" s="151" t="s">
        <v>13</v>
      </c>
      <c r="C73" s="25">
        <v>358.11111099999999</v>
      </c>
      <c r="D73" s="366"/>
      <c r="E73" s="151" t="s">
        <v>24</v>
      </c>
      <c r="F73" s="25">
        <v>231.555556</v>
      </c>
    </row>
    <row r="74" spans="1:6" x14ac:dyDescent="0.2">
      <c r="A74" s="366"/>
      <c r="B74" s="151" t="s">
        <v>14</v>
      </c>
      <c r="C74" s="25">
        <v>392.22222199999999</v>
      </c>
      <c r="D74" s="366"/>
      <c r="E74" s="151" t="s">
        <v>25</v>
      </c>
      <c r="F74" s="25">
        <v>97.333333300000007</v>
      </c>
    </row>
    <row r="75" spans="1:6" x14ac:dyDescent="0.2">
      <c r="A75" s="366"/>
      <c r="B75" s="151" t="s">
        <v>15</v>
      </c>
      <c r="C75" s="25">
        <v>177.22222199999999</v>
      </c>
      <c r="D75" s="366"/>
      <c r="E75" s="151" t="s">
        <v>26</v>
      </c>
      <c r="F75" s="25">
        <v>205.88888900000001</v>
      </c>
    </row>
    <row r="76" spans="1:6" x14ac:dyDescent="0.2">
      <c r="A76" s="366"/>
      <c r="B76" s="151" t="s">
        <v>22</v>
      </c>
      <c r="C76" s="25">
        <v>184.88888900000001</v>
      </c>
      <c r="D76" s="366"/>
      <c r="E76" s="151" t="s">
        <v>27</v>
      </c>
      <c r="F76" s="25">
        <v>74.777777799999996</v>
      </c>
    </row>
    <row r="77" spans="1:6" x14ac:dyDescent="0.2">
      <c r="A77" s="366"/>
      <c r="B77" s="151" t="s">
        <v>23</v>
      </c>
      <c r="C77" s="25">
        <v>242.555556</v>
      </c>
      <c r="D77" s="366"/>
      <c r="E77" s="151" t="s">
        <v>28</v>
      </c>
      <c r="F77" s="25">
        <v>215.33333300000001</v>
      </c>
    </row>
    <row r="78" spans="1:6" x14ac:dyDescent="0.2">
      <c r="A78" s="366"/>
      <c r="B78" s="151" t="s">
        <v>24</v>
      </c>
      <c r="C78" s="25">
        <v>94.111111100000002</v>
      </c>
      <c r="D78" s="366"/>
      <c r="E78" s="151" t="s">
        <v>29</v>
      </c>
      <c r="F78" s="25">
        <v>170.555556</v>
      </c>
    </row>
    <row r="79" spans="1:6" x14ac:dyDescent="0.2">
      <c r="A79" s="366"/>
      <c r="B79" s="151" t="s">
        <v>25</v>
      </c>
      <c r="C79" s="25">
        <v>391.44444399999998</v>
      </c>
      <c r="D79" s="366"/>
      <c r="E79" s="151" t="s">
        <v>30</v>
      </c>
      <c r="F79" s="25">
        <v>112.333333</v>
      </c>
    </row>
    <row r="80" spans="1:6" x14ac:dyDescent="0.2">
      <c r="A80" s="366"/>
      <c r="B80" s="151" t="s">
        <v>26</v>
      </c>
      <c r="C80" s="25">
        <v>60.888888899999998</v>
      </c>
      <c r="D80" s="366"/>
      <c r="E80" s="151" t="s">
        <v>31</v>
      </c>
      <c r="F80" s="25">
        <v>136.444444</v>
      </c>
    </row>
    <row r="81" spans="1:6" x14ac:dyDescent="0.2">
      <c r="A81" s="366"/>
      <c r="B81" s="151" t="s">
        <v>27</v>
      </c>
      <c r="C81" s="25">
        <v>255.444444</v>
      </c>
      <c r="D81" s="366"/>
      <c r="E81" s="151" t="s">
        <v>32</v>
      </c>
      <c r="F81" s="25">
        <v>95.444444399999995</v>
      </c>
    </row>
    <row r="82" spans="1:6" x14ac:dyDescent="0.2">
      <c r="A82" s="366"/>
      <c r="B82" s="151" t="s">
        <v>28</v>
      </c>
      <c r="C82" s="25">
        <v>94.111111100000002</v>
      </c>
      <c r="D82" s="366"/>
      <c r="E82" s="151" t="s">
        <v>35</v>
      </c>
      <c r="F82" s="25">
        <v>132.555556</v>
      </c>
    </row>
    <row r="83" spans="1:6" x14ac:dyDescent="0.2">
      <c r="A83" s="366"/>
      <c r="B83" s="151" t="s">
        <v>29</v>
      </c>
      <c r="C83" s="25">
        <v>220.77777800000001</v>
      </c>
      <c r="D83" s="366"/>
      <c r="E83" s="151" t="s">
        <v>36</v>
      </c>
      <c r="F83" s="25">
        <v>123.555556</v>
      </c>
    </row>
    <row r="84" spans="1:6" x14ac:dyDescent="0.2">
      <c r="A84" s="366"/>
      <c r="B84" s="151" t="s">
        <v>30</v>
      </c>
      <c r="C84" s="25">
        <v>154.66666699999999</v>
      </c>
      <c r="D84" s="366"/>
      <c r="E84" s="151" t="s">
        <v>37</v>
      </c>
      <c r="F84" s="25">
        <v>123.11111099999999</v>
      </c>
    </row>
    <row r="85" spans="1:6" x14ac:dyDescent="0.2">
      <c r="A85" s="366"/>
      <c r="B85" s="151" t="s">
        <v>31</v>
      </c>
      <c r="C85" s="25">
        <v>342.55555600000002</v>
      </c>
      <c r="D85" s="366"/>
      <c r="E85" s="151" t="s">
        <v>38</v>
      </c>
      <c r="F85" s="25">
        <v>201.77777800000001</v>
      </c>
    </row>
    <row r="86" spans="1:6" x14ac:dyDescent="0.2">
      <c r="A86" s="366"/>
      <c r="B86" s="151" t="s">
        <v>32</v>
      </c>
      <c r="C86" s="25">
        <v>527.22222199999999</v>
      </c>
      <c r="D86" s="366"/>
      <c r="E86" s="151" t="s">
        <v>39</v>
      </c>
      <c r="F86" s="25">
        <v>103.777778</v>
      </c>
    </row>
    <row r="87" spans="1:6" x14ac:dyDescent="0.2">
      <c r="A87" s="366"/>
      <c r="B87" s="151" t="s">
        <v>35</v>
      </c>
      <c r="C87" s="25">
        <v>345.55555600000002</v>
      </c>
      <c r="D87" s="366"/>
      <c r="E87" s="151" t="s">
        <v>40</v>
      </c>
      <c r="F87" s="25">
        <v>135.77777800000001</v>
      </c>
    </row>
    <row r="88" spans="1:6" x14ac:dyDescent="0.2">
      <c r="A88" s="366"/>
      <c r="B88" s="151" t="s">
        <v>36</v>
      </c>
      <c r="C88" s="25">
        <v>74</v>
      </c>
      <c r="D88" s="366"/>
      <c r="E88" s="151" t="s">
        <v>41</v>
      </c>
      <c r="F88" s="25">
        <v>68.444444399999995</v>
      </c>
    </row>
    <row r="89" spans="1:6" x14ac:dyDescent="0.2">
      <c r="A89" s="366"/>
      <c r="B89" s="151" t="s">
        <v>37</v>
      </c>
      <c r="C89" s="25">
        <v>94.111111100000002</v>
      </c>
      <c r="D89" s="366"/>
      <c r="E89" s="151" t="s">
        <v>42</v>
      </c>
      <c r="F89" s="25">
        <v>300.22222199999999</v>
      </c>
    </row>
    <row r="90" spans="1:6" x14ac:dyDescent="0.2">
      <c r="A90" s="366"/>
      <c r="B90" s="151" t="s">
        <v>38</v>
      </c>
      <c r="C90" s="25">
        <v>412.88888900000001</v>
      </c>
      <c r="D90" s="366"/>
      <c r="E90" s="151" t="s">
        <v>43</v>
      </c>
      <c r="F90" s="25">
        <v>247.444444</v>
      </c>
    </row>
    <row r="91" spans="1:6" x14ac:dyDescent="0.2">
      <c r="A91" s="366"/>
      <c r="B91" s="151" t="s">
        <v>39</v>
      </c>
      <c r="C91" s="25">
        <v>374.22222199999999</v>
      </c>
      <c r="D91" s="366"/>
      <c r="E91" s="151" t="s">
        <v>44</v>
      </c>
      <c r="F91" s="25">
        <v>308.11111099999999</v>
      </c>
    </row>
    <row r="92" spans="1:6" x14ac:dyDescent="0.2">
      <c r="A92" s="366"/>
      <c r="B92" s="151" t="s">
        <v>40</v>
      </c>
      <c r="C92" s="25">
        <v>261.11111099999999</v>
      </c>
      <c r="D92" s="366"/>
      <c r="E92" s="151" t="s">
        <v>45</v>
      </c>
      <c r="F92" s="25">
        <v>386.33333299999998</v>
      </c>
    </row>
    <row r="93" spans="1:6" x14ac:dyDescent="0.2">
      <c r="A93" s="366"/>
      <c r="B93" s="151" t="s">
        <v>41</v>
      </c>
      <c r="C93" s="25">
        <v>396.66666700000002</v>
      </c>
      <c r="D93" s="366"/>
      <c r="E93" s="151" t="s">
        <v>46</v>
      </c>
      <c r="F93" s="25">
        <v>121</v>
      </c>
    </row>
    <row r="94" spans="1:6" x14ac:dyDescent="0.2">
      <c r="A94" s="366"/>
      <c r="B94" s="151" t="s">
        <v>42</v>
      </c>
      <c r="C94" s="25">
        <v>411.33333299999998</v>
      </c>
      <c r="D94" s="366"/>
      <c r="E94" s="151" t="s">
        <v>47</v>
      </c>
      <c r="F94" s="25">
        <v>207.555556</v>
      </c>
    </row>
    <row r="95" spans="1:6" x14ac:dyDescent="0.2">
      <c r="A95" s="366"/>
      <c r="B95" s="151" t="s">
        <v>43</v>
      </c>
      <c r="C95" s="25">
        <v>771.66666699999996</v>
      </c>
      <c r="D95" s="366"/>
      <c r="E95" s="151" t="s">
        <v>48</v>
      </c>
      <c r="F95" s="25">
        <v>127.777778</v>
      </c>
    </row>
    <row r="96" spans="1:6" x14ac:dyDescent="0.2">
      <c r="A96" s="366"/>
      <c r="B96" s="151" t="s">
        <v>44</v>
      </c>
      <c r="C96" s="25">
        <v>346.33333299999998</v>
      </c>
      <c r="D96" s="366"/>
      <c r="E96" s="151" t="s">
        <v>49</v>
      </c>
      <c r="F96" s="25">
        <v>142.11111099999999</v>
      </c>
    </row>
    <row r="97" spans="1:6" x14ac:dyDescent="0.2">
      <c r="A97" s="366"/>
      <c r="B97" s="151" t="s">
        <v>45</v>
      </c>
      <c r="C97" s="25">
        <v>321.88888900000001</v>
      </c>
      <c r="D97" s="366"/>
      <c r="E97" s="151" t="s">
        <v>50</v>
      </c>
      <c r="F97" s="25">
        <v>181.22222199999999</v>
      </c>
    </row>
    <row r="98" spans="1:6" x14ac:dyDescent="0.2">
      <c r="A98" s="367" t="s">
        <v>440</v>
      </c>
      <c r="B98" s="156" t="s">
        <v>9</v>
      </c>
      <c r="C98" s="25">
        <v>397.22222199999999</v>
      </c>
      <c r="D98" s="366"/>
      <c r="E98" s="151" t="s">
        <v>51</v>
      </c>
      <c r="F98" s="25">
        <v>153.77777800000001</v>
      </c>
    </row>
    <row r="99" spans="1:6" x14ac:dyDescent="0.2">
      <c r="A99" s="367"/>
      <c r="B99" s="156" t="s">
        <v>7</v>
      </c>
      <c r="C99" s="25">
        <v>744.55555600000002</v>
      </c>
      <c r="D99" s="366"/>
      <c r="E99" s="151" t="s">
        <v>52</v>
      </c>
      <c r="F99" s="25">
        <v>145.88888900000001</v>
      </c>
    </row>
    <row r="100" spans="1:6" x14ac:dyDescent="0.2">
      <c r="A100" s="367"/>
      <c r="B100" s="156" t="s">
        <v>8</v>
      </c>
      <c r="C100" s="25">
        <v>228.444444</v>
      </c>
      <c r="D100" s="366"/>
      <c r="E100" s="151" t="s">
        <v>53</v>
      </c>
      <c r="F100" s="25">
        <v>183</v>
      </c>
    </row>
    <row r="101" spans="1:6" x14ac:dyDescent="0.2">
      <c r="A101" s="367"/>
      <c r="B101" s="156" t="s">
        <v>13</v>
      </c>
      <c r="C101" s="25">
        <v>373</v>
      </c>
      <c r="D101" s="366"/>
      <c r="E101" s="151" t="s">
        <v>54</v>
      </c>
      <c r="F101" s="25">
        <v>159.66666699999999</v>
      </c>
    </row>
    <row r="102" spans="1:6" x14ac:dyDescent="0.2">
      <c r="A102" s="367"/>
      <c r="B102" s="156" t="s">
        <v>14</v>
      </c>
      <c r="C102" s="25">
        <v>302.88888900000001</v>
      </c>
      <c r="D102" s="366"/>
      <c r="E102" s="151" t="s">
        <v>55</v>
      </c>
      <c r="F102" s="25">
        <v>129.444444</v>
      </c>
    </row>
    <row r="103" spans="1:6" x14ac:dyDescent="0.2">
      <c r="A103" s="367"/>
      <c r="B103" s="156" t="s">
        <v>15</v>
      </c>
      <c r="C103" s="25">
        <v>418.11111099999999</v>
      </c>
      <c r="D103" s="366"/>
      <c r="E103" s="151" t="s">
        <v>56</v>
      </c>
      <c r="F103" s="25">
        <v>116.222222</v>
      </c>
    </row>
    <row r="104" spans="1:6" x14ac:dyDescent="0.2">
      <c r="A104" s="367"/>
      <c r="B104" s="156" t="s">
        <v>22</v>
      </c>
      <c r="C104" s="25">
        <v>437.33333299999998</v>
      </c>
      <c r="D104" s="366"/>
      <c r="E104" s="151" t="s">
        <v>57</v>
      </c>
      <c r="F104" s="25">
        <v>116.88888900000001</v>
      </c>
    </row>
    <row r="105" spans="1:6" x14ac:dyDescent="0.2">
      <c r="A105" s="367"/>
      <c r="B105" s="156" t="s">
        <v>23</v>
      </c>
      <c r="C105" s="25">
        <v>281.77777800000001</v>
      </c>
      <c r="D105" s="366"/>
      <c r="E105" s="151" t="s">
        <v>58</v>
      </c>
      <c r="F105" s="25">
        <v>184.88888900000001</v>
      </c>
    </row>
    <row r="106" spans="1:6" x14ac:dyDescent="0.2">
      <c r="A106" s="367"/>
      <c r="B106" s="156" t="s">
        <v>24</v>
      </c>
      <c r="C106" s="25">
        <v>374.33333299999998</v>
      </c>
      <c r="D106" s="366"/>
      <c r="E106" s="151" t="s">
        <v>59</v>
      </c>
      <c r="F106" s="25">
        <v>75.333333300000007</v>
      </c>
    </row>
    <row r="107" spans="1:6" x14ac:dyDescent="0.2">
      <c r="A107" s="367"/>
      <c r="B107" s="156" t="s">
        <v>25</v>
      </c>
      <c r="C107" s="25">
        <v>738.33333300000004</v>
      </c>
      <c r="D107" s="366"/>
      <c r="E107" s="151" t="s">
        <v>60</v>
      </c>
      <c r="F107" s="25">
        <v>118.11111099999999</v>
      </c>
    </row>
    <row r="108" spans="1:6" x14ac:dyDescent="0.2">
      <c r="A108" s="367"/>
      <c r="B108" s="156" t="s">
        <v>26</v>
      </c>
      <c r="C108" s="25">
        <v>93.333333300000007</v>
      </c>
      <c r="D108" s="366"/>
      <c r="E108" s="151" t="s">
        <v>61</v>
      </c>
      <c r="F108" s="25">
        <v>226.66666699999999</v>
      </c>
    </row>
    <row r="109" spans="1:6" x14ac:dyDescent="0.2">
      <c r="A109" s="367"/>
      <c r="B109" s="156" t="s">
        <v>27</v>
      </c>
      <c r="C109" s="25">
        <v>165.11111099999999</v>
      </c>
      <c r="D109" s="366"/>
      <c r="E109" s="151" t="s">
        <v>62</v>
      </c>
      <c r="F109" s="25">
        <v>112.222222</v>
      </c>
    </row>
    <row r="110" spans="1:6" x14ac:dyDescent="0.2">
      <c r="A110" s="367"/>
      <c r="B110" s="156" t="s">
        <v>28</v>
      </c>
      <c r="C110" s="25">
        <v>150.88888900000001</v>
      </c>
      <c r="D110" s="366"/>
      <c r="E110" s="151" t="s">
        <v>63</v>
      </c>
      <c r="F110" s="25">
        <v>174.11111099999999</v>
      </c>
    </row>
    <row r="111" spans="1:6" x14ac:dyDescent="0.2">
      <c r="A111" s="367"/>
      <c r="B111" s="156" t="s">
        <v>29</v>
      </c>
      <c r="C111" s="25">
        <v>144.555556</v>
      </c>
      <c r="D111" s="366"/>
      <c r="E111" s="151" t="s">
        <v>64</v>
      </c>
      <c r="F111" s="25">
        <v>413.22222199999999</v>
      </c>
    </row>
    <row r="112" spans="1:6" x14ac:dyDescent="0.2">
      <c r="A112" s="367"/>
      <c r="B112" s="156" t="s">
        <v>30</v>
      </c>
      <c r="C112" s="25">
        <v>219.555556</v>
      </c>
      <c r="D112" s="366"/>
      <c r="E112" s="151" t="s">
        <v>65</v>
      </c>
      <c r="F112" s="25">
        <v>82</v>
      </c>
    </row>
    <row r="113" spans="1:6" x14ac:dyDescent="0.2">
      <c r="A113" s="367"/>
      <c r="B113" s="156" t="s">
        <v>31</v>
      </c>
      <c r="C113" s="25">
        <v>259.55555600000002</v>
      </c>
      <c r="D113" s="366"/>
      <c r="E113" s="151" t="s">
        <v>66</v>
      </c>
      <c r="F113" s="25">
        <v>143.555556</v>
      </c>
    </row>
    <row r="114" spans="1:6" x14ac:dyDescent="0.2">
      <c r="A114" s="367"/>
      <c r="B114" s="156" t="s">
        <v>32</v>
      </c>
      <c r="C114" s="25">
        <v>174.555556</v>
      </c>
      <c r="D114" s="366"/>
      <c r="E114" s="151" t="s">
        <v>67</v>
      </c>
      <c r="F114" s="25">
        <v>70.888888899999998</v>
      </c>
    </row>
    <row r="115" spans="1:6" x14ac:dyDescent="0.2">
      <c r="A115" s="367"/>
      <c r="B115" s="156" t="s">
        <v>35</v>
      </c>
      <c r="C115" s="25">
        <v>215.444444</v>
      </c>
      <c r="D115" s="366"/>
      <c r="E115" s="151" t="s">
        <v>68</v>
      </c>
      <c r="F115" s="25">
        <v>28.111111099999999</v>
      </c>
    </row>
    <row r="116" spans="1:6" x14ac:dyDescent="0.2">
      <c r="A116" s="367"/>
      <c r="B116" s="156" t="s">
        <v>36</v>
      </c>
      <c r="C116" s="25">
        <v>186.444444</v>
      </c>
      <c r="D116" s="366"/>
      <c r="E116" s="151" t="s">
        <v>69</v>
      </c>
      <c r="F116" s="25">
        <v>328.33333299999998</v>
      </c>
    </row>
    <row r="117" spans="1:6" x14ac:dyDescent="0.2">
      <c r="A117" s="367"/>
      <c r="B117" s="156" t="s">
        <v>37</v>
      </c>
      <c r="C117" s="25">
        <v>358</v>
      </c>
      <c r="D117" s="366"/>
      <c r="E117" s="151" t="s">
        <v>70</v>
      </c>
      <c r="F117" s="25">
        <v>217.77777800000001</v>
      </c>
    </row>
    <row r="118" spans="1:6" x14ac:dyDescent="0.2">
      <c r="A118" s="367"/>
      <c r="B118" s="156" t="s">
        <v>38</v>
      </c>
      <c r="C118" s="25">
        <v>300.11111099999999</v>
      </c>
      <c r="D118" s="366"/>
      <c r="E118" s="151" t="s">
        <v>71</v>
      </c>
      <c r="F118" s="25">
        <v>192.66666699999999</v>
      </c>
    </row>
    <row r="119" spans="1:6" x14ac:dyDescent="0.2">
      <c r="A119" s="367"/>
      <c r="B119" s="156" t="s">
        <v>39</v>
      </c>
      <c r="C119" s="25">
        <v>216</v>
      </c>
      <c r="D119" s="366"/>
      <c r="E119" s="151" t="s">
        <v>72</v>
      </c>
      <c r="F119" s="25">
        <v>82.333333300000007</v>
      </c>
    </row>
    <row r="120" spans="1:6" x14ac:dyDescent="0.2">
      <c r="A120" s="367"/>
      <c r="B120" s="156" t="s">
        <v>40</v>
      </c>
      <c r="C120" s="25">
        <v>208.33333300000001</v>
      </c>
      <c r="D120" s="366"/>
      <c r="E120" s="151" t="s">
        <v>73</v>
      </c>
      <c r="F120" s="25">
        <v>181.11111099999999</v>
      </c>
    </row>
    <row r="121" spans="1:6" x14ac:dyDescent="0.2">
      <c r="A121" s="367"/>
      <c r="B121" s="156" t="s">
        <v>41</v>
      </c>
      <c r="C121" s="25">
        <v>316</v>
      </c>
      <c r="D121" s="366"/>
      <c r="E121" s="151" t="s">
        <v>74</v>
      </c>
      <c r="F121" s="25">
        <v>181.555556</v>
      </c>
    </row>
    <row r="122" spans="1:6" x14ac:dyDescent="0.2">
      <c r="A122" s="367"/>
      <c r="B122" s="156" t="s">
        <v>42</v>
      </c>
      <c r="C122" s="25">
        <v>263.33333299999998</v>
      </c>
      <c r="D122" s="366"/>
      <c r="E122" s="151" t="s">
        <v>75</v>
      </c>
      <c r="F122" s="25">
        <v>329.44444399999998</v>
      </c>
    </row>
    <row r="123" spans="1:6" x14ac:dyDescent="0.2">
      <c r="A123" s="367"/>
      <c r="B123" s="156" t="s">
        <v>43</v>
      </c>
      <c r="C123" s="25">
        <v>394</v>
      </c>
      <c r="D123" s="366"/>
      <c r="E123" s="151" t="s">
        <v>76</v>
      </c>
      <c r="F123" s="25">
        <v>79.888888899999998</v>
      </c>
    </row>
    <row r="124" spans="1:6" x14ac:dyDescent="0.2">
      <c r="A124" s="367"/>
      <c r="B124" s="156" t="s">
        <v>44</v>
      </c>
      <c r="C124" s="25">
        <v>160.444444</v>
      </c>
      <c r="D124" s="366"/>
      <c r="E124" s="151" t="s">
        <v>77</v>
      </c>
      <c r="F124" s="25">
        <v>103</v>
      </c>
    </row>
    <row r="125" spans="1:6" x14ac:dyDescent="0.2">
      <c r="A125" s="367"/>
      <c r="B125" s="156" t="s">
        <v>45</v>
      </c>
      <c r="C125" s="25">
        <v>178.77777800000001</v>
      </c>
      <c r="D125" s="366"/>
      <c r="E125" s="151" t="s">
        <v>78</v>
      </c>
      <c r="F125" s="25">
        <v>102.11111099999999</v>
      </c>
    </row>
    <row r="126" spans="1:6" x14ac:dyDescent="0.2">
      <c r="A126" s="367"/>
      <c r="B126" s="156" t="s">
        <v>46</v>
      </c>
      <c r="C126" s="25">
        <v>229.77777800000001</v>
      </c>
      <c r="D126" s="366"/>
      <c r="E126" s="151" t="s">
        <v>79</v>
      </c>
      <c r="F126" s="25">
        <v>206.88888900000001</v>
      </c>
    </row>
    <row r="127" spans="1:6" x14ac:dyDescent="0.2">
      <c r="A127" s="367"/>
      <c r="B127" s="156" t="s">
        <v>47</v>
      </c>
      <c r="C127" s="25">
        <v>129.11111099999999</v>
      </c>
      <c r="D127" s="366"/>
      <c r="E127" s="151" t="s">
        <v>80</v>
      </c>
      <c r="F127" s="25">
        <v>119.222222</v>
      </c>
    </row>
    <row r="128" spans="1:6" x14ac:dyDescent="0.2">
      <c r="A128" s="367"/>
      <c r="B128" s="156" t="s">
        <v>48</v>
      </c>
      <c r="C128" s="25">
        <v>168</v>
      </c>
      <c r="D128" s="366"/>
      <c r="E128" s="151" t="s">
        <v>81</v>
      </c>
      <c r="F128" s="25">
        <v>113.777778</v>
      </c>
    </row>
    <row r="129" spans="1:6" x14ac:dyDescent="0.2">
      <c r="A129" s="30"/>
      <c r="B129" s="29"/>
      <c r="C129" s="29"/>
      <c r="D129" s="366"/>
      <c r="E129" s="151" t="s">
        <v>82</v>
      </c>
      <c r="F129" s="25">
        <v>138.88888900000001</v>
      </c>
    </row>
    <row r="130" spans="1:6" x14ac:dyDescent="0.2">
      <c r="A130" s="30"/>
      <c r="B130" s="29"/>
      <c r="C130" s="29"/>
      <c r="D130" s="366"/>
      <c r="E130" s="151" t="s">
        <v>83</v>
      </c>
      <c r="F130" s="25">
        <v>240</v>
      </c>
    </row>
    <row r="131" spans="1:6" x14ac:dyDescent="0.2">
      <c r="A131" s="30"/>
      <c r="B131" s="29"/>
      <c r="C131" s="29"/>
      <c r="D131" s="366"/>
      <c r="E131" s="151" t="s">
        <v>84</v>
      </c>
      <c r="F131" s="25">
        <v>243.11111099999999</v>
      </c>
    </row>
    <row r="132" spans="1:6" x14ac:dyDescent="0.2">
      <c r="A132" s="30"/>
      <c r="B132" s="29"/>
      <c r="C132" s="29"/>
      <c r="D132" s="366"/>
      <c r="E132" s="151" t="s">
        <v>85</v>
      </c>
      <c r="F132" s="25">
        <v>119.88888900000001</v>
      </c>
    </row>
    <row r="133" spans="1:6" x14ac:dyDescent="0.2">
      <c r="A133" s="30"/>
      <c r="B133" s="29"/>
      <c r="C133" s="29"/>
      <c r="D133" s="366"/>
      <c r="E133" s="151" t="s">
        <v>86</v>
      </c>
      <c r="F133" s="25">
        <v>182.555556</v>
      </c>
    </row>
    <row r="134" spans="1:6" x14ac:dyDescent="0.2">
      <c r="A134" s="30"/>
      <c r="B134" s="29"/>
      <c r="C134" s="29"/>
      <c r="D134" s="366"/>
      <c r="E134" s="151" t="s">
        <v>87</v>
      </c>
      <c r="F134" s="25">
        <v>104.88888900000001</v>
      </c>
    </row>
    <row r="135" spans="1:6" x14ac:dyDescent="0.2">
      <c r="A135" s="30"/>
      <c r="B135" s="29"/>
      <c r="C135" s="29"/>
      <c r="D135" s="366"/>
      <c r="E135" s="151" t="s">
        <v>88</v>
      </c>
      <c r="F135" s="25">
        <v>202.77777800000001</v>
      </c>
    </row>
    <row r="136" spans="1:6" x14ac:dyDescent="0.2">
      <c r="A136" s="30"/>
      <c r="B136" s="29"/>
      <c r="C136" s="29"/>
      <c r="D136" s="366"/>
      <c r="E136" s="151" t="s">
        <v>89</v>
      </c>
      <c r="F136" s="25">
        <v>132.22222199999999</v>
      </c>
    </row>
    <row r="137" spans="1:6" x14ac:dyDescent="0.2">
      <c r="A137" s="30"/>
      <c r="B137" s="29"/>
      <c r="C137" s="29"/>
      <c r="D137" s="366"/>
      <c r="E137" s="151" t="s">
        <v>90</v>
      </c>
      <c r="F137" s="25">
        <v>95.666666699999993</v>
      </c>
    </row>
    <row r="138" spans="1:6" x14ac:dyDescent="0.2">
      <c r="A138" s="30"/>
      <c r="B138" s="29"/>
      <c r="C138" s="29"/>
      <c r="D138" s="366"/>
      <c r="E138" s="151" t="s">
        <v>91</v>
      </c>
      <c r="F138" s="25">
        <v>155.555556</v>
      </c>
    </row>
    <row r="139" spans="1:6" x14ac:dyDescent="0.2">
      <c r="A139" s="30"/>
      <c r="B139" s="25"/>
      <c r="C139" s="29"/>
      <c r="D139" s="366"/>
      <c r="E139" s="151" t="s">
        <v>92</v>
      </c>
      <c r="F139" s="25">
        <v>159.555556</v>
      </c>
    </row>
    <row r="140" spans="1:6" x14ac:dyDescent="0.2">
      <c r="A140" s="30"/>
      <c r="B140" s="25"/>
      <c r="C140" s="29"/>
      <c r="D140" s="366"/>
      <c r="E140" s="151" t="s">
        <v>93</v>
      </c>
      <c r="F140" s="25">
        <v>184</v>
      </c>
    </row>
    <row r="141" spans="1:6" x14ac:dyDescent="0.2">
      <c r="A141" s="30"/>
      <c r="B141" s="25"/>
      <c r="C141" s="29"/>
      <c r="D141" s="366"/>
      <c r="E141" s="151" t="s">
        <v>94</v>
      </c>
      <c r="F141" s="25">
        <v>192.88888900000001</v>
      </c>
    </row>
    <row r="142" spans="1:6" x14ac:dyDescent="0.2">
      <c r="A142" s="30"/>
      <c r="B142" s="25"/>
      <c r="C142" s="29"/>
      <c r="D142" s="366"/>
      <c r="E142" s="151" t="s">
        <v>95</v>
      </c>
      <c r="F142" s="25">
        <v>508.44444399999998</v>
      </c>
    </row>
    <row r="143" spans="1:6" x14ac:dyDescent="0.2">
      <c r="A143" s="30"/>
      <c r="B143" s="25"/>
      <c r="C143" s="29"/>
      <c r="D143" s="366"/>
      <c r="E143" s="151" t="s">
        <v>96</v>
      </c>
      <c r="F143" s="25">
        <v>219.66666699999999</v>
      </c>
    </row>
    <row r="144" spans="1:6" x14ac:dyDescent="0.2">
      <c r="A144" s="30"/>
      <c r="B144" s="25"/>
      <c r="C144" s="29"/>
      <c r="D144" s="366"/>
      <c r="E144" s="151" t="s">
        <v>97</v>
      </c>
      <c r="F144" s="25">
        <v>180.33333300000001</v>
      </c>
    </row>
    <row r="145" spans="1:6" x14ac:dyDescent="0.2">
      <c r="A145" s="30"/>
      <c r="B145" s="25"/>
      <c r="C145" s="29"/>
      <c r="D145" s="366"/>
      <c r="E145" s="151" t="s">
        <v>98</v>
      </c>
      <c r="F145" s="25">
        <v>166.77777800000001</v>
      </c>
    </row>
    <row r="146" spans="1:6" x14ac:dyDescent="0.2">
      <c r="A146" s="24"/>
      <c r="B146" s="25"/>
      <c r="C146" s="23"/>
      <c r="D146" s="367" t="s">
        <v>440</v>
      </c>
      <c r="E146" s="156" t="s">
        <v>9</v>
      </c>
      <c r="F146" s="25">
        <v>199.77777800000001</v>
      </c>
    </row>
    <row r="147" spans="1:6" x14ac:dyDescent="0.2">
      <c r="A147" s="217"/>
      <c r="B147" s="25"/>
      <c r="C147" s="23"/>
      <c r="D147" s="367"/>
      <c r="E147" s="156" t="s">
        <v>7</v>
      </c>
      <c r="F147" s="25">
        <v>212.11111099999999</v>
      </c>
    </row>
    <row r="148" spans="1:6" x14ac:dyDescent="0.2">
      <c r="A148" s="24"/>
      <c r="B148" s="25"/>
      <c r="C148" s="23"/>
      <c r="D148" s="367"/>
      <c r="E148" s="156" t="s">
        <v>8</v>
      </c>
      <c r="F148" s="25">
        <v>86.111111100000002</v>
      </c>
    </row>
    <row r="149" spans="1:6" x14ac:dyDescent="0.2">
      <c r="A149" s="217"/>
      <c r="B149" s="25"/>
      <c r="C149" s="23"/>
      <c r="D149" s="367"/>
      <c r="E149" s="156" t="s">
        <v>13</v>
      </c>
      <c r="F149" s="25">
        <v>160.88888900000001</v>
      </c>
    </row>
    <row r="150" spans="1:6" x14ac:dyDescent="0.2">
      <c r="A150" s="24"/>
      <c r="B150" s="25"/>
      <c r="C150" s="23"/>
      <c r="D150" s="367"/>
      <c r="E150" s="156" t="s">
        <v>14</v>
      </c>
      <c r="F150" s="25">
        <v>77.333333300000007</v>
      </c>
    </row>
    <row r="151" spans="1:6" x14ac:dyDescent="0.2">
      <c r="A151" s="217"/>
      <c r="B151" s="25"/>
      <c r="C151" s="23"/>
      <c r="D151" s="367"/>
      <c r="E151" s="156" t="s">
        <v>15</v>
      </c>
      <c r="F151" s="25">
        <v>98.666666699999993</v>
      </c>
    </row>
    <row r="152" spans="1:6" x14ac:dyDescent="0.2">
      <c r="A152" s="24"/>
      <c r="B152" s="25"/>
      <c r="C152" s="23"/>
      <c r="D152" s="367"/>
      <c r="E152" s="156" t="s">
        <v>22</v>
      </c>
      <c r="F152" s="25">
        <v>213.66666699999999</v>
      </c>
    </row>
    <row r="153" spans="1:6" x14ac:dyDescent="0.2">
      <c r="A153" s="217"/>
      <c r="B153" s="25"/>
      <c r="C153" s="23"/>
      <c r="D153" s="367"/>
      <c r="E153" s="156" t="s">
        <v>23</v>
      </c>
      <c r="F153" s="25">
        <v>220.33333300000001</v>
      </c>
    </row>
    <row r="154" spans="1:6" x14ac:dyDescent="0.2">
      <c r="A154" s="24"/>
      <c r="B154" s="25"/>
      <c r="C154" s="23"/>
      <c r="D154" s="367"/>
      <c r="E154" s="156" t="s">
        <v>24</v>
      </c>
      <c r="F154" s="25">
        <v>217.444444</v>
      </c>
    </row>
    <row r="155" spans="1:6" x14ac:dyDescent="0.2">
      <c r="A155" s="217"/>
      <c r="B155" s="25"/>
      <c r="C155" s="23"/>
      <c r="D155" s="367"/>
      <c r="E155" s="156" t="s">
        <v>25</v>
      </c>
      <c r="F155" s="25">
        <v>105.222222</v>
      </c>
    </row>
    <row r="156" spans="1:6" x14ac:dyDescent="0.2">
      <c r="A156" s="24"/>
      <c r="B156" s="25"/>
      <c r="C156" s="23"/>
      <c r="D156" s="367"/>
      <c r="E156" s="156" t="s">
        <v>26</v>
      </c>
      <c r="F156" s="25">
        <v>428.33333299999998</v>
      </c>
    </row>
    <row r="157" spans="1:6" x14ac:dyDescent="0.2">
      <c r="A157" s="217"/>
      <c r="B157" s="25"/>
      <c r="C157" s="23"/>
      <c r="D157" s="367"/>
      <c r="E157" s="156" t="s">
        <v>27</v>
      </c>
      <c r="F157" s="25">
        <v>254.22222199999999</v>
      </c>
    </row>
    <row r="158" spans="1:6" x14ac:dyDescent="0.2">
      <c r="A158" s="24"/>
      <c r="B158" s="25"/>
      <c r="C158" s="23"/>
      <c r="D158" s="367"/>
      <c r="E158" s="156" t="s">
        <v>28</v>
      </c>
      <c r="F158" s="25">
        <v>104.444444</v>
      </c>
    </row>
    <row r="159" spans="1:6" x14ac:dyDescent="0.2">
      <c r="A159" s="217"/>
      <c r="B159" s="25"/>
      <c r="C159" s="23"/>
      <c r="D159" s="367"/>
      <c r="E159" s="156" t="s">
        <v>29</v>
      </c>
      <c r="F159" s="25">
        <v>83.333333300000007</v>
      </c>
    </row>
    <row r="160" spans="1:6" x14ac:dyDescent="0.2">
      <c r="A160" s="24"/>
      <c r="B160" s="25"/>
      <c r="C160" s="23"/>
      <c r="D160" s="367"/>
      <c r="E160" s="156" t="s">
        <v>30</v>
      </c>
      <c r="F160" s="25">
        <v>120.333333</v>
      </c>
    </row>
    <row r="161" spans="1:6" x14ac:dyDescent="0.2">
      <c r="A161" s="217"/>
      <c r="B161" s="25"/>
      <c r="C161" s="23"/>
      <c r="D161" s="367"/>
      <c r="E161" s="156" t="s">
        <v>31</v>
      </c>
      <c r="F161" s="25">
        <v>99.666666699999993</v>
      </c>
    </row>
    <row r="162" spans="1:6" x14ac:dyDescent="0.2">
      <c r="A162" s="24"/>
      <c r="B162" s="25"/>
      <c r="C162" s="23"/>
      <c r="D162" s="367"/>
      <c r="E162" s="156" t="s">
        <v>32</v>
      </c>
      <c r="F162" s="25">
        <v>140.444444</v>
      </c>
    </row>
    <row r="163" spans="1:6" x14ac:dyDescent="0.2">
      <c r="A163" s="217"/>
      <c r="B163" s="25"/>
      <c r="C163" s="23"/>
      <c r="D163" s="367"/>
      <c r="E163" s="156" t="s">
        <v>35</v>
      </c>
      <c r="F163" s="25">
        <v>86.444444399999995</v>
      </c>
    </row>
    <row r="164" spans="1:6" x14ac:dyDescent="0.2">
      <c r="A164" s="24"/>
      <c r="B164" s="25"/>
      <c r="C164" s="23"/>
      <c r="D164" s="367"/>
      <c r="E164" s="156" t="s">
        <v>36</v>
      </c>
      <c r="F164" s="25">
        <v>119.222222</v>
      </c>
    </row>
    <row r="165" spans="1:6" x14ac:dyDescent="0.2">
      <c r="A165" s="217"/>
      <c r="B165" s="25"/>
      <c r="C165" s="23"/>
      <c r="D165" s="367"/>
      <c r="E165" s="156" t="s">
        <v>37</v>
      </c>
      <c r="F165" s="25">
        <v>70.444444399999995</v>
      </c>
    </row>
    <row r="166" spans="1:6" x14ac:dyDescent="0.2">
      <c r="A166" s="24"/>
      <c r="B166" s="25"/>
      <c r="C166" s="23"/>
      <c r="D166" s="367"/>
      <c r="E166" s="156" t="s">
        <v>38</v>
      </c>
      <c r="F166" s="25">
        <v>95.555555600000005</v>
      </c>
    </row>
    <row r="167" spans="1:6" x14ac:dyDescent="0.2">
      <c r="A167" s="217"/>
      <c r="B167" s="25"/>
      <c r="C167" s="23"/>
      <c r="D167" s="367"/>
      <c r="E167" s="156" t="s">
        <v>39</v>
      </c>
      <c r="F167" s="25">
        <v>116.11111099999999</v>
      </c>
    </row>
    <row r="168" spans="1:6" x14ac:dyDescent="0.2">
      <c r="A168" s="24"/>
      <c r="B168" s="25"/>
      <c r="C168" s="23"/>
      <c r="D168" s="367"/>
      <c r="E168" s="156" t="s">
        <v>40</v>
      </c>
      <c r="F168" s="25">
        <v>176.33333300000001</v>
      </c>
    </row>
    <row r="169" spans="1:6" x14ac:dyDescent="0.2">
      <c r="A169" s="217"/>
      <c r="B169" s="25"/>
      <c r="C169" s="23"/>
      <c r="D169" s="367"/>
      <c r="E169" s="156" t="s">
        <v>41</v>
      </c>
      <c r="F169" s="25">
        <v>122.333333</v>
      </c>
    </row>
    <row r="170" spans="1:6" x14ac:dyDescent="0.2">
      <c r="A170" s="24"/>
      <c r="B170" s="25"/>
      <c r="C170" s="23"/>
      <c r="D170" s="367"/>
      <c r="E170" s="156" t="s">
        <v>42</v>
      </c>
      <c r="F170" s="25">
        <v>100.555556</v>
      </c>
    </row>
    <row r="171" spans="1:6" x14ac:dyDescent="0.2">
      <c r="A171" s="217"/>
      <c r="B171" s="25"/>
      <c r="C171" s="23"/>
      <c r="D171" s="367"/>
      <c r="E171" s="156" t="s">
        <v>43</v>
      </c>
      <c r="F171" s="25">
        <v>141.33333300000001</v>
      </c>
    </row>
    <row r="172" spans="1:6" x14ac:dyDescent="0.2">
      <c r="A172" s="24"/>
      <c r="B172" s="25"/>
      <c r="C172" s="23"/>
      <c r="D172" s="367"/>
      <c r="E172" s="156" t="s">
        <v>44</v>
      </c>
      <c r="F172" s="25">
        <v>112.333333</v>
      </c>
    </row>
    <row r="173" spans="1:6" x14ac:dyDescent="0.2">
      <c r="A173" s="217"/>
      <c r="B173" s="25"/>
      <c r="C173" s="23"/>
      <c r="D173" s="367"/>
      <c r="E173" s="156" t="s">
        <v>45</v>
      </c>
      <c r="F173" s="25">
        <v>114.777778</v>
      </c>
    </row>
    <row r="174" spans="1:6" x14ac:dyDescent="0.2">
      <c r="A174" s="24"/>
      <c r="B174" s="25"/>
      <c r="C174" s="23"/>
      <c r="D174" s="367"/>
      <c r="E174" s="156" t="s">
        <v>46</v>
      </c>
      <c r="F174" s="25">
        <v>176.22222199999999</v>
      </c>
    </row>
    <row r="175" spans="1:6" x14ac:dyDescent="0.2">
      <c r="A175" s="217"/>
      <c r="B175" s="25"/>
      <c r="C175" s="23"/>
      <c r="D175" s="367"/>
      <c r="E175" s="156" t="s">
        <v>47</v>
      </c>
      <c r="F175" s="25">
        <v>102</v>
      </c>
    </row>
    <row r="176" spans="1:6" x14ac:dyDescent="0.2">
      <c r="A176" s="24"/>
      <c r="B176" s="25"/>
      <c r="C176" s="23"/>
      <c r="D176" s="367"/>
      <c r="E176" s="156" t="s">
        <v>48</v>
      </c>
      <c r="F176" s="25">
        <v>165.22222199999999</v>
      </c>
    </row>
    <row r="177" spans="1:6" x14ac:dyDescent="0.2">
      <c r="A177" s="217"/>
      <c r="B177" s="25"/>
      <c r="C177" s="23"/>
      <c r="D177" s="367"/>
      <c r="E177" s="156" t="s">
        <v>49</v>
      </c>
      <c r="F177" s="25">
        <v>93.888888899999998</v>
      </c>
    </row>
    <row r="178" spans="1:6" x14ac:dyDescent="0.2">
      <c r="A178" s="24"/>
      <c r="B178" s="25"/>
      <c r="C178" s="23"/>
      <c r="D178" s="367"/>
      <c r="E178" s="156" t="s">
        <v>50</v>
      </c>
      <c r="F178" s="25">
        <v>138.11111099999999</v>
      </c>
    </row>
    <row r="179" spans="1:6" x14ac:dyDescent="0.2">
      <c r="A179" s="217"/>
      <c r="B179" s="25"/>
      <c r="C179" s="23"/>
      <c r="D179" s="367"/>
      <c r="E179" s="156" t="s">
        <v>51</v>
      </c>
      <c r="F179" s="25">
        <v>104.666667</v>
      </c>
    </row>
    <row r="180" spans="1:6" x14ac:dyDescent="0.2">
      <c r="A180" s="24"/>
      <c r="B180" s="25"/>
      <c r="C180" s="23"/>
      <c r="D180" s="367"/>
      <c r="E180" s="156" t="s">
        <v>52</v>
      </c>
      <c r="F180" s="25">
        <v>117.444444</v>
      </c>
    </row>
    <row r="181" spans="1:6" x14ac:dyDescent="0.2">
      <c r="A181" s="217"/>
      <c r="B181" s="25"/>
      <c r="C181" s="23"/>
      <c r="D181" s="367"/>
      <c r="E181" s="156" t="s">
        <v>53</v>
      </c>
      <c r="F181" s="25">
        <v>78.444444399999995</v>
      </c>
    </row>
    <row r="182" spans="1:6" x14ac:dyDescent="0.2">
      <c r="A182" s="24"/>
      <c r="B182" s="25"/>
      <c r="C182" s="23"/>
      <c r="D182" s="367"/>
      <c r="E182" s="156" t="s">
        <v>54</v>
      </c>
      <c r="F182" s="25">
        <v>98.444444399999995</v>
      </c>
    </row>
    <row r="183" spans="1:6" x14ac:dyDescent="0.2">
      <c r="A183" s="217"/>
      <c r="B183" s="25"/>
      <c r="C183" s="23"/>
      <c r="D183" s="367"/>
      <c r="E183" s="156" t="s">
        <v>55</v>
      </c>
      <c r="F183" s="25">
        <v>288.11111099999999</v>
      </c>
    </row>
    <row r="184" spans="1:6" x14ac:dyDescent="0.2">
      <c r="A184" s="24"/>
      <c r="B184" s="25"/>
      <c r="C184" s="23"/>
      <c r="D184" s="367"/>
      <c r="E184" s="156" t="s">
        <v>56</v>
      </c>
      <c r="F184" s="25">
        <v>418.22222199999999</v>
      </c>
    </row>
    <row r="185" spans="1:6" x14ac:dyDescent="0.2">
      <c r="A185" s="217"/>
      <c r="B185" s="25"/>
      <c r="C185" s="23"/>
      <c r="D185" s="367"/>
      <c r="E185" s="156" t="s">
        <v>57</v>
      </c>
      <c r="F185" s="25">
        <v>152.33333300000001</v>
      </c>
    </row>
    <row r="186" spans="1:6" x14ac:dyDescent="0.2">
      <c r="A186" s="24"/>
      <c r="B186" s="25"/>
      <c r="C186" s="23"/>
      <c r="D186" s="367"/>
      <c r="E186" s="156" t="s">
        <v>58</v>
      </c>
      <c r="F186" s="25">
        <v>135.33333300000001</v>
      </c>
    </row>
    <row r="187" spans="1:6" x14ac:dyDescent="0.2">
      <c r="A187" s="217"/>
      <c r="B187" s="25"/>
      <c r="C187" s="23"/>
      <c r="D187" s="367"/>
      <c r="E187" s="156" t="s">
        <v>59</v>
      </c>
      <c r="F187" s="25">
        <v>208</v>
      </c>
    </row>
    <row r="188" spans="1:6" x14ac:dyDescent="0.2">
      <c r="A188" s="24"/>
      <c r="B188" s="25"/>
      <c r="C188" s="23"/>
      <c r="D188" s="367"/>
      <c r="E188" s="156" t="s">
        <v>60</v>
      </c>
      <c r="F188" s="25">
        <v>186.88888900000001</v>
      </c>
    </row>
    <row r="189" spans="1:6" x14ac:dyDescent="0.2">
      <c r="A189" s="217"/>
      <c r="B189" s="25"/>
      <c r="C189" s="23"/>
      <c r="D189" s="367"/>
      <c r="E189" s="156" t="s">
        <v>61</v>
      </c>
      <c r="F189" s="25">
        <v>319</v>
      </c>
    </row>
    <row r="190" spans="1:6" x14ac:dyDescent="0.2">
      <c r="A190" s="24"/>
      <c r="B190" s="25"/>
      <c r="C190" s="23"/>
      <c r="D190" s="367"/>
      <c r="E190" s="156" t="s">
        <v>62</v>
      </c>
      <c r="F190" s="25">
        <v>118.88888900000001</v>
      </c>
    </row>
    <row r="191" spans="1:6" x14ac:dyDescent="0.2">
      <c r="A191" s="217"/>
      <c r="B191" s="25"/>
      <c r="C191" s="23"/>
      <c r="D191" s="367"/>
      <c r="E191" s="156" t="s">
        <v>63</v>
      </c>
      <c r="F191" s="25">
        <v>229</v>
      </c>
    </row>
    <row r="192" spans="1:6" x14ac:dyDescent="0.2">
      <c r="A192" s="24"/>
      <c r="B192" s="25"/>
      <c r="C192" s="23"/>
      <c r="D192" s="367"/>
      <c r="E192" s="156" t="s">
        <v>64</v>
      </c>
      <c r="F192" s="25">
        <v>174</v>
      </c>
    </row>
    <row r="193" spans="1:6" x14ac:dyDescent="0.2">
      <c r="A193" s="217"/>
      <c r="B193" s="25"/>
      <c r="C193" s="23"/>
      <c r="D193" s="367"/>
      <c r="E193" s="156" t="s">
        <v>65</v>
      </c>
      <c r="F193" s="25">
        <v>142.77777800000001</v>
      </c>
    </row>
    <row r="194" spans="1:6" x14ac:dyDescent="0.2">
      <c r="A194" s="217"/>
      <c r="B194" s="23"/>
      <c r="C194" s="23"/>
      <c r="D194" s="217"/>
      <c r="E194" s="23"/>
      <c r="F194" s="23"/>
    </row>
    <row r="195" spans="1:6" x14ac:dyDescent="0.2">
      <c r="A195" s="35" t="s">
        <v>223</v>
      </c>
      <c r="B195" s="23"/>
      <c r="C195" s="29">
        <f>AVERAGE(C7:C193)</f>
        <v>274.57377048688522</v>
      </c>
      <c r="D195" s="30"/>
      <c r="E195" s="29"/>
      <c r="F195" s="29">
        <f>AVERAGE(F7:F193)</f>
        <v>174.74212715401066</v>
      </c>
    </row>
    <row r="196" spans="1:6" x14ac:dyDescent="0.2">
      <c r="A196" s="35" t="s">
        <v>222</v>
      </c>
      <c r="B196" s="23"/>
      <c r="C196" s="29">
        <f>STDEV(C7:C193)</f>
        <v>133.73858475367439</v>
      </c>
      <c r="D196" s="30"/>
      <c r="E196" s="29"/>
      <c r="F196" s="29">
        <f>STDEV(F7:F193)</f>
        <v>91.822103721844741</v>
      </c>
    </row>
    <row r="197" spans="1:6" x14ac:dyDescent="0.2">
      <c r="A197" s="35" t="s">
        <v>293</v>
      </c>
      <c r="B197" s="23"/>
      <c r="C197" s="29"/>
      <c r="D197" s="30"/>
      <c r="E197" s="29"/>
      <c r="F197" s="221">
        <f>_xlfn.T.TEST(C7:C128,F7:F193,2,2)</f>
        <v>1.1149531423575457E-13</v>
      </c>
    </row>
    <row r="199" spans="1:6" x14ac:dyDescent="0.2">
      <c r="A199" s="2" t="s">
        <v>485</v>
      </c>
    </row>
  </sheetData>
  <mergeCells count="6">
    <mergeCell ref="A7:A69"/>
    <mergeCell ref="D7:D64"/>
    <mergeCell ref="A70:A97"/>
    <mergeCell ref="D65:D145"/>
    <mergeCell ref="D146:D193"/>
    <mergeCell ref="A98:A128"/>
  </mergeCells>
  <phoneticPr fontId="8" type="noConversion"/>
  <pageMargins left="0.7" right="0.7" top="0.75" bottom="0.75" header="0.3" footer="0.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334787E-75D2-A640-98B6-206FE948B91A}">
  <dimension ref="A1:AK90"/>
  <sheetViews>
    <sheetView topLeftCell="C67" zoomScale="150" workbookViewId="0">
      <selection activeCell="AJ71" sqref="AJ71"/>
    </sheetView>
  </sheetViews>
  <sheetFormatPr baseColWidth="10" defaultRowHeight="15" x14ac:dyDescent="0.2"/>
  <sheetData>
    <row r="1" spans="1:26" ht="16" x14ac:dyDescent="0.2">
      <c r="A1" s="47" t="s">
        <v>668</v>
      </c>
    </row>
    <row r="2" spans="1:26" x14ac:dyDescent="0.2">
      <c r="A2" s="2" t="s">
        <v>628</v>
      </c>
    </row>
    <row r="3" spans="1:26" x14ac:dyDescent="0.2">
      <c r="A3" t="s">
        <v>629</v>
      </c>
    </row>
    <row r="4" spans="1:26" ht="16" x14ac:dyDescent="0.2">
      <c r="A4" s="45" t="s">
        <v>693</v>
      </c>
    </row>
    <row r="5" spans="1:26" ht="16" x14ac:dyDescent="0.2">
      <c r="A5" s="45" t="s">
        <v>694</v>
      </c>
    </row>
    <row r="6" spans="1:26" x14ac:dyDescent="0.2">
      <c r="A6" s="45" t="s">
        <v>695</v>
      </c>
    </row>
    <row r="7" spans="1:26" x14ac:dyDescent="0.2">
      <c r="A7" s="45" t="s">
        <v>696</v>
      </c>
    </row>
    <row r="8" spans="1:26" x14ac:dyDescent="0.2">
      <c r="A8" s="2"/>
    </row>
    <row r="9" spans="1:26" x14ac:dyDescent="0.2">
      <c r="A9" s="2" t="s">
        <v>669</v>
      </c>
    </row>
    <row r="10" spans="1:26" ht="16" thickBot="1" x14ac:dyDescent="0.25">
      <c r="A10" s="48" t="s">
        <v>302</v>
      </c>
    </row>
    <row r="11" spans="1:26" x14ac:dyDescent="0.2">
      <c r="A11" s="248" t="s">
        <v>516</v>
      </c>
      <c r="B11" s="376" t="s">
        <v>109</v>
      </c>
      <c r="C11" s="376"/>
      <c r="D11" s="376"/>
      <c r="E11" s="376"/>
      <c r="F11" s="376"/>
      <c r="G11" s="376"/>
      <c r="H11" s="376"/>
      <c r="I11" s="376"/>
      <c r="J11" s="376"/>
      <c r="K11" s="376"/>
      <c r="L11" s="376"/>
      <c r="M11" s="310" t="s">
        <v>223</v>
      </c>
      <c r="N11" s="310" t="s">
        <v>222</v>
      </c>
      <c r="O11" s="368" t="s">
        <v>706</v>
      </c>
      <c r="P11" s="369"/>
      <c r="Q11" s="369"/>
      <c r="R11" s="369"/>
      <c r="S11" s="369"/>
      <c r="T11" s="369"/>
      <c r="U11" s="369"/>
      <c r="V11" s="369"/>
      <c r="W11" s="370"/>
      <c r="X11" s="313" t="s">
        <v>223</v>
      </c>
      <c r="Y11" s="313" t="s">
        <v>222</v>
      </c>
      <c r="Z11" s="313" t="s">
        <v>293</v>
      </c>
    </row>
    <row r="12" spans="1:26" x14ac:dyDescent="0.2">
      <c r="A12" s="23" t="s">
        <v>514</v>
      </c>
      <c r="B12" s="23">
        <v>32.333333330000002</v>
      </c>
      <c r="C12" s="23">
        <v>26.6666667</v>
      </c>
      <c r="D12" s="23">
        <v>28.3333333</v>
      </c>
      <c r="E12" s="23"/>
      <c r="F12" s="23"/>
      <c r="G12" s="23"/>
      <c r="H12" s="23"/>
      <c r="I12" s="23"/>
      <c r="J12" s="23"/>
      <c r="K12" s="23"/>
      <c r="L12" s="23"/>
      <c r="M12" s="23">
        <f>AVERAGE(B12:L12)</f>
        <v>29.11111111</v>
      </c>
      <c r="N12" s="23">
        <f>STDEV(B12:L12)</f>
        <v>2.9122983046359097</v>
      </c>
      <c r="O12" s="23">
        <v>33.6666667</v>
      </c>
      <c r="P12" s="23">
        <v>30</v>
      </c>
      <c r="Q12" s="23">
        <v>15.3333333</v>
      </c>
      <c r="R12" s="23"/>
      <c r="S12" s="23"/>
      <c r="T12" s="23"/>
      <c r="U12" s="23"/>
      <c r="V12" s="23"/>
      <c r="W12" s="23"/>
      <c r="X12" s="314">
        <f>AVERAGE(O12:W12)</f>
        <v>26.333333333333332</v>
      </c>
      <c r="Y12" s="23">
        <f>STDEV(O12:W12)</f>
        <v>9.7010881720672018</v>
      </c>
      <c r="Z12" s="23">
        <v>0.39969100000000002</v>
      </c>
    </row>
    <row r="13" spans="1:26" x14ac:dyDescent="0.2">
      <c r="A13" s="23" t="s">
        <v>499</v>
      </c>
      <c r="B13" s="23">
        <v>40</v>
      </c>
      <c r="C13" s="23">
        <v>35.666670000000003</v>
      </c>
      <c r="D13" s="23">
        <v>32</v>
      </c>
      <c r="E13" s="23">
        <v>36</v>
      </c>
      <c r="F13" s="23">
        <v>25.33333</v>
      </c>
      <c r="G13" s="23">
        <v>32.333329999999997</v>
      </c>
      <c r="H13" s="23">
        <v>33.666670000000003</v>
      </c>
      <c r="I13" s="23">
        <v>39.666670000000003</v>
      </c>
      <c r="J13" s="23"/>
      <c r="K13" s="23"/>
      <c r="L13" s="23"/>
      <c r="M13" s="23">
        <f t="shared" ref="M13:M16" si="0">AVERAGE(B13:L13)</f>
        <v>34.333333750000001</v>
      </c>
      <c r="N13" s="23">
        <f t="shared" ref="N13:N16" si="1">STDEV(B13:L13)</f>
        <v>4.7207764696285182</v>
      </c>
      <c r="O13" s="23">
        <v>29</v>
      </c>
      <c r="P13" s="23">
        <v>21</v>
      </c>
      <c r="Q13" s="23">
        <v>36.333329999999997</v>
      </c>
      <c r="R13" s="23">
        <v>24.66667</v>
      </c>
      <c r="S13" s="23">
        <v>24.33333</v>
      </c>
      <c r="T13" s="23">
        <v>23</v>
      </c>
      <c r="U13" s="23">
        <v>31.66667</v>
      </c>
      <c r="V13" s="23"/>
      <c r="W13" s="23"/>
      <c r="X13" s="314">
        <f t="shared" ref="X13:X16" si="2">AVERAGE(O13:W13)</f>
        <v>27.142857142857142</v>
      </c>
      <c r="Y13" s="23">
        <f t="shared" ref="Y13:Y16" si="3">STDEV(O13:W13)</f>
        <v>5.4360150602676844</v>
      </c>
      <c r="Z13" s="23">
        <v>1.2676E-2</v>
      </c>
    </row>
    <row r="14" spans="1:26" x14ac:dyDescent="0.2">
      <c r="A14" s="23" t="s">
        <v>500</v>
      </c>
      <c r="B14" s="23">
        <v>32.666670000000003</v>
      </c>
      <c r="C14" s="23">
        <v>38</v>
      </c>
      <c r="D14" s="23">
        <v>27.33333</v>
      </c>
      <c r="E14" s="23">
        <v>31.66667</v>
      </c>
      <c r="F14" s="23">
        <v>35.333329999999997</v>
      </c>
      <c r="G14" s="23">
        <v>26.33333</v>
      </c>
      <c r="H14" s="23"/>
      <c r="I14" s="23"/>
      <c r="J14" s="23"/>
      <c r="K14" s="23"/>
      <c r="L14" s="23"/>
      <c r="M14" s="23">
        <f t="shared" si="0"/>
        <v>31.88888833333333</v>
      </c>
      <c r="N14" s="23">
        <f t="shared" si="1"/>
        <v>4.5051421648974568</v>
      </c>
      <c r="O14" s="23">
        <v>18.33333</v>
      </c>
      <c r="P14" s="23">
        <v>28</v>
      </c>
      <c r="Q14" s="23">
        <v>21</v>
      </c>
      <c r="R14" s="23">
        <v>22</v>
      </c>
      <c r="S14" s="23">
        <v>12.66667</v>
      </c>
      <c r="T14" s="23">
        <v>28.66667</v>
      </c>
      <c r="U14" s="23"/>
      <c r="V14" s="23"/>
      <c r="W14" s="23"/>
      <c r="X14" s="314">
        <f t="shared" si="2"/>
        <v>21.777778333333334</v>
      </c>
      <c r="Y14" s="23">
        <f t="shared" si="3"/>
        <v>6.0283283230408555</v>
      </c>
      <c r="Z14" s="23">
        <v>8.2179999999999996E-3</v>
      </c>
    </row>
    <row r="15" spans="1:26" x14ac:dyDescent="0.2">
      <c r="A15" s="23" t="s">
        <v>515</v>
      </c>
      <c r="B15" s="23">
        <v>26.5</v>
      </c>
      <c r="C15" s="23">
        <v>19.33333</v>
      </c>
      <c r="D15" s="23">
        <v>27</v>
      </c>
      <c r="E15" s="23">
        <v>39.333329999999997</v>
      </c>
      <c r="F15" s="23">
        <v>32.666670000000003</v>
      </c>
      <c r="G15" s="23">
        <v>40</v>
      </c>
      <c r="H15" s="23">
        <v>35.333329999999997</v>
      </c>
      <c r="I15" s="23">
        <v>22.66667</v>
      </c>
      <c r="J15" s="23">
        <v>32.333329999999997</v>
      </c>
      <c r="K15" s="23">
        <v>29.33333</v>
      </c>
      <c r="L15" s="23">
        <v>33</v>
      </c>
      <c r="M15" s="23">
        <f t="shared" si="0"/>
        <v>30.681817272727276</v>
      </c>
      <c r="N15" s="23">
        <f t="shared" si="1"/>
        <v>6.4903576133755321</v>
      </c>
      <c r="O15" s="23">
        <v>11.33333</v>
      </c>
      <c r="P15" s="23">
        <v>23.33333</v>
      </c>
      <c r="Q15" s="23">
        <v>18.33333</v>
      </c>
      <c r="R15" s="23">
        <v>18.33333</v>
      </c>
      <c r="S15" s="23">
        <v>21.66667</v>
      </c>
      <c r="T15" s="23">
        <v>24.33333</v>
      </c>
      <c r="U15" s="23">
        <v>24.33333</v>
      </c>
      <c r="V15" s="23">
        <v>12.66667</v>
      </c>
      <c r="W15" s="23">
        <v>23.33333</v>
      </c>
      <c r="X15" s="314">
        <f t="shared" si="2"/>
        <v>19.740738888888888</v>
      </c>
      <c r="Y15" s="23">
        <f t="shared" si="3"/>
        <v>4.9547324989156616</v>
      </c>
      <c r="Z15" s="23">
        <v>8.9999999999999998E-4</v>
      </c>
    </row>
    <row r="16" spans="1:26" x14ac:dyDescent="0.2">
      <c r="A16" s="23" t="s">
        <v>189</v>
      </c>
      <c r="B16" s="23">
        <v>27</v>
      </c>
      <c r="C16" s="23">
        <v>39.333329999999997</v>
      </c>
      <c r="D16" s="23">
        <v>28.33333</v>
      </c>
      <c r="E16" s="23">
        <v>39</v>
      </c>
      <c r="F16" s="23">
        <v>34.333329999999997</v>
      </c>
      <c r="G16" s="23">
        <v>32</v>
      </c>
      <c r="H16" s="23">
        <v>28.66667</v>
      </c>
      <c r="I16" s="23">
        <v>31.33333</v>
      </c>
      <c r="J16" s="23">
        <v>30.66667</v>
      </c>
      <c r="K16" s="23">
        <v>33</v>
      </c>
      <c r="L16" s="23"/>
      <c r="M16" s="23">
        <f t="shared" si="0"/>
        <v>32.366665999999995</v>
      </c>
      <c r="N16" s="23">
        <f t="shared" si="1"/>
        <v>4.2118284994345512</v>
      </c>
      <c r="O16" s="23">
        <v>23.33333</v>
      </c>
      <c r="P16" s="23">
        <v>16.66667</v>
      </c>
      <c r="Q16" s="23">
        <v>14</v>
      </c>
      <c r="R16" s="23">
        <v>15.66667</v>
      </c>
      <c r="S16" s="23">
        <v>18</v>
      </c>
      <c r="T16" s="23">
        <v>21.33333</v>
      </c>
      <c r="U16" s="23">
        <v>10.33333</v>
      </c>
      <c r="V16" s="23">
        <v>20.33333</v>
      </c>
      <c r="W16" s="23"/>
      <c r="X16" s="314">
        <f t="shared" si="2"/>
        <v>17.458332500000001</v>
      </c>
      <c r="Y16" s="23">
        <f t="shared" si="3"/>
        <v>4.2198971532652019</v>
      </c>
      <c r="Z16" s="23">
        <v>3.9999999999999998E-6</v>
      </c>
    </row>
    <row r="18" spans="1:28" ht="16" thickBot="1" x14ac:dyDescent="0.25">
      <c r="A18" s="40" t="s">
        <v>486</v>
      </c>
    </row>
    <row r="19" spans="1:28" x14ac:dyDescent="0.2">
      <c r="A19" s="248" t="s">
        <v>516</v>
      </c>
      <c r="B19" s="373" t="s">
        <v>109</v>
      </c>
      <c r="C19" s="374"/>
      <c r="D19" s="374"/>
      <c r="E19" s="374"/>
      <c r="F19" s="374"/>
      <c r="G19" s="374"/>
      <c r="H19" s="374"/>
      <c r="I19" s="374"/>
      <c r="J19" s="374"/>
      <c r="K19" s="375"/>
      <c r="L19" s="310" t="s">
        <v>223</v>
      </c>
      <c r="M19" s="310" t="s">
        <v>222</v>
      </c>
      <c r="N19" s="368" t="s">
        <v>706</v>
      </c>
      <c r="O19" s="369"/>
      <c r="P19" s="369"/>
      <c r="Q19" s="369"/>
      <c r="R19" s="369"/>
      <c r="S19" s="369"/>
      <c r="T19" s="369"/>
      <c r="U19" s="369"/>
      <c r="V19" s="369"/>
      <c r="W19" s="369"/>
      <c r="X19" s="369"/>
      <c r="Y19" s="370"/>
      <c r="Z19" s="313" t="s">
        <v>223</v>
      </c>
      <c r="AA19" s="313" t="s">
        <v>222</v>
      </c>
      <c r="AB19" s="313" t="s">
        <v>293</v>
      </c>
    </row>
    <row r="20" spans="1:28" x14ac:dyDescent="0.2">
      <c r="A20" s="23" t="s">
        <v>514</v>
      </c>
      <c r="B20" s="23">
        <v>38.333329999999997</v>
      </c>
      <c r="C20" s="23">
        <v>34</v>
      </c>
      <c r="D20" s="23">
        <v>37.333329999999997</v>
      </c>
      <c r="E20" s="23"/>
      <c r="F20" s="23"/>
      <c r="G20" s="23"/>
      <c r="H20" s="23"/>
      <c r="I20" s="23"/>
      <c r="J20" s="23"/>
      <c r="K20" s="23"/>
      <c r="L20" s="23">
        <f>AVERAGE(B20:K20)</f>
        <v>36.555553333333329</v>
      </c>
      <c r="M20" s="23">
        <f>STDEV(B20:K20)</f>
        <v>2.26895121799331</v>
      </c>
      <c r="N20" s="23">
        <v>33</v>
      </c>
      <c r="O20" s="23">
        <v>34</v>
      </c>
      <c r="P20" s="23">
        <v>40</v>
      </c>
      <c r="Q20" s="23"/>
      <c r="R20" s="23"/>
      <c r="S20" s="23"/>
      <c r="T20" s="23"/>
      <c r="U20" s="23"/>
      <c r="V20" s="23"/>
      <c r="W20" s="23"/>
      <c r="X20" s="23"/>
      <c r="Y20" s="23"/>
      <c r="Z20" s="23">
        <f>AVERAGE(N20:Y20)</f>
        <v>35.666666666666664</v>
      </c>
      <c r="AA20" s="23">
        <f>STDEV(N20:Y20)</f>
        <v>3.7859388972001824</v>
      </c>
      <c r="AB20" s="23">
        <v>0.60180999999999996</v>
      </c>
    </row>
    <row r="21" spans="1:28" x14ac:dyDescent="0.2">
      <c r="A21" s="23" t="s">
        <v>499</v>
      </c>
      <c r="B21" s="23">
        <v>26</v>
      </c>
      <c r="C21" s="23">
        <v>25</v>
      </c>
      <c r="D21" s="23">
        <v>38.5</v>
      </c>
      <c r="E21" s="23">
        <v>31.33333</v>
      </c>
      <c r="F21" s="23">
        <v>40</v>
      </c>
      <c r="G21" s="23">
        <v>40</v>
      </c>
      <c r="H21" s="23">
        <v>40</v>
      </c>
      <c r="I21" s="23">
        <v>40</v>
      </c>
      <c r="J21" s="23">
        <v>40</v>
      </c>
      <c r="K21" s="23">
        <v>35.666670000000003</v>
      </c>
      <c r="L21" s="23">
        <f t="shared" ref="L21:L24" si="4">AVERAGE(B21:K21)</f>
        <v>35.65</v>
      </c>
      <c r="M21" s="23">
        <f t="shared" ref="M21:M24" si="5">STDEV(B21:K21)</f>
        <v>6.0361311908447499</v>
      </c>
      <c r="N21" s="23">
        <v>25.66667</v>
      </c>
      <c r="O21" s="23">
        <v>31.66667</v>
      </c>
      <c r="P21" s="23">
        <v>28.33333</v>
      </c>
      <c r="Q21" s="23">
        <v>25.33333</v>
      </c>
      <c r="R21" s="23">
        <v>37.666670000000003</v>
      </c>
      <c r="S21" s="23">
        <v>40</v>
      </c>
      <c r="T21" s="23">
        <v>39</v>
      </c>
      <c r="U21" s="23">
        <v>27.33333</v>
      </c>
      <c r="V21" s="23">
        <v>40</v>
      </c>
      <c r="W21" s="23">
        <v>18.66667</v>
      </c>
      <c r="X21" s="23">
        <v>40</v>
      </c>
      <c r="Y21" s="23"/>
      <c r="Z21" s="23">
        <f t="shared" ref="Z21:Z24" si="6">AVERAGE(N21:Y21)</f>
        <v>32.151515454545454</v>
      </c>
      <c r="AA21" s="23">
        <f t="shared" ref="AA21:AA24" si="7">STDEV(N21:Y21)</f>
        <v>7.5533122268291804</v>
      </c>
      <c r="AB21" s="23">
        <v>0.26126500000000002</v>
      </c>
    </row>
    <row r="22" spans="1:28" x14ac:dyDescent="0.2">
      <c r="A22" s="23" t="s">
        <v>500</v>
      </c>
      <c r="B22" s="23">
        <v>40</v>
      </c>
      <c r="C22" s="23">
        <v>30</v>
      </c>
      <c r="D22" s="23">
        <v>34.666670000000003</v>
      </c>
      <c r="E22" s="23">
        <v>34.333329999999997</v>
      </c>
      <c r="F22" s="23">
        <v>40</v>
      </c>
      <c r="G22" s="23">
        <v>40</v>
      </c>
      <c r="H22" s="23">
        <v>40</v>
      </c>
      <c r="I22" s="23">
        <v>33.666670000000003</v>
      </c>
      <c r="J22" s="23"/>
      <c r="K22" s="23"/>
      <c r="L22" s="23">
        <f t="shared" si="4"/>
        <v>36.583333750000001</v>
      </c>
      <c r="M22" s="23">
        <f t="shared" si="5"/>
        <v>3.9147661954558566</v>
      </c>
      <c r="N22" s="23">
        <v>31.33333</v>
      </c>
      <c r="O22" s="23">
        <v>34</v>
      </c>
      <c r="P22" s="23">
        <v>29.66667</v>
      </c>
      <c r="Q22" s="23">
        <v>34.666670000000003</v>
      </c>
      <c r="R22" s="23">
        <v>25</v>
      </c>
      <c r="S22" s="23">
        <v>31.33333</v>
      </c>
      <c r="T22" s="23">
        <v>35</v>
      </c>
      <c r="U22" s="23">
        <v>25</v>
      </c>
      <c r="V22" s="23">
        <v>32</v>
      </c>
      <c r="W22" s="23">
        <v>20.33333</v>
      </c>
      <c r="X22" s="23">
        <v>36.666670000000003</v>
      </c>
      <c r="Y22" s="23"/>
      <c r="Z22" s="23">
        <f t="shared" si="6"/>
        <v>30.454545454545453</v>
      </c>
      <c r="AA22" s="23">
        <f t="shared" si="7"/>
        <v>5.0602443227641896</v>
      </c>
      <c r="AB22" s="23">
        <v>2.2227E-2</v>
      </c>
    </row>
    <row r="23" spans="1:28" x14ac:dyDescent="0.2">
      <c r="A23" s="23" t="s">
        <v>515</v>
      </c>
      <c r="B23" s="23">
        <v>36</v>
      </c>
      <c r="C23" s="23">
        <v>32</v>
      </c>
      <c r="D23" s="23">
        <v>40</v>
      </c>
      <c r="E23" s="23">
        <v>26.33333</v>
      </c>
      <c r="F23" s="23">
        <v>38</v>
      </c>
      <c r="G23" s="23">
        <v>30.66667</v>
      </c>
      <c r="H23" s="23">
        <v>40</v>
      </c>
      <c r="I23" s="23">
        <v>40</v>
      </c>
      <c r="J23" s="23">
        <v>40</v>
      </c>
      <c r="K23" s="23">
        <v>37</v>
      </c>
      <c r="L23" s="23">
        <f t="shared" si="4"/>
        <v>36</v>
      </c>
      <c r="M23" s="23">
        <f t="shared" si="5"/>
        <v>4.7945445592742884</v>
      </c>
      <c r="N23" s="23">
        <v>31.66667</v>
      </c>
      <c r="O23" s="23">
        <v>30</v>
      </c>
      <c r="P23" s="23">
        <v>34.333329999999997</v>
      </c>
      <c r="Q23" s="23">
        <v>32</v>
      </c>
      <c r="R23" s="23">
        <v>22</v>
      </c>
      <c r="S23" s="23">
        <v>30</v>
      </c>
      <c r="T23" s="23">
        <v>38.333329999999997</v>
      </c>
      <c r="U23" s="23">
        <v>29.33333</v>
      </c>
      <c r="V23" s="23">
        <v>19</v>
      </c>
      <c r="W23" s="23">
        <v>31.66667</v>
      </c>
      <c r="X23" s="23">
        <v>25</v>
      </c>
      <c r="Y23" s="23">
        <v>37.333329999999997</v>
      </c>
      <c r="Z23" s="23">
        <f t="shared" si="6"/>
        <v>30.055554999999998</v>
      </c>
      <c r="AA23" s="23">
        <f t="shared" si="7"/>
        <v>5.7363502574459355</v>
      </c>
      <c r="AB23" s="23">
        <v>2.2905999999999999E-2</v>
      </c>
    </row>
    <row r="24" spans="1:28" x14ac:dyDescent="0.2">
      <c r="A24" s="23" t="s">
        <v>189</v>
      </c>
      <c r="B24" s="23">
        <v>28</v>
      </c>
      <c r="C24" s="23">
        <v>28</v>
      </c>
      <c r="D24" s="23">
        <v>37.333329999999997</v>
      </c>
      <c r="E24" s="23">
        <v>33</v>
      </c>
      <c r="F24" s="23">
        <v>39.666670000000003</v>
      </c>
      <c r="G24" s="23">
        <v>31.33333</v>
      </c>
      <c r="H24" s="23">
        <v>40</v>
      </c>
      <c r="I24" s="23">
        <v>40</v>
      </c>
      <c r="J24" s="23">
        <v>40</v>
      </c>
      <c r="K24" s="23">
        <v>37.333329999999997</v>
      </c>
      <c r="L24" s="23">
        <f t="shared" si="4"/>
        <v>35.466665999999996</v>
      </c>
      <c r="M24" s="23">
        <f t="shared" si="5"/>
        <v>4.9546091223788835</v>
      </c>
      <c r="N24" s="23">
        <v>21.33333</v>
      </c>
      <c r="O24" s="23">
        <v>23</v>
      </c>
      <c r="P24" s="23">
        <v>30</v>
      </c>
      <c r="Q24" s="23">
        <v>28.33333</v>
      </c>
      <c r="R24" s="23">
        <v>17.66667</v>
      </c>
      <c r="S24" s="23">
        <v>16.66667</v>
      </c>
      <c r="T24" s="23">
        <v>29.66667</v>
      </c>
      <c r="U24" s="23">
        <v>27.33333</v>
      </c>
      <c r="V24" s="23">
        <v>6.3333329999999997</v>
      </c>
      <c r="W24" s="23"/>
      <c r="X24" s="23"/>
      <c r="Y24" s="23"/>
      <c r="Z24" s="23">
        <f t="shared" si="6"/>
        <v>22.259259222222223</v>
      </c>
      <c r="AA24" s="23">
        <f t="shared" si="7"/>
        <v>7.784916747495787</v>
      </c>
      <c r="AB24" s="23">
        <v>1.3860000000000001E-3</v>
      </c>
    </row>
    <row r="27" spans="1:28" x14ac:dyDescent="0.2">
      <c r="A27" s="2" t="s">
        <v>670</v>
      </c>
      <c r="O27" s="372"/>
      <c r="P27" s="372"/>
      <c r="Q27" s="372"/>
      <c r="R27" s="372"/>
      <c r="S27" s="372"/>
      <c r="T27" s="372"/>
      <c r="U27" s="372"/>
      <c r="V27" s="372"/>
      <c r="W27" s="372"/>
      <c r="X27" s="372"/>
      <c r="Y27" s="372"/>
      <c r="Z27" s="372"/>
    </row>
    <row r="28" spans="1:28" ht="16" thickBot="1" x14ac:dyDescent="0.25">
      <c r="A28" s="48" t="s">
        <v>302</v>
      </c>
      <c r="O28" s="249"/>
      <c r="P28" s="249"/>
      <c r="Q28" s="249"/>
      <c r="R28" s="249"/>
      <c r="S28" s="249"/>
      <c r="T28" s="249"/>
      <c r="U28" s="249"/>
      <c r="V28" s="249"/>
      <c r="W28" s="249"/>
      <c r="X28" s="249"/>
      <c r="Y28" s="249"/>
      <c r="Z28" s="249"/>
    </row>
    <row r="29" spans="1:28" x14ac:dyDescent="0.2">
      <c r="A29" s="248" t="s">
        <v>517</v>
      </c>
      <c r="B29" s="373" t="s">
        <v>109</v>
      </c>
      <c r="C29" s="374"/>
      <c r="D29" s="374"/>
      <c r="E29" s="374"/>
      <c r="F29" s="374"/>
      <c r="G29" s="374"/>
      <c r="H29" s="374"/>
      <c r="I29" s="374"/>
      <c r="J29" s="374"/>
      <c r="K29" s="374"/>
      <c r="L29" s="375"/>
      <c r="M29" s="310" t="s">
        <v>223</v>
      </c>
      <c r="N29" s="310" t="s">
        <v>222</v>
      </c>
      <c r="O29" s="368" t="s">
        <v>706</v>
      </c>
      <c r="P29" s="369"/>
      <c r="Q29" s="369"/>
      <c r="R29" s="369"/>
      <c r="S29" s="369"/>
      <c r="T29" s="369"/>
      <c r="U29" s="369"/>
      <c r="V29" s="369"/>
      <c r="W29" s="370"/>
      <c r="X29" s="313" t="s">
        <v>223</v>
      </c>
      <c r="Y29" s="313" t="s">
        <v>222</v>
      </c>
      <c r="Z29" s="313" t="s">
        <v>293</v>
      </c>
    </row>
    <row r="30" spans="1:28" x14ac:dyDescent="0.2">
      <c r="A30" s="23" t="s">
        <v>514</v>
      </c>
      <c r="B30" s="23">
        <v>238.33333329999999</v>
      </c>
      <c r="C30" s="23">
        <v>191.33333300000001</v>
      </c>
      <c r="D30" s="23">
        <v>209</v>
      </c>
      <c r="E30" s="23"/>
      <c r="F30" s="23"/>
      <c r="G30" s="23"/>
      <c r="H30" s="23"/>
      <c r="I30" s="23"/>
      <c r="J30" s="23"/>
      <c r="K30" s="23"/>
      <c r="L30" s="23"/>
      <c r="M30" s="23">
        <f>AVERAGE(B30:L30)</f>
        <v>212.88888876666667</v>
      </c>
      <c r="N30" s="23">
        <f>STDEV(B30:L30)</f>
        <v>23.740105284720816</v>
      </c>
      <c r="O30" s="23">
        <v>251.66666699999999</v>
      </c>
      <c r="P30" s="23">
        <v>218.66666699999999</v>
      </c>
      <c r="Q30" s="23">
        <v>98.666666699999993</v>
      </c>
      <c r="R30" s="23"/>
      <c r="S30" s="23"/>
      <c r="T30" s="23"/>
      <c r="U30" s="23"/>
      <c r="V30" s="23"/>
      <c r="W30" s="23"/>
      <c r="X30" s="23">
        <f>AVERAGE(O30:W30)</f>
        <v>189.6666669</v>
      </c>
      <c r="Y30" s="23">
        <f>STDEV(O30:W30)</f>
        <v>80.517079103131877</v>
      </c>
      <c r="Z30" s="23">
        <v>0.60599999999999998</v>
      </c>
    </row>
    <row r="31" spans="1:28" x14ac:dyDescent="0.2">
      <c r="A31" s="23" t="s">
        <v>499</v>
      </c>
      <c r="B31" s="23">
        <v>299.66669999999999</v>
      </c>
      <c r="C31" s="23">
        <v>265.33330000000001</v>
      </c>
      <c r="D31" s="23">
        <v>236.33330000000001</v>
      </c>
      <c r="E31" s="23">
        <v>267</v>
      </c>
      <c r="F31" s="23">
        <v>184.66669999999999</v>
      </c>
      <c r="G31" s="23">
        <v>221.58330000000001</v>
      </c>
      <c r="H31" s="23">
        <v>252.33330000000001</v>
      </c>
      <c r="I31" s="23">
        <v>298.33330000000001</v>
      </c>
      <c r="J31" s="23"/>
      <c r="K31" s="23"/>
      <c r="L31" s="23"/>
      <c r="M31" s="23">
        <f t="shared" ref="M31:M34" si="8">AVERAGE(B31:L31)</f>
        <v>253.1562375</v>
      </c>
      <c r="N31" s="23">
        <f t="shared" ref="N31:N34" si="9">STDEV(B31:L31)</f>
        <v>38.758365531988765</v>
      </c>
      <c r="O31" s="23">
        <v>211</v>
      </c>
      <c r="P31" s="23">
        <v>146</v>
      </c>
      <c r="Q31" s="23">
        <v>269</v>
      </c>
      <c r="R31" s="23">
        <v>178</v>
      </c>
      <c r="S31" s="23">
        <v>171.33330000000001</v>
      </c>
      <c r="T31" s="23">
        <v>160.33330000000001</v>
      </c>
      <c r="U31" s="23">
        <v>235</v>
      </c>
      <c r="V31" s="23"/>
      <c r="W31" s="23"/>
      <c r="X31" s="23">
        <f t="shared" ref="X31:X34" si="10">AVERAGE(O31:W31)</f>
        <v>195.8095142857143</v>
      </c>
      <c r="Y31" s="23">
        <f t="shared" ref="Y31:Y34" si="11">STDEV(O31:W31)</f>
        <v>44.308211398732475</v>
      </c>
      <c r="Z31" s="23">
        <v>2.1895000000000001E-2</v>
      </c>
    </row>
    <row r="32" spans="1:28" x14ac:dyDescent="0.2">
      <c r="A32" s="23" t="s">
        <v>500</v>
      </c>
      <c r="B32" s="23">
        <v>240.66669999999999</v>
      </c>
      <c r="C32" s="23">
        <v>286</v>
      </c>
      <c r="D32" s="23">
        <v>199</v>
      </c>
      <c r="E32" s="23">
        <v>236</v>
      </c>
      <c r="F32" s="23">
        <v>264.66669999999999</v>
      </c>
      <c r="G32" s="23"/>
      <c r="H32" s="23"/>
      <c r="I32" s="23"/>
      <c r="J32" s="23"/>
      <c r="K32" s="23"/>
      <c r="L32" s="23"/>
      <c r="M32" s="23">
        <f t="shared" si="8"/>
        <v>245.26668000000001</v>
      </c>
      <c r="N32" s="23">
        <f t="shared" si="9"/>
        <v>32.723084308588646</v>
      </c>
      <c r="O32" s="23">
        <v>124.33329999999999</v>
      </c>
      <c r="P32" s="23">
        <v>203.66669999999999</v>
      </c>
      <c r="Q32" s="23">
        <v>146.33330000000001</v>
      </c>
      <c r="R32" s="23">
        <v>154.33330000000001</v>
      </c>
      <c r="S32" s="23">
        <v>190.33330000000001</v>
      </c>
      <c r="T32" s="23">
        <v>78</v>
      </c>
      <c r="U32" s="23">
        <v>208.33330000000001</v>
      </c>
      <c r="V32" s="23"/>
      <c r="W32" s="23"/>
      <c r="X32" s="23">
        <f t="shared" si="10"/>
        <v>157.90474285714285</v>
      </c>
      <c r="Y32" s="23">
        <f t="shared" si="11"/>
        <v>47.165083511493926</v>
      </c>
      <c r="Z32" s="23">
        <v>1.0201999999999999E-2</v>
      </c>
    </row>
    <row r="33" spans="1:31" x14ac:dyDescent="0.2">
      <c r="A33" s="23" t="s">
        <v>515</v>
      </c>
      <c r="B33" s="23">
        <v>190.5</v>
      </c>
      <c r="C33" s="23">
        <v>135.33330000000001</v>
      </c>
      <c r="D33" s="23">
        <v>196</v>
      </c>
      <c r="E33" s="23">
        <v>296.66669999999999</v>
      </c>
      <c r="F33" s="23">
        <v>240.66669999999999</v>
      </c>
      <c r="G33" s="23">
        <v>300</v>
      </c>
      <c r="H33" s="23">
        <v>263.33330000000001</v>
      </c>
      <c r="I33" s="23">
        <v>162</v>
      </c>
      <c r="J33" s="23">
        <v>242.33330000000001</v>
      </c>
      <c r="K33" s="23">
        <v>210.33330000000001</v>
      </c>
      <c r="L33" s="23">
        <v>246.33330000000001</v>
      </c>
      <c r="M33" s="23">
        <f t="shared" si="8"/>
        <v>225.77271818181816</v>
      </c>
      <c r="N33" s="23">
        <f t="shared" si="9"/>
        <v>52.421815492175</v>
      </c>
      <c r="O33" s="23">
        <v>64</v>
      </c>
      <c r="P33" s="23">
        <v>165.33330000000001</v>
      </c>
      <c r="Q33" s="23">
        <v>124.33329999999999</v>
      </c>
      <c r="R33" s="23">
        <v>122.66670000000001</v>
      </c>
      <c r="S33" s="23">
        <v>152</v>
      </c>
      <c r="T33" s="23">
        <v>174</v>
      </c>
      <c r="U33" s="23">
        <v>174.33330000000001</v>
      </c>
      <c r="V33" s="23">
        <v>75.333340000000007</v>
      </c>
      <c r="W33" s="23">
        <v>165</v>
      </c>
      <c r="X33" s="23">
        <f t="shared" si="10"/>
        <v>135.22221555555555</v>
      </c>
      <c r="Y33" s="23">
        <f t="shared" si="11"/>
        <v>41.898347600677276</v>
      </c>
      <c r="Z33" s="23">
        <v>1.75E-3</v>
      </c>
    </row>
    <row r="34" spans="1:31" x14ac:dyDescent="0.2">
      <c r="A34" s="23" t="s">
        <v>189</v>
      </c>
      <c r="B34" s="23">
        <v>196</v>
      </c>
      <c r="C34" s="23">
        <v>296.66669999999999</v>
      </c>
      <c r="D34" s="23">
        <v>210.66669999999999</v>
      </c>
      <c r="E34" s="23">
        <v>295</v>
      </c>
      <c r="F34" s="23">
        <v>254</v>
      </c>
      <c r="G34" s="23">
        <v>237</v>
      </c>
      <c r="H34" s="23">
        <v>175</v>
      </c>
      <c r="I34" s="23">
        <v>231.66669999999999</v>
      </c>
      <c r="J34" s="23">
        <v>226.66669999999999</v>
      </c>
      <c r="K34" s="23">
        <v>246.33330000000001</v>
      </c>
      <c r="L34" s="23"/>
      <c r="M34" s="23">
        <f t="shared" si="8"/>
        <v>236.90001000000001</v>
      </c>
      <c r="N34" s="23">
        <f t="shared" si="9"/>
        <v>38.949810246933041</v>
      </c>
      <c r="O34" s="23">
        <v>165.33330000000001</v>
      </c>
      <c r="P34" s="23">
        <v>108.33329999999999</v>
      </c>
      <c r="Q34" s="23">
        <v>86</v>
      </c>
      <c r="R34" s="23">
        <v>101.66670000000001</v>
      </c>
      <c r="S34" s="23">
        <v>119.66670000000001</v>
      </c>
      <c r="T34" s="23">
        <v>148.66669999999999</v>
      </c>
      <c r="U34" s="23">
        <v>56.666670000000003</v>
      </c>
      <c r="V34" s="23">
        <v>142.33330000000001</v>
      </c>
      <c r="W34" s="23"/>
      <c r="X34" s="23">
        <f t="shared" si="10"/>
        <v>116.08333374999999</v>
      </c>
      <c r="Y34" s="23">
        <f t="shared" si="11"/>
        <v>35.641840232508876</v>
      </c>
      <c r="Z34" s="23">
        <v>1.3799999999999999E-4</v>
      </c>
    </row>
    <row r="36" spans="1:31" x14ac:dyDescent="0.2">
      <c r="A36" s="246" t="s">
        <v>486</v>
      </c>
    </row>
    <row r="37" spans="1:31" x14ac:dyDescent="0.2">
      <c r="A37" s="248" t="s">
        <v>517</v>
      </c>
      <c r="B37" s="371" t="s">
        <v>109</v>
      </c>
      <c r="C37" s="371"/>
      <c r="D37" s="371"/>
      <c r="E37" s="371"/>
      <c r="F37" s="371"/>
      <c r="G37" s="371"/>
      <c r="H37" s="371"/>
      <c r="I37" s="371"/>
      <c r="J37" s="371"/>
      <c r="K37" s="371"/>
      <c r="L37" s="310" t="s">
        <v>223</v>
      </c>
      <c r="M37" s="310" t="s">
        <v>222</v>
      </c>
      <c r="N37" s="368" t="s">
        <v>706</v>
      </c>
      <c r="O37" s="369"/>
      <c r="P37" s="369"/>
      <c r="Q37" s="369"/>
      <c r="R37" s="369"/>
      <c r="S37" s="369"/>
      <c r="T37" s="369"/>
      <c r="U37" s="369"/>
      <c r="V37" s="369"/>
      <c r="W37" s="369"/>
      <c r="X37" s="369"/>
      <c r="Y37" s="369"/>
      <c r="Z37" s="369"/>
      <c r="AA37" s="369"/>
      <c r="AB37" s="370"/>
      <c r="AC37" s="313" t="s">
        <v>223</v>
      </c>
      <c r="AD37" s="313" t="s">
        <v>222</v>
      </c>
      <c r="AE37" s="313" t="s">
        <v>293</v>
      </c>
    </row>
    <row r="38" spans="1:31" x14ac:dyDescent="0.2">
      <c r="A38" s="23" t="s">
        <v>514</v>
      </c>
      <c r="B38" s="23">
        <v>288.66669999999999</v>
      </c>
      <c r="C38" s="23">
        <v>254.33330000000001</v>
      </c>
      <c r="D38" s="23">
        <v>282</v>
      </c>
      <c r="E38" s="23"/>
      <c r="F38" s="23"/>
      <c r="G38" s="23"/>
      <c r="H38" s="23"/>
      <c r="I38" s="23"/>
      <c r="J38" s="23"/>
      <c r="K38" s="23"/>
      <c r="L38" s="23">
        <f>AVERAGE(B38:K38)</f>
        <v>275</v>
      </c>
      <c r="M38" s="23">
        <f>STDEV(B38:K38)</f>
        <v>18.205647170315032</v>
      </c>
      <c r="N38" s="23">
        <v>245.33330000000001</v>
      </c>
      <c r="O38" s="23">
        <v>254</v>
      </c>
      <c r="P38" s="23">
        <v>300</v>
      </c>
      <c r="Q38" s="23"/>
      <c r="R38" s="23"/>
      <c r="S38" s="23"/>
      <c r="T38" s="23"/>
      <c r="U38" s="23"/>
      <c r="V38" s="23"/>
      <c r="W38" s="23"/>
      <c r="X38" s="23"/>
      <c r="Y38" s="23"/>
      <c r="Z38" s="23"/>
      <c r="AA38" s="23"/>
      <c r="AB38" s="23"/>
      <c r="AC38" s="23">
        <f>AVERAGE(N38:AB38)</f>
        <v>266.44443333333334</v>
      </c>
      <c r="AD38" s="23">
        <f>STDEV(N38:AB38)</f>
        <v>29.381285931070703</v>
      </c>
      <c r="AE38" s="23">
        <v>0.418263</v>
      </c>
    </row>
    <row r="39" spans="1:31" x14ac:dyDescent="0.2">
      <c r="A39" s="23" t="s">
        <v>499</v>
      </c>
      <c r="B39" s="23">
        <v>186</v>
      </c>
      <c r="C39" s="23">
        <v>182.33330000000001</v>
      </c>
      <c r="D39" s="23">
        <v>290</v>
      </c>
      <c r="E39" s="23">
        <v>231</v>
      </c>
      <c r="F39" s="23">
        <v>300</v>
      </c>
      <c r="G39" s="23">
        <v>300</v>
      </c>
      <c r="H39" s="23">
        <v>300</v>
      </c>
      <c r="I39" s="23">
        <v>300</v>
      </c>
      <c r="J39" s="23">
        <v>268</v>
      </c>
      <c r="K39" s="23"/>
      <c r="L39" s="23">
        <f t="shared" ref="L39:L42" si="12">AVERAGE(B39:K39)</f>
        <v>261.92592222222225</v>
      </c>
      <c r="M39" s="23">
        <f t="shared" ref="M39:M42" si="13">STDEV(B39:K39)</f>
        <v>49.598051500582386</v>
      </c>
      <c r="N39" s="23">
        <v>186</v>
      </c>
      <c r="O39" s="23">
        <v>232</v>
      </c>
      <c r="P39" s="23">
        <v>205.66669999999999</v>
      </c>
      <c r="Q39" s="23">
        <v>181.66669999999999</v>
      </c>
      <c r="R39" s="23">
        <v>281.66669999999999</v>
      </c>
      <c r="S39" s="23">
        <v>299.66669999999999</v>
      </c>
      <c r="T39" s="23">
        <v>292</v>
      </c>
      <c r="U39" s="23">
        <v>198.33330000000001</v>
      </c>
      <c r="V39" s="23">
        <v>300</v>
      </c>
      <c r="W39" s="23">
        <v>126.66670000000001</v>
      </c>
      <c r="X39" s="23">
        <v>300</v>
      </c>
      <c r="Y39" s="23"/>
      <c r="Z39" s="23"/>
      <c r="AA39" s="23"/>
      <c r="AB39" s="23"/>
      <c r="AC39" s="23">
        <f t="shared" ref="AC39:AC42" si="14">AVERAGE(N39:AB39)</f>
        <v>236.69698181818185</v>
      </c>
      <c r="AD39" s="23">
        <f t="shared" ref="AD39:AD42" si="15">STDEV(N39:AB39)</f>
        <v>61.01009745372999</v>
      </c>
      <c r="AE39" s="23">
        <v>0.25099900000000003</v>
      </c>
    </row>
    <row r="40" spans="1:31" x14ac:dyDescent="0.2">
      <c r="A40" s="23" t="s">
        <v>500</v>
      </c>
      <c r="B40" s="23">
        <v>285.66669999999999</v>
      </c>
      <c r="C40" s="23">
        <v>276</v>
      </c>
      <c r="D40" s="23">
        <v>300</v>
      </c>
      <c r="E40" s="23">
        <v>221.66669999999999</v>
      </c>
      <c r="F40" s="23">
        <v>256.33330000000001</v>
      </c>
      <c r="G40" s="23">
        <v>257.33330000000001</v>
      </c>
      <c r="H40" s="23">
        <v>300</v>
      </c>
      <c r="I40" s="23">
        <v>300</v>
      </c>
      <c r="J40" s="23">
        <v>300</v>
      </c>
      <c r="K40" s="23">
        <v>249.66669999999999</v>
      </c>
      <c r="L40" s="23">
        <f t="shared" si="12"/>
        <v>274.66666999999995</v>
      </c>
      <c r="M40" s="23">
        <f t="shared" si="13"/>
        <v>27.407303072885522</v>
      </c>
      <c r="N40" s="23">
        <v>233</v>
      </c>
      <c r="O40" s="23">
        <v>208.33330000000001</v>
      </c>
      <c r="P40" s="23">
        <v>164.33330000000001</v>
      </c>
      <c r="Q40" s="23">
        <v>168</v>
      </c>
      <c r="R40" s="23">
        <v>230.66669999999999</v>
      </c>
      <c r="S40" s="23">
        <v>254.33330000000001</v>
      </c>
      <c r="T40" s="23">
        <v>221.33330000000001</v>
      </c>
      <c r="U40" s="23">
        <v>257.66669999999999</v>
      </c>
      <c r="V40" s="23">
        <v>178.33330000000001</v>
      </c>
      <c r="W40" s="23">
        <v>230</v>
      </c>
      <c r="X40" s="23">
        <v>265.66669999999999</v>
      </c>
      <c r="Y40" s="23">
        <v>179.66669999999999</v>
      </c>
      <c r="Z40" s="23">
        <v>239.66669999999999</v>
      </c>
      <c r="AA40" s="23">
        <v>139.33330000000001</v>
      </c>
      <c r="AB40" s="23">
        <v>276</v>
      </c>
      <c r="AC40" s="23">
        <f t="shared" si="14"/>
        <v>216.42221999999995</v>
      </c>
      <c r="AD40" s="23">
        <f t="shared" si="15"/>
        <v>41.582301980413575</v>
      </c>
      <c r="AE40" s="23">
        <v>1.1249999999999999E-3</v>
      </c>
    </row>
    <row r="41" spans="1:31" x14ac:dyDescent="0.2">
      <c r="A41" s="23" t="s">
        <v>515</v>
      </c>
      <c r="B41" s="23">
        <v>272.33330000000001</v>
      </c>
      <c r="C41" s="23">
        <v>241</v>
      </c>
      <c r="D41" s="23">
        <v>300</v>
      </c>
      <c r="E41" s="23">
        <v>191.33330000000001</v>
      </c>
      <c r="F41" s="23">
        <v>286.33330000000001</v>
      </c>
      <c r="G41" s="23">
        <v>227</v>
      </c>
      <c r="H41" s="23">
        <v>300</v>
      </c>
      <c r="I41" s="23">
        <v>300</v>
      </c>
      <c r="J41" s="23">
        <v>300</v>
      </c>
      <c r="K41" s="23">
        <v>280.33330000000001</v>
      </c>
      <c r="L41" s="23">
        <f t="shared" si="12"/>
        <v>269.83332000000001</v>
      </c>
      <c r="M41" s="23">
        <f t="shared" si="13"/>
        <v>37.796487099164786</v>
      </c>
      <c r="N41" s="23">
        <v>232.33330000000001</v>
      </c>
      <c r="O41" s="23">
        <v>221.66669999999999</v>
      </c>
      <c r="P41" s="23">
        <v>256.33330000000001</v>
      </c>
      <c r="Q41" s="23">
        <v>239.33330000000001</v>
      </c>
      <c r="R41" s="23">
        <v>156</v>
      </c>
      <c r="S41" s="23">
        <v>221.33330000000001</v>
      </c>
      <c r="T41" s="23">
        <v>286.66669999999999</v>
      </c>
      <c r="U41" s="23">
        <v>215.66669999999999</v>
      </c>
      <c r="V41" s="23">
        <v>129.66669999999999</v>
      </c>
      <c r="W41" s="23">
        <v>234.33330000000001</v>
      </c>
      <c r="X41" s="23">
        <v>179.33330000000001</v>
      </c>
      <c r="Y41" s="23">
        <v>281.66669999999999</v>
      </c>
      <c r="Z41" s="23"/>
      <c r="AA41" s="23"/>
      <c r="AB41" s="23"/>
      <c r="AC41" s="23">
        <f t="shared" si="14"/>
        <v>221.19444166666668</v>
      </c>
      <c r="AD41" s="23">
        <f t="shared" si="15"/>
        <v>46.918467082462236</v>
      </c>
      <c r="AE41" s="23">
        <v>1.5913E-2</v>
      </c>
    </row>
    <row r="42" spans="1:31" x14ac:dyDescent="0.2">
      <c r="A42" s="23" t="s">
        <v>189</v>
      </c>
      <c r="B42" s="23">
        <v>203.33330000000001</v>
      </c>
      <c r="C42" s="23">
        <v>204.66669999999999</v>
      </c>
      <c r="D42" s="23">
        <v>280</v>
      </c>
      <c r="E42" s="23">
        <v>245.33330000000001</v>
      </c>
      <c r="F42" s="23">
        <v>298</v>
      </c>
      <c r="G42" s="23">
        <v>207.66669999999999</v>
      </c>
      <c r="H42" s="23">
        <v>300</v>
      </c>
      <c r="I42" s="23">
        <v>300</v>
      </c>
      <c r="J42" s="23">
        <v>300</v>
      </c>
      <c r="K42" s="23">
        <v>280.33330000000001</v>
      </c>
      <c r="L42" s="23">
        <f t="shared" si="12"/>
        <v>261.93333000000001</v>
      </c>
      <c r="M42" s="23">
        <f t="shared" si="13"/>
        <v>42.48769860606842</v>
      </c>
      <c r="N42" s="23">
        <v>149.33330000000001</v>
      </c>
      <c r="O42" s="23">
        <v>162.33330000000001</v>
      </c>
      <c r="P42" s="23">
        <v>218</v>
      </c>
      <c r="Q42" s="23">
        <v>204.66669999999999</v>
      </c>
      <c r="R42" s="23">
        <v>116</v>
      </c>
      <c r="S42" s="23">
        <v>112.33329999999999</v>
      </c>
      <c r="T42" s="23">
        <v>218.33330000000001</v>
      </c>
      <c r="U42" s="23">
        <v>199.33330000000001</v>
      </c>
      <c r="V42" s="23">
        <v>52</v>
      </c>
      <c r="W42" s="23">
        <v>27</v>
      </c>
      <c r="X42" s="23"/>
      <c r="Y42" s="23"/>
      <c r="Z42" s="23"/>
      <c r="AA42" s="23"/>
      <c r="AB42" s="23"/>
      <c r="AC42" s="23">
        <f t="shared" si="14"/>
        <v>145.93332000000001</v>
      </c>
      <c r="AD42" s="23">
        <f t="shared" si="15"/>
        <v>68.321640195569728</v>
      </c>
      <c r="AE42" s="23">
        <v>7.36E-4</v>
      </c>
    </row>
    <row r="44" spans="1:31" x14ac:dyDescent="0.2">
      <c r="A44" s="2" t="s">
        <v>671</v>
      </c>
    </row>
    <row r="45" spans="1:31" x14ac:dyDescent="0.2">
      <c r="A45" s="250" t="s">
        <v>302</v>
      </c>
    </row>
    <row r="46" spans="1:31" x14ac:dyDescent="0.2">
      <c r="A46" s="248" t="s">
        <v>518</v>
      </c>
      <c r="B46" s="371" t="s">
        <v>109</v>
      </c>
      <c r="C46" s="371"/>
      <c r="D46" s="371"/>
      <c r="E46" s="371"/>
      <c r="F46" s="371"/>
      <c r="G46" s="371"/>
      <c r="H46" s="371"/>
      <c r="I46" s="371"/>
      <c r="J46" s="371"/>
      <c r="K46" s="371"/>
      <c r="L46" s="371"/>
      <c r="M46" s="371"/>
      <c r="N46" s="310" t="s">
        <v>223</v>
      </c>
      <c r="O46" s="310" t="s">
        <v>222</v>
      </c>
      <c r="P46" s="368" t="s">
        <v>706</v>
      </c>
      <c r="Q46" s="369"/>
      <c r="R46" s="369"/>
      <c r="S46" s="369"/>
      <c r="T46" s="369"/>
      <c r="U46" s="369"/>
      <c r="V46" s="369"/>
      <c r="W46" s="369"/>
      <c r="X46" s="369"/>
      <c r="Y46" s="370"/>
      <c r="Z46" s="313" t="s">
        <v>223</v>
      </c>
      <c r="AA46" s="313" t="s">
        <v>222</v>
      </c>
      <c r="AB46" s="313" t="s">
        <v>293</v>
      </c>
    </row>
    <row r="47" spans="1:31" x14ac:dyDescent="0.2">
      <c r="A47" s="23" t="s">
        <v>514</v>
      </c>
      <c r="B47" s="23">
        <v>6.704402516</v>
      </c>
      <c r="C47" s="23">
        <v>6.1511216060000002</v>
      </c>
      <c r="D47" s="23">
        <v>5.7358929610000002</v>
      </c>
      <c r="E47" s="23"/>
      <c r="F47" s="23"/>
      <c r="G47" s="23"/>
      <c r="H47" s="23"/>
      <c r="I47" s="23"/>
      <c r="J47" s="23"/>
      <c r="K47" s="23"/>
      <c r="L47" s="23"/>
      <c r="M47" s="23"/>
      <c r="N47" s="23">
        <f>AVERAGE(B47:M47)</f>
        <v>6.1971390276666662</v>
      </c>
      <c r="O47" s="23">
        <f>STDEV(B47:M47)</f>
        <v>0.4858918520146332</v>
      </c>
      <c r="P47" s="23">
        <v>6.2700773349999999</v>
      </c>
      <c r="Q47" s="23">
        <v>6.5847347989999996</v>
      </c>
      <c r="R47" s="23">
        <v>6.4294954720000002</v>
      </c>
      <c r="S47" s="23"/>
      <c r="T47" s="23"/>
      <c r="U47" s="23"/>
      <c r="V47" s="23"/>
      <c r="W47" s="23"/>
      <c r="X47" s="23"/>
      <c r="Y47" s="23"/>
      <c r="Z47" s="23">
        <f>AVERAGE(P47:Y47)</f>
        <v>6.4281025353333332</v>
      </c>
      <c r="AA47" s="23">
        <f>STDEV(P47:Y47)</f>
        <v>0.15733335665759435</v>
      </c>
      <c r="AB47" s="23">
        <v>9.6404000000000004E-2</v>
      </c>
    </row>
    <row r="48" spans="1:31" x14ac:dyDescent="0.2">
      <c r="A48" s="23" t="s">
        <v>499</v>
      </c>
      <c r="B48" s="23">
        <v>6.0606059999999999</v>
      </c>
      <c r="C48" s="23">
        <v>5.8353979999999996</v>
      </c>
      <c r="D48" s="23">
        <v>7.1135429999999999</v>
      </c>
      <c r="E48" s="23">
        <v>5.7795699999999997</v>
      </c>
      <c r="F48" s="23">
        <v>5.5243599999999997</v>
      </c>
      <c r="G48" s="23">
        <v>6.5298679999999996</v>
      </c>
      <c r="H48" s="23">
        <v>5.4758060000000004</v>
      </c>
      <c r="I48" s="23">
        <v>6.2348809999999997</v>
      </c>
      <c r="J48" s="23">
        <v>5.0019359999999997</v>
      </c>
      <c r="K48" s="23">
        <v>5.8794380000000004</v>
      </c>
      <c r="L48" s="23">
        <v>5.8823530000000002</v>
      </c>
      <c r="M48" s="23">
        <v>6.2605750000000002</v>
      </c>
      <c r="N48" s="23">
        <f t="shared" ref="N48:N51" si="16">AVERAGE(B48:M48)</f>
        <v>5.9648611666666662</v>
      </c>
      <c r="O48" s="23">
        <f t="shared" ref="O48:O51" si="17">STDEV(B48:M48)</f>
        <v>0.54220647560665292</v>
      </c>
      <c r="P48" s="23">
        <v>5.3140099999999997</v>
      </c>
      <c r="Q48" s="23">
        <v>5.2961</v>
      </c>
      <c r="R48" s="23">
        <v>4.1340479999999999</v>
      </c>
      <c r="S48" s="23">
        <v>5.5615940000000004</v>
      </c>
      <c r="T48" s="23">
        <v>4.3016069999999997</v>
      </c>
      <c r="U48" s="23">
        <v>5.141667</v>
      </c>
      <c r="V48" s="23">
        <v>4.822203</v>
      </c>
      <c r="W48" s="23">
        <v>5.4323139999999999</v>
      </c>
      <c r="X48" s="23">
        <v>4.5586979999999997</v>
      </c>
      <c r="Y48" s="23">
        <v>5.4648960000000004</v>
      </c>
      <c r="Z48" s="23">
        <f t="shared" ref="Z48:Z51" si="18">AVERAGE(P48:Y48)</f>
        <v>5.0027137000000002</v>
      </c>
      <c r="AA48" s="23">
        <f t="shared" ref="AA48:AA51" si="19">STDEV(P48:Y48)</f>
        <v>0.5151773988665459</v>
      </c>
      <c r="AB48" s="23">
        <v>2.04E-4</v>
      </c>
    </row>
    <row r="49" spans="1:37" x14ac:dyDescent="0.2">
      <c r="A49" s="23" t="s">
        <v>500</v>
      </c>
      <c r="B49" s="23">
        <v>6.2441870000000002</v>
      </c>
      <c r="C49" s="23">
        <v>5.8900180000000004</v>
      </c>
      <c r="D49" s="23">
        <v>5.007949</v>
      </c>
      <c r="E49" s="23">
        <v>6.1132840000000002</v>
      </c>
      <c r="F49" s="23">
        <v>5.1476449999999998</v>
      </c>
      <c r="G49" s="23">
        <v>4.8330679999999999</v>
      </c>
      <c r="H49" s="23">
        <v>5.7366359999999998</v>
      </c>
      <c r="I49" s="23">
        <v>5.4600299999999997</v>
      </c>
      <c r="J49" s="23">
        <v>5.331874</v>
      </c>
      <c r="K49" s="23">
        <v>5.4452720000000001</v>
      </c>
      <c r="L49" s="23">
        <v>5.0395570000000003</v>
      </c>
      <c r="M49" s="23">
        <v>5.1394890000000002</v>
      </c>
      <c r="N49" s="23">
        <f t="shared" si="16"/>
        <v>5.4490840833333332</v>
      </c>
      <c r="O49" s="23">
        <f t="shared" si="17"/>
        <v>0.45655175898795142</v>
      </c>
      <c r="P49" s="23">
        <v>4.8194569999999999</v>
      </c>
      <c r="Q49" s="23">
        <v>4.0548599999999997</v>
      </c>
      <c r="R49" s="23">
        <v>4.2831380000000001</v>
      </c>
      <c r="S49" s="23">
        <v>3.712726</v>
      </c>
      <c r="T49" s="23">
        <v>4.5175830000000001</v>
      </c>
      <c r="U49" s="23">
        <v>4.622369</v>
      </c>
      <c r="V49" s="23">
        <v>4.9282919999999999</v>
      </c>
      <c r="W49" s="23">
        <v>3.9222610000000002</v>
      </c>
      <c r="X49" s="23">
        <v>3.870152</v>
      </c>
      <c r="Y49" s="23">
        <v>3.9385469999999998</v>
      </c>
      <c r="Z49" s="23">
        <f t="shared" si="18"/>
        <v>4.2669384999999993</v>
      </c>
      <c r="AA49" s="23">
        <f t="shared" si="19"/>
        <v>0.43054138302768163</v>
      </c>
      <c r="AB49" s="23">
        <v>5.0000000000000004E-6</v>
      </c>
    </row>
    <row r="50" spans="1:37" x14ac:dyDescent="0.2">
      <c r="A50" s="23" t="s">
        <v>515</v>
      </c>
      <c r="B50" s="23">
        <v>5.6764979999999996</v>
      </c>
      <c r="C50" s="23">
        <v>5.2186700000000004</v>
      </c>
      <c r="D50" s="23">
        <v>5.1310130000000003</v>
      </c>
      <c r="E50" s="23">
        <v>5.772043</v>
      </c>
      <c r="F50" s="23">
        <v>4.6428570000000002</v>
      </c>
      <c r="G50" s="23">
        <v>4.7322360000000003</v>
      </c>
      <c r="H50" s="23">
        <v>4.5196959999999997</v>
      </c>
      <c r="I50" s="23">
        <v>5.0425110000000002</v>
      </c>
      <c r="J50" s="23">
        <v>3.8509319999999998</v>
      </c>
      <c r="K50" s="23">
        <v>4.5848639999999996</v>
      </c>
      <c r="L50" s="23">
        <v>3.9823010000000001</v>
      </c>
      <c r="M50" s="23">
        <v>5.1059080000000003</v>
      </c>
      <c r="N50" s="23">
        <f t="shared" si="16"/>
        <v>4.8549607499999992</v>
      </c>
      <c r="O50" s="23">
        <f t="shared" si="17"/>
        <v>0.59065564728007935</v>
      </c>
      <c r="P50" s="23">
        <v>4.3398810000000001</v>
      </c>
      <c r="Q50" s="23">
        <v>4.6371520000000004</v>
      </c>
      <c r="R50" s="23">
        <v>2.7971439999999999</v>
      </c>
      <c r="S50" s="23">
        <v>3.562214</v>
      </c>
      <c r="T50" s="23">
        <v>3.9465750000000002</v>
      </c>
      <c r="U50" s="23">
        <v>3.49065</v>
      </c>
      <c r="V50" s="23">
        <v>3.343439</v>
      </c>
      <c r="W50" s="23">
        <v>4.0878050000000004</v>
      </c>
      <c r="X50" s="23"/>
      <c r="Y50" s="23"/>
      <c r="Z50" s="23">
        <f t="shared" si="18"/>
        <v>3.7756074999999996</v>
      </c>
      <c r="AA50" s="23">
        <f t="shared" si="19"/>
        <v>0.59260426077466855</v>
      </c>
      <c r="AB50" s="23">
        <v>2.4899999999999998E-4</v>
      </c>
    </row>
    <row r="51" spans="1:37" x14ac:dyDescent="0.2">
      <c r="A51" s="23" t="s">
        <v>189</v>
      </c>
      <c r="B51" s="23">
        <v>4.7594180000000001</v>
      </c>
      <c r="C51" s="23">
        <v>5.2461729999999998</v>
      </c>
      <c r="D51" s="23">
        <v>4.7768480000000002</v>
      </c>
      <c r="E51" s="23">
        <v>4.5696289999999999</v>
      </c>
      <c r="F51" s="23">
        <v>3.8795989999999998</v>
      </c>
      <c r="G51" s="23">
        <v>4.8344370000000003</v>
      </c>
      <c r="H51" s="23"/>
      <c r="I51" s="23"/>
      <c r="J51" s="23"/>
      <c r="K51" s="23"/>
      <c r="L51" s="23"/>
      <c r="M51" s="23"/>
      <c r="N51" s="23">
        <f t="shared" si="16"/>
        <v>4.6776840000000002</v>
      </c>
      <c r="O51" s="23">
        <f t="shared" si="17"/>
        <v>0.45008460138778361</v>
      </c>
      <c r="P51" s="23">
        <v>4.3794919999999999</v>
      </c>
      <c r="Q51" s="23">
        <v>3.1554950000000002</v>
      </c>
      <c r="R51" s="23">
        <v>3.8611260000000001</v>
      </c>
      <c r="S51" s="23">
        <v>3.681546</v>
      </c>
      <c r="T51" s="23">
        <v>3.1338509999999999</v>
      </c>
      <c r="U51" s="23">
        <v>3.0100639999999999</v>
      </c>
      <c r="V51" s="23">
        <v>3.2955719999999999</v>
      </c>
      <c r="W51" s="23"/>
      <c r="X51" s="23"/>
      <c r="Y51" s="23"/>
      <c r="Z51" s="23">
        <f t="shared" si="18"/>
        <v>3.5024494285714285</v>
      </c>
      <c r="AA51" s="23">
        <f t="shared" si="19"/>
        <v>0.49521241143905748</v>
      </c>
      <c r="AB51" s="23">
        <v>2.4899999999999998E-4</v>
      </c>
    </row>
    <row r="53" spans="1:37" x14ac:dyDescent="0.2">
      <c r="A53" s="246" t="s">
        <v>486</v>
      </c>
    </row>
    <row r="54" spans="1:37" x14ac:dyDescent="0.2">
      <c r="A54" s="248" t="s">
        <v>518</v>
      </c>
      <c r="B54" s="371" t="s">
        <v>109</v>
      </c>
      <c r="C54" s="371"/>
      <c r="D54" s="371"/>
      <c r="E54" s="371"/>
      <c r="F54" s="371"/>
      <c r="G54" s="371"/>
      <c r="H54" s="371"/>
      <c r="I54" s="371"/>
      <c r="J54" s="371"/>
      <c r="K54" s="371"/>
      <c r="L54" s="371"/>
      <c r="M54" s="371"/>
      <c r="N54" s="371"/>
      <c r="O54" s="371"/>
      <c r="P54" s="310" t="s">
        <v>223</v>
      </c>
      <c r="Q54" s="310" t="s">
        <v>222</v>
      </c>
      <c r="R54" s="368" t="s">
        <v>706</v>
      </c>
      <c r="S54" s="369"/>
      <c r="T54" s="369"/>
      <c r="U54" s="369"/>
      <c r="V54" s="369"/>
      <c r="W54" s="369"/>
      <c r="X54" s="369"/>
      <c r="Y54" s="369"/>
      <c r="Z54" s="369"/>
      <c r="AA54" s="369"/>
      <c r="AB54" s="369"/>
      <c r="AC54" s="369"/>
      <c r="AD54" s="369"/>
      <c r="AE54" s="369"/>
      <c r="AF54" s="369"/>
      <c r="AG54" s="369"/>
      <c r="AH54" s="370"/>
      <c r="AI54" s="313" t="s">
        <v>223</v>
      </c>
      <c r="AJ54" s="313" t="s">
        <v>222</v>
      </c>
      <c r="AK54" s="313" t="s">
        <v>293</v>
      </c>
    </row>
    <row r="55" spans="1:37" x14ac:dyDescent="0.2">
      <c r="A55" s="23" t="s">
        <v>514</v>
      </c>
      <c r="B55" s="23">
        <v>6.9132290000000003</v>
      </c>
      <c r="C55" s="23">
        <v>6.0250490000000001</v>
      </c>
      <c r="D55" s="23">
        <v>6.0826029999999998</v>
      </c>
      <c r="E55" s="23">
        <v>6.913229018</v>
      </c>
      <c r="F55" s="23">
        <v>6.4441416890000003</v>
      </c>
      <c r="G55" s="23">
        <v>6.0250494400000001</v>
      </c>
      <c r="H55" s="23"/>
      <c r="I55" s="23"/>
      <c r="J55" s="23"/>
      <c r="K55" s="23"/>
      <c r="L55" s="23"/>
      <c r="M55" s="23"/>
      <c r="N55" s="23"/>
      <c r="O55" s="23"/>
      <c r="P55" s="23">
        <f>AVERAGE(B55:O55)</f>
        <v>6.4005501911666656</v>
      </c>
      <c r="Q55" s="23">
        <f>STDEV(B55:O55)</f>
        <v>0.42677200804607879</v>
      </c>
      <c r="R55" s="23">
        <v>6.4441420000000003</v>
      </c>
      <c r="S55" s="23">
        <v>5.6938649999999997</v>
      </c>
      <c r="T55" s="23">
        <v>5.9628920000000001</v>
      </c>
      <c r="U55" s="23">
        <v>5.6938653959999996</v>
      </c>
      <c r="V55" s="23">
        <v>6.0826032540000003</v>
      </c>
      <c r="W55" s="23">
        <v>5.9628918750000004</v>
      </c>
      <c r="X55" s="23"/>
      <c r="Y55" s="23"/>
      <c r="Z55" s="23"/>
      <c r="AA55" s="23"/>
      <c r="AB55" s="23"/>
      <c r="AC55" s="23"/>
      <c r="AD55" s="23"/>
      <c r="AE55" s="23"/>
      <c r="AF55" s="23"/>
      <c r="AG55" s="23"/>
      <c r="AH55" s="23"/>
      <c r="AI55" s="23">
        <f>AVERAGE(R55:AH55)</f>
        <v>5.9733765874999989</v>
      </c>
      <c r="AJ55" s="23">
        <f>STDEV(R55:AH55)</f>
        <v>0.27929326084700673</v>
      </c>
      <c r="AK55" s="23">
        <v>1.3601861999999999E-2</v>
      </c>
    </row>
    <row r="56" spans="1:37" x14ac:dyDescent="0.2">
      <c r="A56" s="23" t="s">
        <v>499</v>
      </c>
      <c r="B56" s="23">
        <v>6.2521589999999998</v>
      </c>
      <c r="C56" s="23">
        <v>6.5977350000000001</v>
      </c>
      <c r="D56" s="23">
        <v>4.9358339999999998</v>
      </c>
      <c r="E56" s="23">
        <v>5.9170990000000003</v>
      </c>
      <c r="F56" s="23">
        <v>6.2136880000000003</v>
      </c>
      <c r="G56" s="23">
        <v>6.6139239999999999</v>
      </c>
      <c r="H56" s="23">
        <v>6.9513509999999998</v>
      </c>
      <c r="I56" s="23">
        <v>6.4411630000000004</v>
      </c>
      <c r="J56" s="23">
        <v>6.0801670000000003</v>
      </c>
      <c r="K56" s="23">
        <v>7.1797959999999996</v>
      </c>
      <c r="L56" s="23">
        <v>6.3306230000000001</v>
      </c>
      <c r="M56" s="23">
        <v>6.4817830000000001</v>
      </c>
      <c r="N56" s="23"/>
      <c r="O56" s="23"/>
      <c r="P56" s="23">
        <f t="shared" ref="P56:P59" si="20">AVERAGE(B56:O56)</f>
        <v>6.3329435000000016</v>
      </c>
      <c r="Q56" s="23">
        <f t="shared" ref="Q56:Q59" si="21">STDEV(B56:O56)</f>
        <v>0.56343162738937214</v>
      </c>
      <c r="R56" s="23">
        <v>5.3738320000000002</v>
      </c>
      <c r="S56" s="23">
        <v>5.4552290000000001</v>
      </c>
      <c r="T56" s="23">
        <v>5.7593459999999999</v>
      </c>
      <c r="U56" s="23">
        <v>5.5869070000000001</v>
      </c>
      <c r="V56" s="23">
        <v>5.7328989999999997</v>
      </c>
      <c r="W56" s="23">
        <v>6.111758</v>
      </c>
      <c r="X56" s="23">
        <v>5.9232360000000002</v>
      </c>
      <c r="Y56" s="23">
        <v>5.0125060000000001</v>
      </c>
      <c r="Z56" s="23">
        <v>5.1897180000000001</v>
      </c>
      <c r="AA56" s="23">
        <v>4.992051</v>
      </c>
      <c r="AB56" s="23">
        <v>4.3521270000000003</v>
      </c>
      <c r="AC56" s="23">
        <v>5.6017999999999999</v>
      </c>
      <c r="AD56" s="23">
        <v>5.3152169999999996</v>
      </c>
      <c r="AE56" s="23">
        <v>5.084746</v>
      </c>
      <c r="AF56" s="23"/>
      <c r="AG56" s="23"/>
      <c r="AH56" s="23"/>
      <c r="AI56" s="23">
        <f t="shared" ref="AI56:AI59" si="22">AVERAGE(R56:AH56)</f>
        <v>5.3922408571428582</v>
      </c>
      <c r="AJ56" s="23">
        <f t="shared" ref="AJ56:AJ59" si="23">STDEV(R56:AH56)</f>
        <v>0.45270807703926974</v>
      </c>
      <c r="AK56" s="23">
        <v>2.12955E-5</v>
      </c>
    </row>
    <row r="57" spans="1:37" x14ac:dyDescent="0.2">
      <c r="A57" s="23" t="s">
        <v>500</v>
      </c>
      <c r="B57" s="23">
        <v>6.7129630000000002</v>
      </c>
      <c r="C57" s="23">
        <v>6.1025640000000001</v>
      </c>
      <c r="D57" s="23">
        <v>6.0294619999999997</v>
      </c>
      <c r="E57" s="23">
        <v>5.2506779999999997</v>
      </c>
      <c r="F57" s="23">
        <v>5.4347830000000004</v>
      </c>
      <c r="G57" s="23">
        <v>5.7759499999999999</v>
      </c>
      <c r="H57" s="23">
        <v>5</v>
      </c>
      <c r="I57" s="23">
        <v>6.5846150000000003</v>
      </c>
      <c r="J57" s="23">
        <v>6.6837780000000002</v>
      </c>
      <c r="K57" s="23">
        <v>5.2289380000000003</v>
      </c>
      <c r="L57" s="23">
        <v>5.8291950000000003</v>
      </c>
      <c r="M57" s="23">
        <v>7.1213870000000004</v>
      </c>
      <c r="N57" s="23">
        <v>6.4</v>
      </c>
      <c r="O57" s="23">
        <v>5.9266800000000002</v>
      </c>
      <c r="P57" s="23">
        <f t="shared" si="20"/>
        <v>6.0057852142857149</v>
      </c>
      <c r="Q57" s="23">
        <f t="shared" si="21"/>
        <v>0.63888784460958048</v>
      </c>
      <c r="R57" s="23">
        <v>4.6786719999999997</v>
      </c>
      <c r="S57" s="23">
        <v>5.1347659999999999</v>
      </c>
      <c r="T57" s="23">
        <v>4.7814909999999999</v>
      </c>
      <c r="U57" s="23">
        <v>4.7114250000000002</v>
      </c>
      <c r="V57" s="23">
        <v>4.9389890000000003</v>
      </c>
      <c r="W57" s="23">
        <v>4.0551399999999997</v>
      </c>
      <c r="X57" s="23">
        <v>5.0319580000000004</v>
      </c>
      <c r="Y57" s="23">
        <v>5.1494489999999997</v>
      </c>
      <c r="Z57" s="23">
        <v>5.4433220000000002</v>
      </c>
      <c r="AA57" s="23">
        <v>4.3137249999999998</v>
      </c>
      <c r="AB57" s="23">
        <v>4.1563049999999997</v>
      </c>
      <c r="AC57" s="23">
        <v>4.01227</v>
      </c>
      <c r="AD57" s="23">
        <v>4.9347940000000001</v>
      </c>
      <c r="AE57" s="23">
        <v>4.5325499999999996</v>
      </c>
      <c r="AF57" s="23">
        <v>4.1269840000000002</v>
      </c>
      <c r="AG57" s="23">
        <v>5.1206589999999998</v>
      </c>
      <c r="AH57" s="23">
        <v>5.0601029999999998</v>
      </c>
      <c r="AI57" s="23">
        <f t="shared" si="22"/>
        <v>4.7166236470588228</v>
      </c>
      <c r="AJ57" s="23">
        <f t="shared" si="23"/>
        <v>0.44477286889924805</v>
      </c>
      <c r="AK57" s="23">
        <v>1.085E-7</v>
      </c>
    </row>
    <row r="58" spans="1:37" x14ac:dyDescent="0.2">
      <c r="A58" s="23" t="s">
        <v>515</v>
      </c>
      <c r="B58" s="23">
        <v>5.5306430000000004</v>
      </c>
      <c r="C58" s="23">
        <v>5.0072640000000002</v>
      </c>
      <c r="D58" s="23">
        <v>5.6022939999999997</v>
      </c>
      <c r="E58" s="23">
        <v>5.9276660000000003</v>
      </c>
      <c r="F58" s="23">
        <v>5.7882129999999998</v>
      </c>
      <c r="G58" s="23">
        <v>5.0378959999999999</v>
      </c>
      <c r="H58" s="23">
        <v>6.0190479999999997</v>
      </c>
      <c r="I58" s="23">
        <v>6.0865140000000002</v>
      </c>
      <c r="J58" s="23">
        <v>5.5976100000000004</v>
      </c>
      <c r="K58" s="23">
        <v>6.2282010000000003</v>
      </c>
      <c r="L58" s="23"/>
      <c r="M58" s="23"/>
      <c r="N58" s="23"/>
      <c r="O58" s="23"/>
      <c r="P58" s="23">
        <f t="shared" si="20"/>
        <v>5.6825348999999994</v>
      </c>
      <c r="Q58" s="23">
        <f t="shared" si="21"/>
        <v>0.41549446836041032</v>
      </c>
      <c r="R58" s="23">
        <v>3.6981570000000001</v>
      </c>
      <c r="S58" s="23">
        <v>5.085324</v>
      </c>
      <c r="T58" s="23">
        <v>4.1433840000000002</v>
      </c>
      <c r="U58" s="23">
        <v>4.8484850000000002</v>
      </c>
      <c r="V58" s="23">
        <v>4.2564950000000001</v>
      </c>
      <c r="W58" s="23">
        <v>3.9302329999999999</v>
      </c>
      <c r="X58" s="23">
        <v>4.4870210000000004</v>
      </c>
      <c r="Y58" s="23">
        <v>4.1768780000000003</v>
      </c>
      <c r="Z58" s="23">
        <v>3.8118810000000001</v>
      </c>
      <c r="AA58" s="23">
        <v>3.7547890000000002</v>
      </c>
      <c r="AB58" s="23">
        <v>4.7447800000000004</v>
      </c>
      <c r="AC58" s="23">
        <v>4.4764090000000003</v>
      </c>
      <c r="AD58" s="23"/>
      <c r="AE58" s="23"/>
      <c r="AF58" s="23"/>
      <c r="AG58" s="23"/>
      <c r="AH58" s="23"/>
      <c r="AI58" s="23">
        <f t="shared" si="22"/>
        <v>4.2844863333333336</v>
      </c>
      <c r="AJ58" s="23">
        <f t="shared" si="23"/>
        <v>0.45273370048132494</v>
      </c>
      <c r="AK58" s="23">
        <v>1.085E-7</v>
      </c>
    </row>
    <row r="59" spans="1:37" x14ac:dyDescent="0.2">
      <c r="A59" s="23" t="s">
        <v>189</v>
      </c>
      <c r="B59" s="23">
        <v>5.8898099999999998</v>
      </c>
      <c r="C59" s="23">
        <v>4.5929409999999997</v>
      </c>
      <c r="D59" s="23">
        <v>5.6007150000000001</v>
      </c>
      <c r="E59" s="23">
        <v>4.9907579999999996</v>
      </c>
      <c r="F59" s="23">
        <v>5.4768650000000001</v>
      </c>
      <c r="G59" s="23">
        <v>5.2006550000000002</v>
      </c>
      <c r="H59" s="23">
        <v>5.785838</v>
      </c>
      <c r="I59" s="23">
        <v>6.1954459999999996</v>
      </c>
      <c r="J59" s="23">
        <v>5.7828910000000002</v>
      </c>
      <c r="K59" s="23">
        <v>5.6034069999999998</v>
      </c>
      <c r="L59" s="23"/>
      <c r="M59" s="23"/>
      <c r="N59" s="23"/>
      <c r="O59" s="23"/>
      <c r="P59" s="23">
        <f t="shared" si="20"/>
        <v>5.5119325999999997</v>
      </c>
      <c r="Q59" s="23">
        <f t="shared" si="21"/>
        <v>0.47010240088757965</v>
      </c>
      <c r="R59" s="23">
        <v>3.5232559999999999</v>
      </c>
      <c r="S59" s="23">
        <v>3.2953869999999998</v>
      </c>
      <c r="T59" s="23">
        <v>3.9303210000000002</v>
      </c>
      <c r="U59" s="23">
        <v>3.768116</v>
      </c>
      <c r="V59" s="23">
        <v>3.6331980000000001</v>
      </c>
      <c r="W59" s="23">
        <v>3.3557869999999999</v>
      </c>
      <c r="X59" s="23">
        <v>4.1011240000000004</v>
      </c>
      <c r="Y59" s="23">
        <v>2.5937700000000001</v>
      </c>
      <c r="Z59" s="23">
        <v>3.2545929999999998</v>
      </c>
      <c r="AA59" s="23"/>
      <c r="AB59" s="23"/>
      <c r="AC59" s="23"/>
      <c r="AD59" s="23"/>
      <c r="AE59" s="23"/>
      <c r="AF59" s="23"/>
      <c r="AG59" s="23"/>
      <c r="AH59" s="23"/>
      <c r="AI59" s="23">
        <f t="shared" si="22"/>
        <v>3.4950613333333331</v>
      </c>
      <c r="AJ59" s="23">
        <f t="shared" si="23"/>
        <v>0.44449644661740939</v>
      </c>
      <c r="AK59" s="23">
        <v>2.92E-8</v>
      </c>
    </row>
    <row r="61" spans="1:37" x14ac:dyDescent="0.2">
      <c r="A61" s="2" t="s">
        <v>672</v>
      </c>
    </row>
    <row r="62" spans="1:37" x14ac:dyDescent="0.2">
      <c r="A62" s="250" t="s">
        <v>302</v>
      </c>
    </row>
    <row r="63" spans="1:37" x14ac:dyDescent="0.2">
      <c r="A63" s="248" t="s">
        <v>519</v>
      </c>
      <c r="B63" s="371" t="s">
        <v>109</v>
      </c>
      <c r="C63" s="371"/>
      <c r="D63" s="371"/>
      <c r="E63" s="371"/>
      <c r="F63" s="371"/>
      <c r="G63" s="371"/>
      <c r="H63" s="371"/>
      <c r="I63" s="371"/>
      <c r="J63" s="310" t="s">
        <v>223</v>
      </c>
      <c r="K63" s="310" t="s">
        <v>222</v>
      </c>
      <c r="L63" s="368" t="s">
        <v>706</v>
      </c>
      <c r="M63" s="369"/>
      <c r="N63" s="369"/>
      <c r="O63" s="369"/>
      <c r="P63" s="369"/>
      <c r="Q63" s="369"/>
      <c r="R63" s="370"/>
      <c r="S63" s="313" t="s">
        <v>223</v>
      </c>
      <c r="T63" s="313" t="s">
        <v>222</v>
      </c>
      <c r="U63" s="313" t="s">
        <v>293</v>
      </c>
    </row>
    <row r="64" spans="1:37" x14ac:dyDescent="0.2">
      <c r="A64" s="23" t="s">
        <v>514</v>
      </c>
      <c r="B64" s="23">
        <v>12052.9</v>
      </c>
      <c r="C64" s="23">
        <v>12510.3</v>
      </c>
      <c r="D64" s="23">
        <v>12397</v>
      </c>
      <c r="E64" s="23"/>
      <c r="F64" s="23"/>
      <c r="G64" s="23"/>
      <c r="H64" s="23"/>
      <c r="I64" s="23"/>
      <c r="J64" s="23">
        <f>AVERAGE(B64:I64)</f>
        <v>12320.066666666666</v>
      </c>
      <c r="K64" s="23">
        <f>STDEV(B64:I64)</f>
        <v>238.20735365083357</v>
      </c>
      <c r="L64" s="23">
        <v>11643.6</v>
      </c>
      <c r="M64" s="23">
        <v>12976.7</v>
      </c>
      <c r="N64" s="23">
        <v>12846.87</v>
      </c>
      <c r="O64" s="23"/>
      <c r="P64" s="23"/>
      <c r="Q64" s="23"/>
      <c r="R64" s="23"/>
      <c r="S64" s="23">
        <f>AVERAGE(L64:R64)</f>
        <v>12489.056666666669</v>
      </c>
      <c r="T64" s="23">
        <f>STDEV(L64:R64)</f>
        <v>735.05896949383157</v>
      </c>
      <c r="U64" s="23">
        <v>0.1462645474</v>
      </c>
    </row>
    <row r="65" spans="1:27" x14ac:dyDescent="0.2">
      <c r="A65" s="23" t="s">
        <v>499</v>
      </c>
      <c r="B65" s="23">
        <v>14753</v>
      </c>
      <c r="C65" s="23">
        <v>19818.3</v>
      </c>
      <c r="D65" s="23">
        <v>14119</v>
      </c>
      <c r="E65" s="23">
        <v>17717.3</v>
      </c>
      <c r="F65" s="23">
        <v>17978.5</v>
      </c>
      <c r="G65" s="23">
        <v>15704.7</v>
      </c>
      <c r="H65" s="23">
        <v>17639.099999999999</v>
      </c>
      <c r="I65" s="23"/>
      <c r="J65" s="23">
        <f t="shared" ref="J65:J68" si="24">AVERAGE(B65:I65)</f>
        <v>16818.557142857142</v>
      </c>
      <c r="K65" s="23">
        <f t="shared" ref="K65:K68" si="25">STDEV(B65:I65)</f>
        <v>2025.659018572434</v>
      </c>
      <c r="L65" s="23">
        <v>12337.5</v>
      </c>
      <c r="M65" s="23">
        <v>13006.1</v>
      </c>
      <c r="N65" s="23">
        <v>11446.4</v>
      </c>
      <c r="O65" s="23">
        <v>12870.4</v>
      </c>
      <c r="P65" s="23">
        <v>9508.7199999999993</v>
      </c>
      <c r="Q65" s="23">
        <v>14428.1</v>
      </c>
      <c r="R65" s="23"/>
      <c r="S65" s="23">
        <f t="shared" ref="S65:S68" si="26">AVERAGE(L65:R65)</f>
        <v>12266.203333333333</v>
      </c>
      <c r="T65" s="23">
        <f t="shared" ref="T65:T68" si="27">STDEV(L65:R65)</f>
        <v>1665.3632000457658</v>
      </c>
      <c r="U65" s="23">
        <v>2.8007390000000002E-4</v>
      </c>
    </row>
    <row r="66" spans="1:27" x14ac:dyDescent="0.2">
      <c r="A66" s="23" t="s">
        <v>500</v>
      </c>
      <c r="B66" s="23">
        <v>9900.7999999999993</v>
      </c>
      <c r="C66" s="23">
        <v>11801.5</v>
      </c>
      <c r="D66" s="23">
        <v>12016.2</v>
      </c>
      <c r="E66" s="23">
        <v>11789.6</v>
      </c>
      <c r="F66" s="23">
        <v>8742.84</v>
      </c>
      <c r="G66" s="23">
        <v>9879.6200000000008</v>
      </c>
      <c r="H66" s="23"/>
      <c r="I66" s="23"/>
      <c r="J66" s="23">
        <f t="shared" si="24"/>
        <v>10688.426666666668</v>
      </c>
      <c r="K66" s="23">
        <f t="shared" si="25"/>
        <v>1361.9345393764918</v>
      </c>
      <c r="L66" s="23">
        <v>4261.55</v>
      </c>
      <c r="M66" s="23">
        <v>6548.75</v>
      </c>
      <c r="N66" s="23">
        <v>5423.73</v>
      </c>
      <c r="O66" s="23">
        <v>8855.31</v>
      </c>
      <c r="P66" s="23">
        <v>5355.64</v>
      </c>
      <c r="Q66" s="23">
        <v>4161.6000000000004</v>
      </c>
      <c r="R66" s="23"/>
      <c r="S66" s="23">
        <f t="shared" si="26"/>
        <v>5767.7633333333324</v>
      </c>
      <c r="T66" s="23">
        <f t="shared" si="27"/>
        <v>1748.1148948243299</v>
      </c>
      <c r="U66" s="23">
        <v>9.6024299999999995E-5</v>
      </c>
    </row>
    <row r="67" spans="1:27" x14ac:dyDescent="0.2">
      <c r="A67" s="23" t="s">
        <v>515</v>
      </c>
      <c r="B67" s="23">
        <v>8747.7999999999993</v>
      </c>
      <c r="C67" s="23">
        <v>14149.8</v>
      </c>
      <c r="D67" s="23">
        <v>10787.1</v>
      </c>
      <c r="E67" s="23">
        <v>12297.4</v>
      </c>
      <c r="F67" s="23">
        <v>9860.35</v>
      </c>
      <c r="G67" s="23">
        <v>10851.7</v>
      </c>
      <c r="H67" s="23">
        <v>7297.26</v>
      </c>
      <c r="I67" s="23">
        <v>8679.9699999999993</v>
      </c>
      <c r="J67" s="23">
        <f t="shared" si="24"/>
        <v>10333.922499999999</v>
      </c>
      <c r="K67" s="23">
        <f t="shared" si="25"/>
        <v>2190.4520695493088</v>
      </c>
      <c r="L67" s="23">
        <v>2582.19</v>
      </c>
      <c r="M67" s="23">
        <v>2050.66</v>
      </c>
      <c r="N67" s="23">
        <v>992.08100000000002</v>
      </c>
      <c r="O67" s="23">
        <v>1844.16</v>
      </c>
      <c r="P67" s="23">
        <v>4174.83</v>
      </c>
      <c r="Q67" s="23">
        <v>2106.04</v>
      </c>
      <c r="R67" s="23">
        <v>1023.96</v>
      </c>
      <c r="S67" s="23">
        <f t="shared" si="26"/>
        <v>2110.5601428571426</v>
      </c>
      <c r="T67" s="23">
        <f t="shared" si="27"/>
        <v>1079.3453049295563</v>
      </c>
      <c r="U67" s="23">
        <v>6.131E-7</v>
      </c>
    </row>
    <row r="68" spans="1:27" x14ac:dyDescent="0.2">
      <c r="A68" s="23" t="s">
        <v>189</v>
      </c>
      <c r="B68" s="23">
        <v>6523.41</v>
      </c>
      <c r="C68" s="23">
        <v>9352.2800000000007</v>
      </c>
      <c r="D68" s="23">
        <v>9152.1</v>
      </c>
      <c r="E68" s="23">
        <v>9706.49</v>
      </c>
      <c r="F68" s="23">
        <v>14180.4</v>
      </c>
      <c r="G68" s="23">
        <v>8619.0499999999993</v>
      </c>
      <c r="H68" s="23">
        <v>6696.5</v>
      </c>
      <c r="I68" s="23">
        <v>7354.27</v>
      </c>
      <c r="J68" s="23">
        <f t="shared" si="24"/>
        <v>8948.0625</v>
      </c>
      <c r="K68" s="23">
        <f t="shared" si="25"/>
        <v>2442.3199822753436</v>
      </c>
      <c r="L68" s="23">
        <v>580.12599999999998</v>
      </c>
      <c r="M68" s="23">
        <v>1078.02</v>
      </c>
      <c r="N68" s="23">
        <v>219.23500000000001</v>
      </c>
      <c r="O68" s="23">
        <v>648.76</v>
      </c>
      <c r="P68" s="23">
        <v>2877.93</v>
      </c>
      <c r="Q68" s="23">
        <v>704.58699999999999</v>
      </c>
      <c r="R68" s="23">
        <v>568.58799999999997</v>
      </c>
      <c r="S68" s="23">
        <f t="shared" si="26"/>
        <v>953.89228571428555</v>
      </c>
      <c r="T68" s="23">
        <f t="shared" si="27"/>
        <v>885.10541830690329</v>
      </c>
      <c r="U68" s="23">
        <v>8.9510000000000001E-7</v>
      </c>
    </row>
    <row r="70" spans="1:27" x14ac:dyDescent="0.2">
      <c r="A70" s="246" t="s">
        <v>486</v>
      </c>
    </row>
    <row r="71" spans="1:27" x14ac:dyDescent="0.2">
      <c r="A71" s="248" t="s">
        <v>519</v>
      </c>
      <c r="B71" s="371" t="s">
        <v>109</v>
      </c>
      <c r="C71" s="371"/>
      <c r="D71" s="371"/>
      <c r="E71" s="371"/>
      <c r="F71" s="371"/>
      <c r="G71" s="371"/>
      <c r="H71" s="371"/>
      <c r="I71" s="371"/>
      <c r="J71" s="371"/>
      <c r="K71" s="310" t="s">
        <v>223</v>
      </c>
      <c r="L71" s="310" t="s">
        <v>222</v>
      </c>
      <c r="M71" s="368" t="s">
        <v>706</v>
      </c>
      <c r="N71" s="369"/>
      <c r="O71" s="369"/>
      <c r="P71" s="369"/>
      <c r="Q71" s="369"/>
      <c r="R71" s="369"/>
      <c r="S71" s="369"/>
      <c r="T71" s="369"/>
      <c r="U71" s="369"/>
      <c r="V71" s="369"/>
      <c r="W71" s="369"/>
      <c r="X71" s="370"/>
      <c r="Y71" s="313" t="s">
        <v>223</v>
      </c>
      <c r="Z71" s="313" t="s">
        <v>222</v>
      </c>
      <c r="AA71" s="313" t="s">
        <v>293</v>
      </c>
    </row>
    <row r="72" spans="1:27" x14ac:dyDescent="0.2">
      <c r="A72" s="23" t="s">
        <v>514</v>
      </c>
      <c r="B72" s="23">
        <v>12208.3</v>
      </c>
      <c r="C72" s="23">
        <v>10102.200000000001</v>
      </c>
      <c r="D72" s="23">
        <v>14046.1</v>
      </c>
      <c r="E72" s="23"/>
      <c r="F72" s="23"/>
      <c r="G72" s="23"/>
      <c r="H72" s="23"/>
      <c r="I72" s="23"/>
      <c r="J72" s="23"/>
      <c r="K72" s="23">
        <f>AVERAGE(B72:J72)</f>
        <v>12118.866666666667</v>
      </c>
      <c r="L72" s="23">
        <f>STDEV(B72:J72)</f>
        <v>1973.4704313298898</v>
      </c>
      <c r="M72" s="23">
        <v>9104.98</v>
      </c>
      <c r="N72" s="23">
        <v>8451.68</v>
      </c>
      <c r="O72" s="23">
        <v>12504.5</v>
      </c>
      <c r="P72" s="23"/>
      <c r="Q72" s="23"/>
      <c r="R72" s="23"/>
      <c r="S72" s="23"/>
      <c r="T72" s="23"/>
      <c r="U72" s="23"/>
      <c r="V72" s="23"/>
      <c r="W72" s="23"/>
      <c r="X72" s="23"/>
      <c r="Y72" s="23">
        <f>AVERAGE(M72:X72)</f>
        <v>10020.386666666667</v>
      </c>
      <c r="Z72" s="23">
        <f>STDEV(M72:X72)</f>
        <v>2175.962893096601</v>
      </c>
      <c r="AA72" s="23">
        <v>5.7296525298000001E-2</v>
      </c>
    </row>
    <row r="73" spans="1:27" x14ac:dyDescent="0.2">
      <c r="A73" s="23" t="s">
        <v>499</v>
      </c>
      <c r="B73" s="23">
        <v>21523.4</v>
      </c>
      <c r="C73" s="23">
        <v>16675.8</v>
      </c>
      <c r="D73" s="23">
        <v>16026</v>
      </c>
      <c r="E73" s="23">
        <v>18543.3</v>
      </c>
      <c r="F73" s="23">
        <v>19659.400000000001</v>
      </c>
      <c r="G73" s="23">
        <v>16751.3</v>
      </c>
      <c r="H73" s="23">
        <v>14117.3</v>
      </c>
      <c r="I73" s="23">
        <v>18530.599999999999</v>
      </c>
      <c r="J73" s="23">
        <v>10302.700000000001</v>
      </c>
      <c r="K73" s="23">
        <f t="shared" ref="K73:K76" si="28">AVERAGE(B73:J73)</f>
        <v>16903.311111111114</v>
      </c>
      <c r="L73" s="23">
        <f t="shared" ref="L73:L76" si="29">STDEV(B73:J73)</f>
        <v>3287.3497762043976</v>
      </c>
      <c r="M73" s="23">
        <v>10977.7</v>
      </c>
      <c r="N73" s="23">
        <v>12693.1</v>
      </c>
      <c r="O73" s="23">
        <v>8673.7000000000007</v>
      </c>
      <c r="P73" s="23">
        <v>10517.8</v>
      </c>
      <c r="Q73" s="23">
        <v>10101.200000000001</v>
      </c>
      <c r="R73" s="23">
        <v>15196</v>
      </c>
      <c r="S73" s="23">
        <v>10687.3</v>
      </c>
      <c r="T73" s="23">
        <v>14807.6</v>
      </c>
      <c r="U73" s="23">
        <v>15567.4</v>
      </c>
      <c r="V73" s="23">
        <v>9534</v>
      </c>
      <c r="W73" s="23">
        <v>6262.86</v>
      </c>
      <c r="X73" s="23"/>
      <c r="Y73" s="23">
        <f t="shared" ref="Y73:Y76" si="30">AVERAGE(M73:X73)</f>
        <v>11365.332727272727</v>
      </c>
      <c r="Z73" s="23">
        <f t="shared" ref="Z73:Z76" si="31">STDEV(M73:X73)</f>
        <v>2924.1028716824953</v>
      </c>
      <c r="AA73" s="23">
        <v>2.18582525E-4</v>
      </c>
    </row>
    <row r="74" spans="1:27" x14ac:dyDescent="0.2">
      <c r="A74" s="23" t="s">
        <v>500</v>
      </c>
      <c r="B74" s="23">
        <v>19876.5</v>
      </c>
      <c r="C74" s="23">
        <v>19054.79</v>
      </c>
      <c r="D74" s="23">
        <v>23574.1</v>
      </c>
      <c r="E74" s="23">
        <v>11881.8</v>
      </c>
      <c r="F74" s="23">
        <v>16739.8</v>
      </c>
      <c r="G74" s="23">
        <v>12680.8</v>
      </c>
      <c r="H74" s="23">
        <v>9852.99</v>
      </c>
      <c r="I74" s="23">
        <v>9724.14</v>
      </c>
      <c r="J74" s="23"/>
      <c r="K74" s="23">
        <f t="shared" si="28"/>
        <v>15423.115000000002</v>
      </c>
      <c r="L74" s="23">
        <f t="shared" si="29"/>
        <v>5137.5331653847743</v>
      </c>
      <c r="M74" s="23">
        <v>5895.81</v>
      </c>
      <c r="N74" s="23">
        <v>4060.34</v>
      </c>
      <c r="O74" s="23">
        <v>2034.16</v>
      </c>
      <c r="P74" s="23">
        <v>5633.58</v>
      </c>
      <c r="Q74" s="23">
        <v>2131.2800000000002</v>
      </c>
      <c r="R74" s="23">
        <v>6106.78</v>
      </c>
      <c r="S74" s="23">
        <v>7511.03</v>
      </c>
      <c r="T74" s="23">
        <v>4428.6400000000003</v>
      </c>
      <c r="U74" s="23">
        <v>10670.4</v>
      </c>
      <c r="V74" s="23">
        <v>5453.86</v>
      </c>
      <c r="W74" s="23">
        <v>928.70899999999995</v>
      </c>
      <c r="X74" s="23"/>
      <c r="Y74" s="23">
        <f t="shared" si="30"/>
        <v>4986.7808181818182</v>
      </c>
      <c r="Z74" s="23">
        <f t="shared" si="31"/>
        <v>2755.0357631586844</v>
      </c>
      <c r="AA74" s="23">
        <v>8.161625E-6</v>
      </c>
    </row>
    <row r="75" spans="1:27" x14ac:dyDescent="0.2">
      <c r="A75" s="23" t="s">
        <v>515</v>
      </c>
      <c r="B75" s="23">
        <v>14591</v>
      </c>
      <c r="C75" s="23">
        <v>10797.2</v>
      </c>
      <c r="D75" s="23">
        <v>18681.3</v>
      </c>
      <c r="E75" s="23">
        <v>14948.67</v>
      </c>
      <c r="F75" s="23">
        <v>10763.2</v>
      </c>
      <c r="G75" s="23">
        <v>15318.1</v>
      </c>
      <c r="H75" s="23">
        <v>12149.5</v>
      </c>
      <c r="I75" s="23">
        <v>7448.78</v>
      </c>
      <c r="J75" s="23">
        <v>7939.19</v>
      </c>
      <c r="K75" s="23">
        <f t="shared" si="28"/>
        <v>12515.215555555556</v>
      </c>
      <c r="L75" s="23">
        <f t="shared" si="29"/>
        <v>3689.0209257542542</v>
      </c>
      <c r="M75" s="23">
        <v>3545.12</v>
      </c>
      <c r="N75" s="23">
        <v>1072.68</v>
      </c>
      <c r="O75" s="23">
        <v>1679.44</v>
      </c>
      <c r="P75" s="23">
        <v>2493.66</v>
      </c>
      <c r="Q75" s="23">
        <v>1846.42</v>
      </c>
      <c r="R75" s="23">
        <v>4036</v>
      </c>
      <c r="S75" s="23">
        <v>2941.93</v>
      </c>
      <c r="T75" s="23">
        <v>7871.65</v>
      </c>
      <c r="U75" s="23">
        <v>2447.83</v>
      </c>
      <c r="V75" s="23">
        <v>5367.33</v>
      </c>
      <c r="W75" s="23">
        <v>1672.61</v>
      </c>
      <c r="X75" s="23">
        <v>1296.33</v>
      </c>
      <c r="Y75" s="23">
        <f t="shared" si="30"/>
        <v>3022.5833333333339</v>
      </c>
      <c r="Z75" s="23">
        <f t="shared" si="31"/>
        <v>1970.690797324786</v>
      </c>
      <c r="AA75" s="23">
        <v>3.4519900000000002E-7</v>
      </c>
    </row>
    <row r="76" spans="1:27" x14ac:dyDescent="0.2">
      <c r="A76" s="23" t="s">
        <v>189</v>
      </c>
      <c r="B76" s="23">
        <v>9929.27</v>
      </c>
      <c r="C76" s="23">
        <v>14322.6</v>
      </c>
      <c r="D76" s="23">
        <v>8333.0300000000007</v>
      </c>
      <c r="E76" s="23">
        <v>11931.6</v>
      </c>
      <c r="F76" s="23">
        <v>7277.82</v>
      </c>
      <c r="G76" s="23">
        <v>12800.7</v>
      </c>
      <c r="H76" s="23">
        <v>8029.22</v>
      </c>
      <c r="I76" s="23">
        <v>8820.06</v>
      </c>
      <c r="J76" s="23">
        <v>9277.5</v>
      </c>
      <c r="K76" s="23">
        <f t="shared" si="28"/>
        <v>10080.200000000001</v>
      </c>
      <c r="L76" s="23">
        <f t="shared" si="29"/>
        <v>2402.9740837709805</v>
      </c>
      <c r="M76" s="23">
        <v>1148.18</v>
      </c>
      <c r="N76" s="23">
        <v>154.21600000000001</v>
      </c>
      <c r="O76" s="23">
        <v>767.83299999999997</v>
      </c>
      <c r="P76" s="23">
        <v>604.84400000000005</v>
      </c>
      <c r="Q76" s="23">
        <v>2923.91</v>
      </c>
      <c r="R76" s="23">
        <v>9272.66</v>
      </c>
      <c r="S76" s="23">
        <v>127.881</v>
      </c>
      <c r="T76" s="23">
        <v>3925.26</v>
      </c>
      <c r="U76" s="23">
        <v>416.66399999999999</v>
      </c>
      <c r="V76" s="23"/>
      <c r="W76" s="23"/>
      <c r="X76" s="23"/>
      <c r="Y76" s="23">
        <f t="shared" si="30"/>
        <v>2149.0497777777778</v>
      </c>
      <c r="Z76" s="23">
        <f t="shared" si="31"/>
        <v>2976.1735250850538</v>
      </c>
      <c r="AA76" s="23">
        <v>6.1892279999999999E-6</v>
      </c>
    </row>
    <row r="78" spans="1:27" x14ac:dyDescent="0.2">
      <c r="A78" s="2" t="s">
        <v>673</v>
      </c>
    </row>
    <row r="79" spans="1:27" x14ac:dyDescent="0.2">
      <c r="A79" s="248" t="s">
        <v>707</v>
      </c>
      <c r="B79" s="23"/>
      <c r="C79" s="23"/>
      <c r="D79" s="23"/>
      <c r="E79" s="23"/>
      <c r="F79" s="23"/>
      <c r="G79" s="23"/>
      <c r="H79" s="311" t="s">
        <v>223</v>
      </c>
      <c r="I79" s="311" t="s">
        <v>222</v>
      </c>
      <c r="J79" s="311" t="s">
        <v>293</v>
      </c>
    </row>
    <row r="80" spans="1:27" x14ac:dyDescent="0.2">
      <c r="A80" s="312" t="s">
        <v>520</v>
      </c>
      <c r="B80" s="23">
        <v>21.79</v>
      </c>
      <c r="C80" s="23">
        <v>24.89</v>
      </c>
      <c r="D80" s="23">
        <v>24.71</v>
      </c>
      <c r="E80" s="23">
        <v>25.7</v>
      </c>
      <c r="F80" s="23">
        <v>25.35</v>
      </c>
      <c r="G80" s="23">
        <v>24.53</v>
      </c>
      <c r="H80" s="23">
        <f>AVERAGE(B80:G80)</f>
        <v>24.495000000000001</v>
      </c>
      <c r="I80" s="23">
        <f>STDEV(B80:G80)</f>
        <v>1.3930936795492259</v>
      </c>
      <c r="J80" s="23"/>
    </row>
    <row r="81" spans="1:12" x14ac:dyDescent="0.2">
      <c r="A81" s="277" t="s">
        <v>521</v>
      </c>
      <c r="B81" s="23">
        <v>24.53</v>
      </c>
      <c r="C81" s="23">
        <v>25.67</v>
      </c>
      <c r="D81" s="23">
        <v>22.08</v>
      </c>
      <c r="E81" s="23">
        <v>23.46</v>
      </c>
      <c r="F81" s="23">
        <v>28.38</v>
      </c>
      <c r="G81" s="23">
        <v>23.46</v>
      </c>
      <c r="H81" s="23">
        <f>AVERAGE(B81:G81)</f>
        <v>24.596666666666668</v>
      </c>
      <c r="I81" s="23">
        <f>STDEV(B81:G81)</f>
        <v>2.2085168477208108</v>
      </c>
      <c r="J81" s="23">
        <v>0.76529999999999998</v>
      </c>
    </row>
    <row r="83" spans="1:12" x14ac:dyDescent="0.2">
      <c r="A83" s="2" t="s">
        <v>674</v>
      </c>
    </row>
    <row r="84" spans="1:12" x14ac:dyDescent="0.2">
      <c r="A84" s="248" t="s">
        <v>522</v>
      </c>
      <c r="B84" s="371" t="s">
        <v>109</v>
      </c>
      <c r="C84" s="371"/>
      <c r="D84" s="371"/>
      <c r="E84" s="310" t="s">
        <v>223</v>
      </c>
      <c r="F84" s="310" t="s">
        <v>222</v>
      </c>
      <c r="G84" s="368" t="s">
        <v>706</v>
      </c>
      <c r="H84" s="369"/>
      <c r="I84" s="370"/>
      <c r="J84" s="313" t="s">
        <v>223</v>
      </c>
      <c r="K84" s="313" t="s">
        <v>222</v>
      </c>
      <c r="L84" s="313" t="s">
        <v>293</v>
      </c>
    </row>
    <row r="85" spans="1:12" x14ac:dyDescent="0.2">
      <c r="A85" s="248" t="s">
        <v>523</v>
      </c>
      <c r="B85" s="23">
        <v>57.72</v>
      </c>
      <c r="C85" s="23">
        <v>82.83</v>
      </c>
      <c r="D85" s="23">
        <v>80</v>
      </c>
      <c r="E85" s="23">
        <f>AVERAGE(B85:D85)</f>
        <v>73.516666666666666</v>
      </c>
      <c r="F85" s="23">
        <f>STDEV(B85:D85)</f>
        <v>13.753298998179732</v>
      </c>
      <c r="G85" s="23">
        <v>49.774999999999999</v>
      </c>
      <c r="H85" s="23">
        <v>47.19</v>
      </c>
      <c r="I85" s="23">
        <v>40</v>
      </c>
      <c r="J85" s="23">
        <f>AVERAGE(G85:I85)</f>
        <v>45.655000000000001</v>
      </c>
      <c r="K85" s="23">
        <f>STDEV(G85:I85)</f>
        <v>5.0650592296635573</v>
      </c>
      <c r="L85" s="23">
        <v>1.5221E-2</v>
      </c>
    </row>
    <row r="86" spans="1:12" x14ac:dyDescent="0.2">
      <c r="A86" s="248" t="s">
        <v>524</v>
      </c>
      <c r="B86" s="23">
        <v>53.89</v>
      </c>
      <c r="C86" s="23">
        <v>62.924999999999997</v>
      </c>
      <c r="D86" s="23">
        <v>60.034999999999997</v>
      </c>
      <c r="E86" s="23">
        <f>AVERAGE(B86:D86)</f>
        <v>58.949999999999996</v>
      </c>
      <c r="F86" s="23">
        <f>STDEV(B86:D86)</f>
        <v>4.6141873607386144</v>
      </c>
      <c r="G86" s="23">
        <v>30.13</v>
      </c>
      <c r="H86" s="23">
        <v>35</v>
      </c>
      <c r="I86" s="23">
        <v>25</v>
      </c>
      <c r="J86" s="23">
        <f>AVERAGE(G86:I86)</f>
        <v>30.043333333333333</v>
      </c>
      <c r="K86" s="23">
        <f>STDEV(G86:I86)</f>
        <v>5.0005633016024742</v>
      </c>
      <c r="L86" s="23">
        <v>1.835E-3</v>
      </c>
    </row>
    <row r="87" spans="1:12" x14ac:dyDescent="0.2">
      <c r="A87" s="2"/>
    </row>
    <row r="88" spans="1:12" x14ac:dyDescent="0.2">
      <c r="A88" s="248" t="s">
        <v>525</v>
      </c>
      <c r="B88" s="371" t="s">
        <v>109</v>
      </c>
      <c r="C88" s="371"/>
      <c r="D88" s="371"/>
      <c r="E88" s="310" t="s">
        <v>223</v>
      </c>
      <c r="F88" s="310" t="s">
        <v>222</v>
      </c>
      <c r="G88" s="368" t="s">
        <v>706</v>
      </c>
      <c r="H88" s="369"/>
      <c r="I88" s="370"/>
      <c r="J88" s="313" t="s">
        <v>223</v>
      </c>
      <c r="K88" s="313" t="s">
        <v>222</v>
      </c>
      <c r="L88" s="313" t="s">
        <v>293</v>
      </c>
    </row>
    <row r="89" spans="1:12" x14ac:dyDescent="0.2">
      <c r="A89" s="248" t="s">
        <v>523</v>
      </c>
      <c r="B89" s="23">
        <v>172.19499999999999</v>
      </c>
      <c r="C89" s="23">
        <v>109.315</v>
      </c>
      <c r="D89" s="23">
        <v>151</v>
      </c>
      <c r="E89" s="23">
        <f>AVERAGE(B89:D89)</f>
        <v>144.16999999999999</v>
      </c>
      <c r="F89" s="23">
        <f>STDEV(B89:D89)</f>
        <v>31.991565685349027</v>
      </c>
      <c r="G89" s="23">
        <v>116.12</v>
      </c>
      <c r="H89" s="23">
        <v>48.424999999999997</v>
      </c>
      <c r="I89" s="23">
        <v>30</v>
      </c>
      <c r="J89" s="23">
        <f>AVERAGE(G89:I89)</f>
        <v>64.848333333333343</v>
      </c>
      <c r="K89" s="23">
        <f>STDEV(G89:I89)</f>
        <v>45.348186384169018</v>
      </c>
      <c r="L89" s="23">
        <v>3.4609000000000001E-2</v>
      </c>
    </row>
    <row r="90" spans="1:12" x14ac:dyDescent="0.2">
      <c r="A90" s="248" t="s">
        <v>524</v>
      </c>
      <c r="B90" s="23">
        <v>115.27</v>
      </c>
      <c r="C90" s="23">
        <v>159.02000000000001</v>
      </c>
      <c r="D90" s="23">
        <v>126.41</v>
      </c>
      <c r="E90" s="23">
        <f>AVERAGE(B90:D90)</f>
        <v>133.56666666666669</v>
      </c>
      <c r="F90" s="23">
        <f>STDEV(B90:D90)</f>
        <v>22.736073393031674</v>
      </c>
      <c r="G90" s="23">
        <v>3.2250000000000001</v>
      </c>
      <c r="H90" s="23">
        <v>5</v>
      </c>
      <c r="I90" s="23">
        <v>2</v>
      </c>
      <c r="J90" s="23">
        <f>AVERAGE(G90:I90)</f>
        <v>3.4083333333333332</v>
      </c>
      <c r="K90" s="23">
        <f>STDEV(G90:I90)</f>
        <v>1.5083793731463353</v>
      </c>
      <c r="L90" s="23">
        <v>5.9199999999999997E-4</v>
      </c>
    </row>
  </sheetData>
  <mergeCells count="21">
    <mergeCell ref="B37:K37"/>
    <mergeCell ref="B46:M46"/>
    <mergeCell ref="O27:Z27"/>
    <mergeCell ref="B29:L29"/>
    <mergeCell ref="B11:L11"/>
    <mergeCell ref="B19:K19"/>
    <mergeCell ref="O11:W11"/>
    <mergeCell ref="N19:Y19"/>
    <mergeCell ref="O29:W29"/>
    <mergeCell ref="N37:AB37"/>
    <mergeCell ref="P46:Y46"/>
    <mergeCell ref="R54:AH54"/>
    <mergeCell ref="L63:R63"/>
    <mergeCell ref="M71:X71"/>
    <mergeCell ref="G84:I84"/>
    <mergeCell ref="B88:D88"/>
    <mergeCell ref="B71:J71"/>
    <mergeCell ref="B84:D84"/>
    <mergeCell ref="G88:I88"/>
    <mergeCell ref="B54:O54"/>
    <mergeCell ref="B63:I63"/>
  </mergeCells>
  <phoneticPr fontId="49" type="noConversion"/>
  <pageMargins left="0.7" right="0.7" top="0.75" bottom="0.75" header="0.3" footer="0.3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7FF9E5A-BB75-BA44-8767-AA6789538132}">
  <dimension ref="A1:P37"/>
  <sheetViews>
    <sheetView zoomScale="97" zoomScaleNormal="97" workbookViewId="0">
      <selection activeCell="A2" sqref="A2"/>
    </sheetView>
  </sheetViews>
  <sheetFormatPr baseColWidth="10" defaultColWidth="10.83203125" defaultRowHeight="16" x14ac:dyDescent="0.2"/>
  <cols>
    <col min="1" max="4" width="14.6640625" style="13" customWidth="1"/>
    <col min="5" max="5" width="16.33203125" style="13" customWidth="1"/>
    <col min="6" max="12" width="14.6640625" style="13" customWidth="1"/>
    <col min="13" max="13" width="18" style="13" customWidth="1"/>
    <col min="14" max="16384" width="10.83203125" style="13"/>
  </cols>
  <sheetData>
    <row r="1" spans="1:16" x14ac:dyDescent="0.15">
      <c r="A1" s="47" t="s">
        <v>675</v>
      </c>
      <c r="B1" s="47"/>
      <c r="C1" s="47"/>
      <c r="D1" s="47"/>
      <c r="E1" s="47"/>
    </row>
    <row r="2" spans="1:16" x14ac:dyDescent="0.2">
      <c r="A2" s="109" t="s">
        <v>676</v>
      </c>
    </row>
    <row r="3" spans="1:16" x14ac:dyDescent="0.2">
      <c r="A3" s="13" t="s">
        <v>630</v>
      </c>
    </row>
    <row r="4" spans="1:16" x14ac:dyDescent="0.2">
      <c r="A4" s="13" t="s">
        <v>277</v>
      </c>
    </row>
    <row r="6" spans="1:16" x14ac:dyDescent="0.2">
      <c r="A6" s="13" t="s">
        <v>276</v>
      </c>
    </row>
    <row r="8" spans="1:16" x14ac:dyDescent="0.2">
      <c r="A8" s="87"/>
      <c r="B8" s="377" t="s">
        <v>275</v>
      </c>
      <c r="C8" s="378"/>
      <c r="D8" s="378"/>
      <c r="E8" s="379"/>
      <c r="F8" s="380" t="s">
        <v>274</v>
      </c>
      <c r="G8" s="381"/>
      <c r="H8" s="381"/>
      <c r="I8" s="382"/>
      <c r="J8" s="383" t="s">
        <v>273</v>
      </c>
      <c r="K8" s="384"/>
      <c r="L8" s="384"/>
      <c r="M8" s="385"/>
      <c r="N8" s="16"/>
      <c r="O8" s="16"/>
      <c r="P8" s="16"/>
    </row>
    <row r="9" spans="1:16" ht="17" thickBot="1" x14ac:dyDescent="0.25">
      <c r="A9" s="87" t="s">
        <v>130</v>
      </c>
      <c r="B9" s="92" t="s">
        <v>138</v>
      </c>
      <c r="C9" s="91" t="s">
        <v>272</v>
      </c>
      <c r="D9" s="91" t="s">
        <v>271</v>
      </c>
      <c r="E9" s="91" t="s">
        <v>270</v>
      </c>
      <c r="F9" s="91" t="s">
        <v>138</v>
      </c>
      <c r="G9" s="91" t="s">
        <v>272</v>
      </c>
      <c r="H9" s="91" t="s">
        <v>271</v>
      </c>
      <c r="I9" s="91" t="s">
        <v>270</v>
      </c>
      <c r="J9" s="91" t="s">
        <v>138</v>
      </c>
      <c r="K9" s="91" t="s">
        <v>272</v>
      </c>
      <c r="L9" s="91" t="s">
        <v>271</v>
      </c>
      <c r="M9" s="91" t="s">
        <v>270</v>
      </c>
      <c r="N9" s="16"/>
      <c r="O9" s="16"/>
      <c r="P9" s="16"/>
    </row>
    <row r="10" spans="1:16" x14ac:dyDescent="0.2">
      <c r="A10" s="83" t="s">
        <v>126</v>
      </c>
      <c r="B10" s="88">
        <v>2.6699999999999998E-5</v>
      </c>
      <c r="C10" s="89">
        <v>7.8699999999999992E-6</v>
      </c>
      <c r="D10" s="89">
        <v>1.91E-5</v>
      </c>
      <c r="E10" s="88">
        <f t="shared" ref="E10:E18" si="0">AVERAGE(B10:D10)</f>
        <v>1.7889999999999996E-5</v>
      </c>
      <c r="F10" s="88">
        <v>5.2700000000000004E-3</v>
      </c>
      <c r="G10" s="89">
        <v>9.9399999999999992E-3</v>
      </c>
      <c r="H10" s="89">
        <v>1.12E-2</v>
      </c>
      <c r="I10" s="89">
        <f t="shared" ref="I10:I18" si="1">AVERAGE(F10:H10)</f>
        <v>8.8033333333333331E-3</v>
      </c>
      <c r="J10" s="88">
        <v>9.0600000000000003E-3</v>
      </c>
      <c r="K10" s="88">
        <v>5.45E-3</v>
      </c>
      <c r="L10" s="89">
        <v>2.6099999999999999E-3</v>
      </c>
      <c r="M10" s="89">
        <f t="shared" ref="M10:M18" si="2">AVERAGE(J10:L10)</f>
        <v>5.7066666666666663E-3</v>
      </c>
      <c r="N10" s="16"/>
      <c r="O10" s="88"/>
      <c r="P10" s="16"/>
    </row>
    <row r="11" spans="1:16" x14ac:dyDescent="0.2">
      <c r="A11" s="82" t="s">
        <v>125</v>
      </c>
      <c r="B11" s="89">
        <v>8.5400000000000007E-3</v>
      </c>
      <c r="C11" s="89">
        <v>4.6800000000000001E-3</v>
      </c>
      <c r="D11" s="90" t="s">
        <v>165</v>
      </c>
      <c r="E11" s="88">
        <f t="shared" si="0"/>
        <v>6.6100000000000004E-3</v>
      </c>
      <c r="F11" s="89">
        <v>3.7600000000000001E-2</v>
      </c>
      <c r="G11" s="89">
        <v>5.6599999999999998E-2</v>
      </c>
      <c r="H11" s="89">
        <v>6.1699999999999998E-2</v>
      </c>
      <c r="I11" s="89">
        <f t="shared" si="1"/>
        <v>5.1966666666666668E-2</v>
      </c>
      <c r="J11" s="13">
        <v>0.16250000000000001</v>
      </c>
      <c r="K11" s="13">
        <v>0.128</v>
      </c>
      <c r="L11" s="89">
        <v>3.6499999999999998E-2</v>
      </c>
      <c r="M11" s="89">
        <f t="shared" si="2"/>
        <v>0.10899999999999999</v>
      </c>
      <c r="N11" s="16"/>
      <c r="O11" s="88"/>
      <c r="P11" s="16"/>
    </row>
    <row r="12" spans="1:16" x14ac:dyDescent="0.2">
      <c r="A12" s="82" t="s">
        <v>124</v>
      </c>
      <c r="B12" s="89">
        <v>2.1099999999999999E-3</v>
      </c>
      <c r="C12" s="89">
        <v>2.5300000000000001E-3</v>
      </c>
      <c r="D12" s="90" t="s">
        <v>165</v>
      </c>
      <c r="E12" s="88">
        <f t="shared" si="0"/>
        <v>2.32E-3</v>
      </c>
      <c r="F12" s="89">
        <v>3.0699999999999998E-3</v>
      </c>
      <c r="G12" s="89">
        <v>4.5700000000000003E-3</v>
      </c>
      <c r="H12" s="89">
        <v>4.5900000000000003E-3</v>
      </c>
      <c r="I12" s="89">
        <f t="shared" si="1"/>
        <v>4.0766666666666668E-3</v>
      </c>
      <c r="J12" s="89">
        <v>4.1799999999999997E-2</v>
      </c>
      <c r="K12" s="89">
        <v>3.5000000000000003E-2</v>
      </c>
      <c r="L12" s="89">
        <v>1.6500000000000001E-2</v>
      </c>
      <c r="M12" s="89">
        <f t="shared" si="2"/>
        <v>3.1100000000000003E-2</v>
      </c>
      <c r="N12" s="16"/>
      <c r="O12" s="88"/>
      <c r="P12" s="16"/>
    </row>
    <row r="13" spans="1:16" x14ac:dyDescent="0.2">
      <c r="A13" s="82" t="s">
        <v>123</v>
      </c>
      <c r="B13" s="88">
        <v>5.3499999999999996E-6</v>
      </c>
      <c r="C13" s="89">
        <v>4.4499999999999997E-6</v>
      </c>
      <c r="D13" s="89">
        <v>1.0499999999999999E-5</v>
      </c>
      <c r="E13" s="88">
        <f t="shared" si="0"/>
        <v>6.7666666666666665E-6</v>
      </c>
      <c r="F13" s="88">
        <v>3.9900000000000001E-5</v>
      </c>
      <c r="G13" s="89">
        <v>5.1E-5</v>
      </c>
      <c r="H13" s="89">
        <v>9.5299999999999999E-5</v>
      </c>
      <c r="I13" s="89">
        <f t="shared" si="1"/>
        <v>6.2066666666666666E-5</v>
      </c>
      <c r="J13" s="88">
        <v>7.4099999999999999E-5</v>
      </c>
      <c r="K13" s="88">
        <v>5.8600000000000001E-5</v>
      </c>
      <c r="L13" s="89">
        <v>6.2299999999999996E-5</v>
      </c>
      <c r="M13" s="89">
        <f t="shared" si="2"/>
        <v>6.4999999999999994E-5</v>
      </c>
      <c r="N13" s="16"/>
      <c r="O13" s="88"/>
      <c r="P13" s="16"/>
    </row>
    <row r="14" spans="1:16" x14ac:dyDescent="0.2">
      <c r="A14" s="82" t="s">
        <v>122</v>
      </c>
      <c r="B14" s="88">
        <v>1.31E-5</v>
      </c>
      <c r="C14" s="89">
        <v>6.9500000000000004E-6</v>
      </c>
      <c r="D14" s="89">
        <v>3.29E-5</v>
      </c>
      <c r="E14" s="88">
        <f t="shared" si="0"/>
        <v>1.7649999999999999E-5</v>
      </c>
      <c r="F14" s="88">
        <v>2.9499999999999999E-5</v>
      </c>
      <c r="G14" s="89">
        <v>1.0399999999999999E-4</v>
      </c>
      <c r="H14" s="89">
        <v>9.0500000000000004E-5</v>
      </c>
      <c r="I14" s="89">
        <f t="shared" si="1"/>
        <v>7.4666666666666661E-5</v>
      </c>
      <c r="J14" s="88">
        <v>2.6600000000000001E-4</v>
      </c>
      <c r="K14" s="88">
        <v>1.8699999999999999E-4</v>
      </c>
      <c r="L14" s="89">
        <v>4.3600000000000003E-5</v>
      </c>
      <c r="M14" s="89">
        <f t="shared" si="2"/>
        <v>1.6553333333333334E-4</v>
      </c>
      <c r="N14" s="16"/>
      <c r="O14" s="88"/>
      <c r="P14" s="16"/>
    </row>
    <row r="15" spans="1:16" x14ac:dyDescent="0.2">
      <c r="A15" s="82" t="s">
        <v>121</v>
      </c>
      <c r="B15" s="89">
        <v>1.0200000000000001E-2</v>
      </c>
      <c r="C15" s="89">
        <v>3.4399999999999999E-3</v>
      </c>
      <c r="D15" s="89">
        <v>1.2500000000000001E-2</v>
      </c>
      <c r="E15" s="88">
        <f t="shared" si="0"/>
        <v>8.7133333333333351E-3</v>
      </c>
      <c r="F15" s="89">
        <v>5.0999999999999997E-2</v>
      </c>
      <c r="G15" s="89">
        <v>2.1899999999999999E-2</v>
      </c>
      <c r="H15" s="89">
        <v>4.2099999999999999E-2</v>
      </c>
      <c r="I15" s="89">
        <f t="shared" si="1"/>
        <v>3.833333333333333E-2</v>
      </c>
      <c r="J15" s="89">
        <v>0.10589999999999999</v>
      </c>
      <c r="K15" s="89">
        <v>0.1062</v>
      </c>
      <c r="L15" s="89">
        <v>3.3799999999999997E-2</v>
      </c>
      <c r="M15" s="89">
        <f t="shared" si="2"/>
        <v>8.1966666666666674E-2</v>
      </c>
      <c r="N15" s="16"/>
      <c r="O15" s="88"/>
      <c r="P15" s="16"/>
    </row>
    <row r="16" spans="1:16" x14ac:dyDescent="0.2">
      <c r="A16" s="82" t="s">
        <v>120</v>
      </c>
      <c r="B16" s="88">
        <v>5.9999999999999995E-4</v>
      </c>
      <c r="C16" s="89">
        <v>1.08E-3</v>
      </c>
      <c r="D16" s="89">
        <v>8.7600000000000004E-4</v>
      </c>
      <c r="E16" s="88">
        <f t="shared" si="0"/>
        <v>8.52E-4</v>
      </c>
      <c r="F16" s="88">
        <v>7.4700000000000005E-4</v>
      </c>
      <c r="G16" s="89">
        <v>1.4400000000000001E-3</v>
      </c>
      <c r="H16" s="89">
        <v>1.15E-3</v>
      </c>
      <c r="I16" s="89">
        <f t="shared" si="1"/>
        <v>1.1123333333333334E-3</v>
      </c>
      <c r="J16" s="88">
        <v>1.67E-3</v>
      </c>
      <c r="K16" s="88">
        <v>2.4599999999999999E-3</v>
      </c>
      <c r="L16" s="89">
        <v>2.1700000000000001E-3</v>
      </c>
      <c r="M16" s="89">
        <f t="shared" si="2"/>
        <v>2.0999999999999999E-3</v>
      </c>
      <c r="N16" s="16"/>
      <c r="O16" s="88"/>
      <c r="P16" s="16"/>
    </row>
    <row r="17" spans="1:16" x14ac:dyDescent="0.2">
      <c r="A17" s="82" t="s">
        <v>119</v>
      </c>
      <c r="B17" s="89">
        <v>2.4299999999999999E-3</v>
      </c>
      <c r="C17" s="89">
        <v>1.9599999999999999E-3</v>
      </c>
      <c r="D17" s="89">
        <v>3.7599999999999999E-3</v>
      </c>
      <c r="E17" s="88">
        <f t="shared" si="0"/>
        <v>2.7166666666666663E-3</v>
      </c>
      <c r="F17" s="89">
        <v>4.2100000000000002E-3</v>
      </c>
      <c r="G17" s="89">
        <v>1.7700000000000001E-3</v>
      </c>
      <c r="H17" s="89">
        <v>4.1200000000000004E-3</v>
      </c>
      <c r="I17" s="89">
        <f t="shared" si="1"/>
        <v>3.3666666666666671E-3</v>
      </c>
      <c r="J17" s="89">
        <v>6.4000000000000003E-3</v>
      </c>
      <c r="K17" s="89">
        <v>7.0200000000000002E-3</v>
      </c>
      <c r="L17" s="89">
        <v>4.5500000000000002E-3</v>
      </c>
      <c r="M17" s="89">
        <f t="shared" si="2"/>
        <v>5.9899999999999997E-3</v>
      </c>
      <c r="N17" s="16"/>
      <c r="O17" s="88"/>
      <c r="P17" s="16"/>
    </row>
    <row r="18" spans="1:16" x14ac:dyDescent="0.2">
      <c r="A18" s="82" t="s">
        <v>118</v>
      </c>
      <c r="B18" s="88">
        <v>5.0100000000000003E-4</v>
      </c>
      <c r="C18" s="89">
        <v>4.1899999999999999E-4</v>
      </c>
      <c r="D18" s="89">
        <v>7.8899999999999999E-4</v>
      </c>
      <c r="E18" s="88">
        <f t="shared" si="0"/>
        <v>5.6966666666666667E-4</v>
      </c>
      <c r="F18" s="88">
        <v>2.8699999999999998E-4</v>
      </c>
      <c r="G18" s="89">
        <v>6.0999999999999997E-4</v>
      </c>
      <c r="H18" s="89">
        <v>1.17E-3</v>
      </c>
      <c r="I18" s="89">
        <f t="shared" si="1"/>
        <v>6.8900000000000005E-4</v>
      </c>
      <c r="J18" s="88">
        <v>1.3699999999999999E-3</v>
      </c>
      <c r="K18" s="88">
        <v>1.1900000000000001E-3</v>
      </c>
      <c r="L18" s="89">
        <v>4.0099999999999999E-4</v>
      </c>
      <c r="M18" s="89">
        <f t="shared" si="2"/>
        <v>9.8699999999999981E-4</v>
      </c>
      <c r="N18" s="16"/>
      <c r="O18" s="88"/>
      <c r="P18" s="16"/>
    </row>
    <row r="22" spans="1:16" x14ac:dyDescent="0.2">
      <c r="A22" s="13" t="s">
        <v>131</v>
      </c>
    </row>
    <row r="23" spans="1:16" x14ac:dyDescent="0.2">
      <c r="A23" s="87" t="s">
        <v>130</v>
      </c>
      <c r="B23" s="86" t="s">
        <v>129</v>
      </c>
      <c r="C23" s="85" t="s">
        <v>128</v>
      </c>
      <c r="D23" s="84" t="s">
        <v>127</v>
      </c>
    </row>
    <row r="24" spans="1:16" x14ac:dyDescent="0.2">
      <c r="A24" s="83" t="s">
        <v>126</v>
      </c>
      <c r="B24" s="14">
        <v>1</v>
      </c>
      <c r="C24" s="14">
        <v>492.08123699999999</v>
      </c>
      <c r="D24" s="14">
        <v>318.98639800000001</v>
      </c>
    </row>
    <row r="25" spans="1:16" x14ac:dyDescent="0.2">
      <c r="A25" s="82" t="s">
        <v>125</v>
      </c>
      <c r="B25" s="14">
        <v>1</v>
      </c>
      <c r="C25" s="14">
        <v>7.86182552</v>
      </c>
      <c r="D25" s="14">
        <v>16.4901664</v>
      </c>
    </row>
    <row r="26" spans="1:16" x14ac:dyDescent="0.2">
      <c r="A26" s="82" t="s">
        <v>124</v>
      </c>
      <c r="B26" s="14">
        <v>1</v>
      </c>
      <c r="C26" s="14">
        <v>1.75718391</v>
      </c>
      <c r="D26" s="14">
        <v>13.4051724</v>
      </c>
    </row>
    <row r="27" spans="1:16" x14ac:dyDescent="0.2">
      <c r="A27" s="82" t="s">
        <v>123</v>
      </c>
      <c r="B27" s="14">
        <v>1</v>
      </c>
      <c r="C27" s="14">
        <v>9.1724137900000002</v>
      </c>
      <c r="D27" s="14">
        <v>9.6059113299999996</v>
      </c>
    </row>
    <row r="28" spans="1:16" x14ac:dyDescent="0.2">
      <c r="A28" s="82" t="s">
        <v>122</v>
      </c>
      <c r="B28" s="14">
        <v>1</v>
      </c>
      <c r="C28" s="14">
        <v>4.2304060400000001</v>
      </c>
      <c r="D28" s="14">
        <v>9.3786591099999992</v>
      </c>
    </row>
    <row r="29" spans="1:16" x14ac:dyDescent="0.2">
      <c r="A29" s="82" t="s">
        <v>121</v>
      </c>
      <c r="B29" s="14">
        <v>1</v>
      </c>
      <c r="C29" s="14">
        <v>4.3993879099999997</v>
      </c>
      <c r="D29" s="14">
        <v>9.4070390199999991</v>
      </c>
    </row>
    <row r="30" spans="1:16" x14ac:dyDescent="0.2">
      <c r="A30" s="82" t="s">
        <v>120</v>
      </c>
      <c r="B30" s="14">
        <v>1</v>
      </c>
      <c r="C30" s="14">
        <v>1.3055555599999999</v>
      </c>
      <c r="D30" s="14">
        <v>2.46</v>
      </c>
    </row>
    <row r="31" spans="1:16" x14ac:dyDescent="0.2">
      <c r="A31" s="82" t="s">
        <v>119</v>
      </c>
      <c r="B31" s="14">
        <v>1</v>
      </c>
      <c r="C31" s="14">
        <v>1.2392638</v>
      </c>
      <c r="D31" s="14">
        <v>2.2049079800000002</v>
      </c>
    </row>
    <row r="32" spans="1:16" x14ac:dyDescent="0.2">
      <c r="A32" s="82" t="s">
        <v>118</v>
      </c>
      <c r="B32" s="14">
        <v>1</v>
      </c>
      <c r="C32" s="14">
        <v>1.2094792299999999</v>
      </c>
      <c r="D32" s="14">
        <v>1.73259216</v>
      </c>
    </row>
    <row r="37" spans="1:1" x14ac:dyDescent="0.2">
      <c r="A37" s="2" t="s">
        <v>485</v>
      </c>
    </row>
  </sheetData>
  <mergeCells count="3">
    <mergeCell ref="B8:E8"/>
    <mergeCell ref="F8:I8"/>
    <mergeCell ref="J8:M8"/>
  </mergeCells>
  <phoneticPr fontId="49" type="noConversion"/>
  <pageMargins left="0.7" right="0.7" top="0.75" bottom="0.75" header="0.3" footer="0.3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ECD4BFA-C07C-6144-96FA-E632D22C9EEE}">
  <dimension ref="A1:Z104"/>
  <sheetViews>
    <sheetView zoomScale="110" zoomScaleNormal="110" workbookViewId="0">
      <selection activeCell="J18" sqref="J18"/>
    </sheetView>
  </sheetViews>
  <sheetFormatPr baseColWidth="10" defaultColWidth="10.83203125" defaultRowHeight="16" x14ac:dyDescent="0.2"/>
  <cols>
    <col min="1" max="2" width="16.33203125" style="13" customWidth="1"/>
    <col min="3" max="16384" width="10.83203125" style="13"/>
  </cols>
  <sheetData>
    <row r="1" spans="1:26" s="47" customFormat="1" ht="15" x14ac:dyDescent="0.15">
      <c r="A1" s="47" t="s">
        <v>675</v>
      </c>
    </row>
    <row r="2" spans="1:26" x14ac:dyDescent="0.2">
      <c r="A2" s="109" t="s">
        <v>677</v>
      </c>
    </row>
    <row r="3" spans="1:26" x14ac:dyDescent="0.2">
      <c r="A3" s="13" t="s">
        <v>631</v>
      </c>
    </row>
    <row r="5" spans="1:26" x14ac:dyDescent="0.2">
      <c r="A5" s="13" t="s">
        <v>277</v>
      </c>
    </row>
    <row r="7" spans="1:26" x14ac:dyDescent="0.2">
      <c r="A7" s="13" t="s">
        <v>282</v>
      </c>
      <c r="D7" s="13" t="s">
        <v>281</v>
      </c>
      <c r="H7" s="13" t="s">
        <v>280</v>
      </c>
    </row>
    <row r="9" spans="1:26" x14ac:dyDescent="0.2">
      <c r="A9" s="86" t="s">
        <v>128</v>
      </c>
      <c r="B9" s="85" t="s">
        <v>127</v>
      </c>
      <c r="D9" s="103"/>
      <c r="E9" s="105" t="s">
        <v>128</v>
      </c>
      <c r="F9" s="85" t="s">
        <v>127</v>
      </c>
      <c r="H9" s="103"/>
      <c r="I9" s="86" t="s">
        <v>128</v>
      </c>
      <c r="J9" s="85" t="s">
        <v>127</v>
      </c>
    </row>
    <row r="10" spans="1:26" x14ac:dyDescent="0.2">
      <c r="A10" s="104" t="s">
        <v>137</v>
      </c>
      <c r="B10" s="104" t="s">
        <v>137</v>
      </c>
      <c r="D10" s="87" t="s">
        <v>137</v>
      </c>
      <c r="E10" s="14">
        <v>14.1717754</v>
      </c>
      <c r="F10" s="94">
        <v>16.1467372</v>
      </c>
      <c r="G10" s="14"/>
      <c r="H10" s="87" t="s">
        <v>138</v>
      </c>
      <c r="I10" s="94">
        <v>0.49966769</v>
      </c>
      <c r="J10" s="94">
        <v>6.8946378499999996</v>
      </c>
      <c r="L10" s="14"/>
      <c r="M10" s="14"/>
      <c r="O10" s="14"/>
      <c r="P10" s="14"/>
      <c r="U10" s="14"/>
      <c r="V10" s="14"/>
      <c r="Y10" s="14"/>
      <c r="Z10" s="14"/>
    </row>
    <row r="11" spans="1:26" x14ac:dyDescent="0.2">
      <c r="A11" s="94">
        <v>2.01500893</v>
      </c>
      <c r="B11" s="94">
        <v>2.9274786599999998</v>
      </c>
      <c r="C11" s="14"/>
      <c r="D11" s="87" t="s">
        <v>136</v>
      </c>
      <c r="E11" s="14">
        <v>13.5915322</v>
      </c>
      <c r="F11" s="94">
        <v>14.9871968</v>
      </c>
      <c r="G11" s="14"/>
      <c r="H11" s="87" t="s">
        <v>272</v>
      </c>
      <c r="I11" s="94">
        <v>1.27683788</v>
      </c>
      <c r="J11" s="94">
        <v>5.6809555500000002</v>
      </c>
      <c r="L11" s="14"/>
      <c r="M11" s="14"/>
      <c r="O11" s="14"/>
      <c r="P11" s="14"/>
      <c r="U11" s="14"/>
      <c r="V11" s="14"/>
      <c r="Y11" s="14"/>
      <c r="Z11" s="14"/>
    </row>
    <row r="12" spans="1:26" x14ac:dyDescent="0.2">
      <c r="A12" s="94">
        <v>2.2664181499999998</v>
      </c>
      <c r="B12" s="94">
        <v>2.1459954099999998</v>
      </c>
      <c r="C12" s="14"/>
      <c r="D12" s="87" t="s">
        <v>135</v>
      </c>
      <c r="E12" s="14">
        <v>13.832818899999999</v>
      </c>
      <c r="F12" s="94">
        <v>18.744772600000001</v>
      </c>
      <c r="G12" s="14"/>
      <c r="H12" s="222" t="s">
        <v>271</v>
      </c>
      <c r="I12" s="94">
        <v>1.6333367299999999</v>
      </c>
      <c r="J12" s="94">
        <v>7.4227929000000001</v>
      </c>
      <c r="L12" s="14"/>
      <c r="M12" s="14"/>
      <c r="O12" s="14"/>
      <c r="P12" s="14"/>
      <c r="U12" s="14"/>
      <c r="V12" s="14"/>
      <c r="Y12" s="14"/>
      <c r="Z12" s="14"/>
    </row>
    <row r="13" spans="1:26" x14ac:dyDescent="0.2">
      <c r="A13" s="94">
        <v>2.3374461599999998</v>
      </c>
      <c r="B13" s="94">
        <v>1.9251101500000001</v>
      </c>
      <c r="C13" s="14"/>
      <c r="D13" s="87" t="s">
        <v>134</v>
      </c>
      <c r="E13" s="14">
        <v>12.5099895</v>
      </c>
      <c r="F13" s="94">
        <v>18.682290399999999</v>
      </c>
      <c r="G13" s="14"/>
      <c r="H13" s="87" t="s">
        <v>279</v>
      </c>
      <c r="I13" s="93">
        <v>1.137</v>
      </c>
      <c r="J13" s="93">
        <v>6.6660000000000004</v>
      </c>
      <c r="L13" s="14"/>
      <c r="M13" s="14"/>
    </row>
    <row r="14" spans="1:26" x14ac:dyDescent="0.2">
      <c r="A14" s="94">
        <v>1.1730808699999999</v>
      </c>
      <c r="B14" s="94">
        <v>1.6507642</v>
      </c>
      <c r="C14" s="14"/>
      <c r="D14" s="87" t="s">
        <v>133</v>
      </c>
      <c r="E14" s="14">
        <v>13.6386178</v>
      </c>
      <c r="F14" s="94">
        <v>20.900048300000002</v>
      </c>
      <c r="G14" s="14"/>
      <c r="H14" s="87" t="s">
        <v>278</v>
      </c>
      <c r="I14" s="93">
        <v>0.57969999999999999</v>
      </c>
      <c r="J14" s="93">
        <v>0.8931</v>
      </c>
      <c r="L14" s="14"/>
      <c r="M14" s="14"/>
    </row>
    <row r="15" spans="1:26" x14ac:dyDescent="0.2">
      <c r="A15" s="94">
        <v>2.2452712099999999</v>
      </c>
      <c r="B15" s="94">
        <v>1.1730808699999999</v>
      </c>
      <c r="C15" s="14"/>
      <c r="D15" s="87" t="s">
        <v>132</v>
      </c>
      <c r="E15" s="14">
        <v>14.6343231</v>
      </c>
      <c r="F15" s="94">
        <v>20.4475269</v>
      </c>
      <c r="G15" s="14"/>
      <c r="H15" s="87" t="s">
        <v>293</v>
      </c>
      <c r="I15" s="386">
        <v>7.4600000000000003E-4</v>
      </c>
      <c r="J15" s="386"/>
      <c r="L15" s="14"/>
      <c r="M15" s="14"/>
    </row>
    <row r="16" spans="1:26" x14ac:dyDescent="0.2">
      <c r="A16" s="94">
        <v>2.3374461599999998</v>
      </c>
      <c r="B16" s="94">
        <v>2.0385293</v>
      </c>
      <c r="C16" s="14"/>
      <c r="D16" s="87" t="s">
        <v>279</v>
      </c>
      <c r="E16" s="102">
        <f>AVERAGE(E10:E15)</f>
        <v>13.729842816666668</v>
      </c>
      <c r="F16" s="102">
        <f>AVERAGE(F10:F15)</f>
        <v>18.318095366666665</v>
      </c>
    </row>
    <row r="17" spans="1:6" x14ac:dyDescent="0.2">
      <c r="A17" s="94">
        <v>1.5219177100000001</v>
      </c>
      <c r="B17" s="94">
        <v>2.4761365799999999</v>
      </c>
      <c r="C17" s="14"/>
      <c r="D17" s="87" t="s">
        <v>278</v>
      </c>
      <c r="E17" s="93">
        <f>STDEV(E10:E15)</f>
        <v>0.71266920929984179</v>
      </c>
      <c r="F17" s="93">
        <f>STDEV(F10:F15)</f>
        <v>2.3377481745570816</v>
      </c>
    </row>
    <row r="18" spans="1:6" x14ac:dyDescent="0.2">
      <c r="A18" s="94">
        <v>3.3689184499999998</v>
      </c>
      <c r="B18" s="94">
        <v>1.4248208</v>
      </c>
      <c r="C18" s="14"/>
      <c r="D18" s="87" t="s">
        <v>293</v>
      </c>
      <c r="E18" s="386">
        <v>9.8200000000000002E-4</v>
      </c>
      <c r="F18" s="386"/>
    </row>
    <row r="19" spans="1:6" x14ac:dyDescent="0.2">
      <c r="A19" s="94">
        <v>2.5679808</v>
      </c>
      <c r="B19" s="94">
        <v>2.01500893</v>
      </c>
      <c r="C19" s="14"/>
    </row>
    <row r="20" spans="1:6" x14ac:dyDescent="0.2">
      <c r="A20" s="94">
        <v>2.1806242400000002</v>
      </c>
      <c r="B20" s="94">
        <v>1.6712691399999999</v>
      </c>
      <c r="C20" s="14"/>
    </row>
    <row r="21" spans="1:6" x14ac:dyDescent="0.2">
      <c r="A21" s="94">
        <v>2.1428048899999999</v>
      </c>
      <c r="B21" s="94">
        <v>2.04187546</v>
      </c>
      <c r="C21" s="14"/>
    </row>
    <row r="22" spans="1:6" x14ac:dyDescent="0.2">
      <c r="A22" s="94">
        <v>2.92516358</v>
      </c>
      <c r="B22" s="94">
        <v>1.33089496</v>
      </c>
      <c r="C22" s="14"/>
    </row>
    <row r="23" spans="1:6" x14ac:dyDescent="0.2">
      <c r="A23" s="94">
        <v>2.10432408</v>
      </c>
      <c r="B23" s="94">
        <v>2.01500893</v>
      </c>
      <c r="C23" s="14"/>
    </row>
    <row r="24" spans="1:6" x14ac:dyDescent="0.2">
      <c r="A24" s="95">
        <v>1.6341695999999999</v>
      </c>
      <c r="B24" s="95">
        <v>4.3877259200000003</v>
      </c>
      <c r="C24" s="14"/>
    </row>
    <row r="25" spans="1:6" x14ac:dyDescent="0.2">
      <c r="A25" s="101" t="s">
        <v>136</v>
      </c>
      <c r="B25" s="96" t="s">
        <v>136</v>
      </c>
      <c r="C25" s="14"/>
    </row>
    <row r="26" spans="1:6" x14ac:dyDescent="0.2">
      <c r="A26" s="100">
        <v>1.4055804000000001</v>
      </c>
      <c r="B26" s="94">
        <v>1.9809053700000001</v>
      </c>
      <c r="C26" s="14"/>
    </row>
    <row r="27" spans="1:6" x14ac:dyDescent="0.2">
      <c r="A27" s="100">
        <v>1.58765413</v>
      </c>
      <c r="B27" s="94">
        <v>1.4438277500000001</v>
      </c>
      <c r="C27" s="14"/>
    </row>
    <row r="28" spans="1:6" x14ac:dyDescent="0.2">
      <c r="A28" s="100">
        <v>3.1080738499999998</v>
      </c>
      <c r="B28" s="94">
        <v>3.1602505500000002</v>
      </c>
      <c r="C28" s="14"/>
    </row>
    <row r="29" spans="1:6" x14ac:dyDescent="0.2">
      <c r="A29" s="100">
        <v>1.2408210900000001</v>
      </c>
      <c r="B29" s="94">
        <v>3.0371236599999998</v>
      </c>
      <c r="C29" s="14"/>
    </row>
    <row r="30" spans="1:6" x14ac:dyDescent="0.2">
      <c r="A30" s="100">
        <v>1.81583479</v>
      </c>
      <c r="B30" s="94">
        <v>1.95668464</v>
      </c>
      <c r="C30" s="14"/>
    </row>
    <row r="31" spans="1:6" x14ac:dyDescent="0.2">
      <c r="A31" s="100">
        <v>2.8256543299999999</v>
      </c>
      <c r="B31" s="94">
        <v>1.9144491400000001</v>
      </c>
      <c r="C31" s="14"/>
    </row>
    <row r="32" spans="1:6" x14ac:dyDescent="0.2">
      <c r="A32" s="100">
        <v>1.8712603699999999</v>
      </c>
      <c r="B32" s="94">
        <v>3.32209171</v>
      </c>
      <c r="C32" s="14"/>
    </row>
    <row r="33" spans="1:3" x14ac:dyDescent="0.2">
      <c r="A33" s="100">
        <v>2.6872362700000001</v>
      </c>
      <c r="B33" s="94">
        <v>1.5219177100000001</v>
      </c>
      <c r="C33" s="14"/>
    </row>
    <row r="34" spans="1:3" x14ac:dyDescent="0.2">
      <c r="A34" s="100">
        <v>1.77791816</v>
      </c>
      <c r="B34" s="94">
        <v>1.750896</v>
      </c>
      <c r="C34" s="14"/>
    </row>
    <row r="35" spans="1:3" x14ac:dyDescent="0.2">
      <c r="A35" s="100">
        <v>1.4856936199999999</v>
      </c>
      <c r="B35" s="94">
        <v>2.1459954099999998</v>
      </c>
      <c r="C35" s="14"/>
    </row>
    <row r="36" spans="1:3" x14ac:dyDescent="0.2">
      <c r="A36" s="100">
        <v>1.82705998</v>
      </c>
      <c r="B36" s="94">
        <v>1.4248208</v>
      </c>
      <c r="C36" s="14"/>
    </row>
    <row r="37" spans="1:3" x14ac:dyDescent="0.2">
      <c r="A37" s="100">
        <v>2.3169606800000002</v>
      </c>
      <c r="B37" s="94">
        <v>1.9946207199999999</v>
      </c>
      <c r="C37" s="14"/>
    </row>
    <row r="38" spans="1:3" x14ac:dyDescent="0.2">
      <c r="A38" s="99">
        <v>1.8233247299999999</v>
      </c>
      <c r="B38" s="94">
        <v>1.58765413</v>
      </c>
      <c r="C38" s="14"/>
    </row>
    <row r="39" spans="1:3" x14ac:dyDescent="0.2">
      <c r="A39" s="96" t="s">
        <v>135</v>
      </c>
      <c r="B39" s="98">
        <v>1.3050400600000001</v>
      </c>
      <c r="C39" s="14"/>
    </row>
    <row r="40" spans="1:3" x14ac:dyDescent="0.2">
      <c r="A40" s="94">
        <v>3.18600818</v>
      </c>
      <c r="B40" s="98">
        <v>1.5353023400000001</v>
      </c>
      <c r="C40" s="14"/>
    </row>
    <row r="41" spans="1:3" x14ac:dyDescent="0.2">
      <c r="A41" s="94">
        <v>3.3608254199999998</v>
      </c>
      <c r="B41" s="98">
        <v>1.0761590400000001</v>
      </c>
      <c r="C41" s="14"/>
    </row>
    <row r="42" spans="1:3" x14ac:dyDescent="0.2">
      <c r="A42" s="94">
        <v>2.36353451</v>
      </c>
      <c r="B42" s="97">
        <v>2.8829280800000001</v>
      </c>
      <c r="C42" s="14"/>
    </row>
    <row r="43" spans="1:3" x14ac:dyDescent="0.2">
      <c r="A43" s="100">
        <v>3.9892414500000002</v>
      </c>
      <c r="B43" s="96" t="s">
        <v>135</v>
      </c>
      <c r="C43" s="14"/>
    </row>
    <row r="44" spans="1:3" x14ac:dyDescent="0.2">
      <c r="A44" s="100">
        <v>3.1429555900000001</v>
      </c>
      <c r="B44" s="94">
        <v>5.03143311</v>
      </c>
      <c r="C44" s="14"/>
    </row>
    <row r="45" spans="1:3" x14ac:dyDescent="0.2">
      <c r="A45" s="100">
        <v>2.7745476199999999</v>
      </c>
      <c r="B45" s="94">
        <v>4.9149985200000001</v>
      </c>
      <c r="C45" s="14"/>
    </row>
    <row r="46" spans="1:3" x14ac:dyDescent="0.2">
      <c r="A46" s="100">
        <v>1.99802524</v>
      </c>
      <c r="B46" s="94">
        <v>6.6112860199999997</v>
      </c>
      <c r="C46" s="14"/>
    </row>
    <row r="47" spans="1:3" x14ac:dyDescent="0.2">
      <c r="A47" s="100">
        <v>2.4733935100000002</v>
      </c>
      <c r="B47" s="94">
        <v>3.8003392200000001</v>
      </c>
      <c r="C47" s="14"/>
    </row>
    <row r="48" spans="1:3" x14ac:dyDescent="0.2">
      <c r="A48" s="100">
        <v>2.4540363799999998</v>
      </c>
      <c r="B48" s="94">
        <v>3.5289308899999998</v>
      </c>
      <c r="C48" s="14"/>
    </row>
    <row r="49" spans="1:3" x14ac:dyDescent="0.2">
      <c r="A49" s="100">
        <v>1.289282</v>
      </c>
      <c r="B49" s="94">
        <v>2.8038653999999998</v>
      </c>
      <c r="C49" s="14"/>
    </row>
    <row r="50" spans="1:3" x14ac:dyDescent="0.2">
      <c r="A50" s="100">
        <v>1.6341695999999999</v>
      </c>
      <c r="B50" s="94">
        <v>2.1930945099999999</v>
      </c>
      <c r="C50" s="14"/>
    </row>
    <row r="51" spans="1:3" x14ac:dyDescent="0.2">
      <c r="A51" s="100">
        <v>2.1459954099999998</v>
      </c>
      <c r="B51" s="94">
        <v>2.4063731000000002</v>
      </c>
      <c r="C51" s="14"/>
    </row>
    <row r="52" spans="1:3" x14ac:dyDescent="0.2">
      <c r="A52" s="99">
        <v>2.40355221</v>
      </c>
      <c r="B52" s="94">
        <v>2.2178016</v>
      </c>
      <c r="C52" s="14"/>
    </row>
    <row r="53" spans="1:3" x14ac:dyDescent="0.2">
      <c r="A53" s="96" t="s">
        <v>134</v>
      </c>
      <c r="B53" s="98">
        <v>2.9759590199999999</v>
      </c>
      <c r="C53" s="14"/>
    </row>
    <row r="54" spans="1:3" x14ac:dyDescent="0.2">
      <c r="A54" s="94">
        <v>1.5660402899999999</v>
      </c>
      <c r="B54" s="97">
        <v>4.3204526100000002</v>
      </c>
      <c r="C54" s="14"/>
    </row>
    <row r="55" spans="1:3" x14ac:dyDescent="0.2">
      <c r="A55" s="94">
        <v>1.7234458399999999</v>
      </c>
      <c r="B55" s="96" t="s">
        <v>134</v>
      </c>
      <c r="C55" s="14"/>
    </row>
    <row r="56" spans="1:3" x14ac:dyDescent="0.2">
      <c r="A56" s="94">
        <v>3.08167423</v>
      </c>
      <c r="B56" s="94">
        <v>1.8712603699999999</v>
      </c>
      <c r="C56" s="14"/>
    </row>
    <row r="57" spans="1:3" x14ac:dyDescent="0.2">
      <c r="A57" s="94">
        <v>1.4055804000000001</v>
      </c>
      <c r="B57" s="94">
        <v>2.10432408</v>
      </c>
      <c r="C57" s="14"/>
    </row>
    <row r="58" spans="1:3" x14ac:dyDescent="0.2">
      <c r="A58" s="94">
        <v>2.10432408</v>
      </c>
      <c r="B58" s="94">
        <v>2.4063731000000002</v>
      </c>
      <c r="C58" s="14"/>
    </row>
    <row r="59" spans="1:3" x14ac:dyDescent="0.2">
      <c r="A59" s="94">
        <v>3.3384528599999999</v>
      </c>
      <c r="B59" s="94">
        <v>4.5523296000000002</v>
      </c>
      <c r="C59" s="14"/>
    </row>
    <row r="60" spans="1:3" x14ac:dyDescent="0.2">
      <c r="A60" s="94">
        <v>3.0281357199999999</v>
      </c>
      <c r="B60" s="94">
        <v>1.8821548400000001</v>
      </c>
      <c r="C60" s="14"/>
    </row>
    <row r="61" spans="1:3" x14ac:dyDescent="0.2">
      <c r="A61" s="94">
        <v>2.10432408</v>
      </c>
      <c r="B61" s="94">
        <v>1.9843488</v>
      </c>
      <c r="C61" s="14"/>
    </row>
    <row r="62" spans="1:3" x14ac:dyDescent="0.2">
      <c r="A62" s="94">
        <v>1.78175068</v>
      </c>
      <c r="B62" s="94">
        <v>3.5635013600000001</v>
      </c>
      <c r="C62" s="14"/>
    </row>
    <row r="63" spans="1:3" x14ac:dyDescent="0.2">
      <c r="A63" s="94">
        <v>1.84560002</v>
      </c>
      <c r="B63" s="94">
        <v>3.6652867800000002</v>
      </c>
      <c r="C63" s="14"/>
    </row>
    <row r="64" spans="1:3" x14ac:dyDescent="0.2">
      <c r="A64" s="94">
        <v>1.58765413</v>
      </c>
      <c r="B64" s="94">
        <v>3.47052878</v>
      </c>
      <c r="C64" s="14"/>
    </row>
    <row r="65" spans="1:3" x14ac:dyDescent="0.2">
      <c r="A65" s="94">
        <v>1.2408210900000001</v>
      </c>
      <c r="B65" s="94">
        <v>1.9877727700000001</v>
      </c>
      <c r="C65" s="14"/>
    </row>
    <row r="66" spans="1:3" x14ac:dyDescent="0.2">
      <c r="A66" s="95">
        <v>1.4007168000000001</v>
      </c>
      <c r="B66" s="95">
        <v>2.0880602100000001</v>
      </c>
      <c r="C66" s="14"/>
    </row>
    <row r="67" spans="1:3" x14ac:dyDescent="0.2">
      <c r="A67" s="96" t="s">
        <v>133</v>
      </c>
      <c r="B67" s="96" t="s">
        <v>133</v>
      </c>
      <c r="C67" s="14"/>
    </row>
    <row r="68" spans="1:3" x14ac:dyDescent="0.2">
      <c r="A68" s="94">
        <v>3.5037374400000001</v>
      </c>
      <c r="B68" s="94">
        <v>4.9205430300000002</v>
      </c>
      <c r="C68" s="14"/>
    </row>
    <row r="69" spans="1:3" x14ac:dyDescent="0.2">
      <c r="A69" s="94">
        <v>3.6652867800000002</v>
      </c>
      <c r="B69" s="94">
        <v>2.0082388</v>
      </c>
      <c r="C69" s="14"/>
    </row>
    <row r="70" spans="1:3" x14ac:dyDescent="0.2">
      <c r="A70" s="94">
        <v>2.9460381600000001</v>
      </c>
      <c r="B70" s="94">
        <v>3.8537415500000001</v>
      </c>
      <c r="C70" s="14"/>
    </row>
    <row r="71" spans="1:3" x14ac:dyDescent="0.2">
      <c r="A71" s="94">
        <v>2.4540363799999998</v>
      </c>
      <c r="B71" s="94">
        <v>2.2543564200000001</v>
      </c>
      <c r="C71" s="14"/>
    </row>
    <row r="72" spans="1:3" x14ac:dyDescent="0.2">
      <c r="A72" s="94">
        <v>1.4055804000000001</v>
      </c>
      <c r="B72" s="94">
        <v>1.62162151</v>
      </c>
      <c r="C72" s="14"/>
    </row>
    <row r="73" spans="1:3" x14ac:dyDescent="0.2">
      <c r="A73" s="94">
        <v>1.7352546600000001</v>
      </c>
      <c r="B73" s="94">
        <v>2.69484294</v>
      </c>
      <c r="C73" s="14"/>
    </row>
    <row r="74" spans="1:3" x14ac:dyDescent="0.2">
      <c r="A74" s="94">
        <v>2.56266975</v>
      </c>
      <c r="B74" s="94">
        <v>2.92049453</v>
      </c>
      <c r="C74" s="14"/>
    </row>
    <row r="75" spans="1:3" x14ac:dyDescent="0.2">
      <c r="A75" s="94">
        <v>1.6712691399999999</v>
      </c>
      <c r="B75" s="94">
        <v>2.8615865999999999</v>
      </c>
      <c r="C75" s="14"/>
    </row>
    <row r="76" spans="1:3" x14ac:dyDescent="0.2">
      <c r="A76" s="94">
        <v>2.0880602100000001</v>
      </c>
      <c r="B76" s="95">
        <v>2.7349773700000002</v>
      </c>
      <c r="C76" s="14"/>
    </row>
    <row r="77" spans="1:3" x14ac:dyDescent="0.2">
      <c r="A77" s="94">
        <v>1.84560002</v>
      </c>
      <c r="B77" s="96" t="s">
        <v>132</v>
      </c>
      <c r="C77" s="14"/>
    </row>
    <row r="78" spans="1:3" x14ac:dyDescent="0.2">
      <c r="A78" s="94">
        <v>2.0651040100000002</v>
      </c>
      <c r="B78" s="94">
        <v>2.5062130800000002</v>
      </c>
      <c r="C78" s="14"/>
    </row>
    <row r="79" spans="1:3" x14ac:dyDescent="0.2">
      <c r="A79" s="94">
        <v>1.7352546600000001</v>
      </c>
      <c r="B79" s="94">
        <v>2.5143644699999999</v>
      </c>
      <c r="C79" s="14"/>
    </row>
    <row r="80" spans="1:3" x14ac:dyDescent="0.2">
      <c r="A80" s="94">
        <v>1.8233247299999999</v>
      </c>
      <c r="B80" s="94">
        <v>2.8256543299999999</v>
      </c>
      <c r="C80" s="14"/>
    </row>
    <row r="81" spans="1:3" x14ac:dyDescent="0.2">
      <c r="A81" s="94">
        <v>1.58765413</v>
      </c>
      <c r="B81" s="94">
        <v>2.92516358</v>
      </c>
      <c r="C81" s="14"/>
    </row>
    <row r="82" spans="1:3" x14ac:dyDescent="0.2">
      <c r="A82" s="96" t="s">
        <v>132</v>
      </c>
      <c r="B82" s="94">
        <v>1.8233247299999999</v>
      </c>
      <c r="C82" s="14"/>
    </row>
    <row r="83" spans="1:3" x14ac:dyDescent="0.2">
      <c r="A83" s="94">
        <v>2.3110659899999999</v>
      </c>
      <c r="B83" s="94">
        <v>2.10432408</v>
      </c>
      <c r="C83" s="14"/>
    </row>
    <row r="84" spans="1:3" x14ac:dyDescent="0.2">
      <c r="A84" s="94">
        <v>2.36353451</v>
      </c>
      <c r="B84" s="94">
        <v>1.9144491400000001</v>
      </c>
      <c r="C84" s="14"/>
    </row>
    <row r="85" spans="1:3" x14ac:dyDescent="0.2">
      <c r="A85" s="94">
        <v>3.1429555900000001</v>
      </c>
      <c r="B85" s="94">
        <v>2.10432408</v>
      </c>
      <c r="C85" s="14"/>
    </row>
    <row r="86" spans="1:3" x14ac:dyDescent="0.2">
      <c r="A86" s="94">
        <v>2.0782551900000001</v>
      </c>
      <c r="B86" s="94">
        <v>1.55732472</v>
      </c>
      <c r="C86" s="14"/>
    </row>
    <row r="87" spans="1:3" x14ac:dyDescent="0.2">
      <c r="A87" s="94">
        <v>2.4512543999999998</v>
      </c>
      <c r="B87" s="94">
        <v>1.6383328399999999</v>
      </c>
      <c r="C87" s="14"/>
    </row>
    <row r="88" spans="1:3" x14ac:dyDescent="0.2">
      <c r="A88" s="94">
        <v>2.0782551900000001</v>
      </c>
      <c r="B88" s="95">
        <v>1.7547868799999999</v>
      </c>
      <c r="C88" s="14"/>
    </row>
    <row r="89" spans="1:3" x14ac:dyDescent="0.2">
      <c r="A89" s="94">
        <v>2.8038653999999998</v>
      </c>
      <c r="B89" s="14"/>
      <c r="C89" s="14"/>
    </row>
    <row r="90" spans="1:3" x14ac:dyDescent="0.2">
      <c r="A90" s="94">
        <v>3.94976847</v>
      </c>
      <c r="B90" s="14"/>
      <c r="C90" s="14"/>
    </row>
    <row r="91" spans="1:3" x14ac:dyDescent="0.2">
      <c r="A91" s="94">
        <v>1.6507642</v>
      </c>
      <c r="B91" s="14"/>
      <c r="C91" s="14"/>
    </row>
    <row r="92" spans="1:3" x14ac:dyDescent="0.2">
      <c r="A92" s="94">
        <v>2.6463625799999999</v>
      </c>
      <c r="B92" s="14"/>
      <c r="C92" s="14"/>
    </row>
    <row r="93" spans="1:3" x14ac:dyDescent="0.2">
      <c r="A93" s="94">
        <v>1.4948177300000001</v>
      </c>
      <c r="B93" s="14"/>
      <c r="C93" s="14"/>
    </row>
    <row r="94" spans="1:3" x14ac:dyDescent="0.2">
      <c r="A94" s="94">
        <v>1.62162151</v>
      </c>
      <c r="B94" s="14"/>
      <c r="C94" s="14"/>
    </row>
    <row r="95" spans="1:3" x14ac:dyDescent="0.2">
      <c r="A95" s="94">
        <v>1.7352546600000001</v>
      </c>
      <c r="B95" s="14"/>
      <c r="C95" s="14"/>
    </row>
    <row r="96" spans="1:3" x14ac:dyDescent="0.2">
      <c r="A96" s="94">
        <v>2.1930945099999999</v>
      </c>
      <c r="B96" s="14"/>
      <c r="C96" s="14"/>
    </row>
    <row r="97" spans="1:3" x14ac:dyDescent="0.2">
      <c r="A97" s="387" t="s">
        <v>279</v>
      </c>
      <c r="B97" s="388"/>
      <c r="C97" s="14"/>
    </row>
    <row r="98" spans="1:3" x14ac:dyDescent="0.15">
      <c r="A98" s="93">
        <v>2.2176200000000001</v>
      </c>
      <c r="B98" s="93">
        <v>2.50936</v>
      </c>
    </row>
    <row r="99" spans="1:3" x14ac:dyDescent="0.2">
      <c r="A99" s="389" t="s">
        <v>278</v>
      </c>
      <c r="B99" s="390"/>
    </row>
    <row r="100" spans="1:3" x14ac:dyDescent="0.15">
      <c r="A100" s="93">
        <v>0.66681100000000004</v>
      </c>
      <c r="B100" s="93">
        <v>1.0565199999999999</v>
      </c>
    </row>
    <row r="101" spans="1:3" x14ac:dyDescent="0.2">
      <c r="A101" s="391" t="s">
        <v>453</v>
      </c>
      <c r="B101" s="392"/>
    </row>
    <row r="102" spans="1:3" x14ac:dyDescent="0.15">
      <c r="A102" s="393">
        <v>4.0155999999999997E-2</v>
      </c>
      <c r="B102" s="393"/>
    </row>
    <row r="104" spans="1:3" x14ac:dyDescent="0.2">
      <c r="A104" s="2" t="s">
        <v>485</v>
      </c>
    </row>
  </sheetData>
  <mergeCells count="6">
    <mergeCell ref="I15:J15"/>
    <mergeCell ref="A97:B97"/>
    <mergeCell ref="A99:B99"/>
    <mergeCell ref="A101:B101"/>
    <mergeCell ref="A102:B102"/>
    <mergeCell ref="E18:F18"/>
  </mergeCells>
  <phoneticPr fontId="49" type="noConversion"/>
  <pageMargins left="0.7" right="0.7" top="0.75" bottom="0.75" header="0.3" footer="0.3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712C7BD-C092-9147-BAC2-AACCC4A8E7A8}">
  <dimension ref="A1:B16"/>
  <sheetViews>
    <sheetView workbookViewId="0">
      <selection activeCell="A2" sqref="A2"/>
    </sheetView>
  </sheetViews>
  <sheetFormatPr baseColWidth="10" defaultRowHeight="15" x14ac:dyDescent="0.2"/>
  <sheetData>
    <row r="1" spans="1:2" ht="16" x14ac:dyDescent="0.2">
      <c r="A1" s="47" t="s">
        <v>675</v>
      </c>
    </row>
    <row r="2" spans="1:2" ht="16" x14ac:dyDescent="0.2">
      <c r="A2" s="109" t="s">
        <v>678</v>
      </c>
    </row>
    <row r="3" spans="1:2" x14ac:dyDescent="0.2">
      <c r="A3" s="45" t="s">
        <v>633</v>
      </c>
    </row>
    <row r="4" spans="1:2" x14ac:dyDescent="0.2">
      <c r="A4" s="45"/>
    </row>
    <row r="5" spans="1:2" x14ac:dyDescent="0.2">
      <c r="A5" s="23"/>
      <c r="B5" s="248" t="s">
        <v>530</v>
      </c>
    </row>
    <row r="6" spans="1:2" x14ac:dyDescent="0.2">
      <c r="A6" s="144" t="s">
        <v>526</v>
      </c>
      <c r="B6" s="23">
        <v>5.7279999999999998</v>
      </c>
    </row>
    <row r="7" spans="1:2" x14ac:dyDescent="0.2">
      <c r="A7" s="144" t="s">
        <v>119</v>
      </c>
      <c r="B7" s="23">
        <v>5.43</v>
      </c>
    </row>
    <row r="8" spans="1:2" x14ac:dyDescent="0.2">
      <c r="A8" s="144" t="s">
        <v>121</v>
      </c>
      <c r="B8" s="23">
        <v>5.4130000000000003</v>
      </c>
    </row>
    <row r="9" spans="1:2" x14ac:dyDescent="0.2">
      <c r="A9" s="144" t="s">
        <v>126</v>
      </c>
      <c r="B9" s="23">
        <v>4.9630000000000001</v>
      </c>
    </row>
    <row r="10" spans="1:2" x14ac:dyDescent="0.2">
      <c r="A10" s="144" t="s">
        <v>124</v>
      </c>
      <c r="B10" s="23">
        <v>4.9130000000000003</v>
      </c>
    </row>
    <row r="11" spans="1:2" x14ac:dyDescent="0.2">
      <c r="A11" s="144" t="s">
        <v>125</v>
      </c>
      <c r="B11" s="23">
        <v>4.7830000000000004</v>
      </c>
    </row>
    <row r="12" spans="1:2" x14ac:dyDescent="0.2">
      <c r="A12" s="144" t="s">
        <v>527</v>
      </c>
      <c r="B12" s="23">
        <v>4.1849999999999996</v>
      </c>
    </row>
    <row r="13" spans="1:2" x14ac:dyDescent="0.2">
      <c r="A13" s="144" t="s">
        <v>528</v>
      </c>
      <c r="B13" s="23">
        <v>4.0999999999999996</v>
      </c>
    </row>
    <row r="14" spans="1:2" x14ac:dyDescent="0.2">
      <c r="A14" s="144" t="s">
        <v>529</v>
      </c>
      <c r="B14" s="23">
        <v>3.641</v>
      </c>
    </row>
    <row r="16" spans="1:2" x14ac:dyDescent="0.2">
      <c r="A16" s="2" t="s">
        <v>485</v>
      </c>
    </row>
  </sheetData>
  <phoneticPr fontId="49" type="noConversion"/>
  <pageMargins left="0.7" right="0.7" top="0.75" bottom="0.75" header="0.3" footer="0.3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A5D3EAB-7BD1-0F43-ACED-701F49F17878}">
  <dimension ref="A1:J30"/>
  <sheetViews>
    <sheetView workbookViewId="0">
      <selection activeCell="A2" sqref="A2"/>
    </sheetView>
  </sheetViews>
  <sheetFormatPr baseColWidth="10" defaultColWidth="10.83203125" defaultRowHeight="16" x14ac:dyDescent="0.2"/>
  <cols>
    <col min="1" max="1" width="28.33203125" style="13" customWidth="1"/>
    <col min="2" max="16384" width="10.83203125" style="13"/>
  </cols>
  <sheetData>
    <row r="1" spans="1:10" x14ac:dyDescent="0.15">
      <c r="A1" s="47" t="s">
        <v>675</v>
      </c>
    </row>
    <row r="2" spans="1:10" x14ac:dyDescent="0.2">
      <c r="A2" s="109" t="s">
        <v>679</v>
      </c>
    </row>
    <row r="3" spans="1:10" x14ac:dyDescent="0.2">
      <c r="A3" s="13" t="s">
        <v>632</v>
      </c>
    </row>
    <row r="4" spans="1:10" x14ac:dyDescent="0.2">
      <c r="A4" s="13" t="s">
        <v>277</v>
      </c>
      <c r="B4" s="15"/>
      <c r="E4" s="15"/>
      <c r="H4" s="15"/>
    </row>
    <row r="5" spans="1:10" x14ac:dyDescent="0.2">
      <c r="A5" s="13" t="s">
        <v>285</v>
      </c>
    </row>
    <row r="7" spans="1:10" x14ac:dyDescent="0.2">
      <c r="A7" s="111" t="s">
        <v>144</v>
      </c>
      <c r="B7" s="401" t="s">
        <v>143</v>
      </c>
      <c r="C7" s="402"/>
      <c r="D7" s="402"/>
      <c r="E7" s="403" t="s">
        <v>142</v>
      </c>
      <c r="F7" s="403"/>
      <c r="G7" s="403"/>
      <c r="H7" s="400" t="s">
        <v>139</v>
      </c>
      <c r="I7" s="400"/>
      <c r="J7" s="400"/>
    </row>
    <row r="8" spans="1:10" x14ac:dyDescent="0.2">
      <c r="A8" s="110"/>
      <c r="B8" s="107" t="s">
        <v>138</v>
      </c>
      <c r="C8" s="107" t="s">
        <v>7</v>
      </c>
      <c r="D8" s="107" t="s">
        <v>8</v>
      </c>
      <c r="E8" s="107" t="s">
        <v>138</v>
      </c>
      <c r="F8" s="107" t="s">
        <v>7</v>
      </c>
      <c r="G8" s="107" t="s">
        <v>8</v>
      </c>
      <c r="H8" s="107" t="s">
        <v>138</v>
      </c>
      <c r="I8" s="107" t="s">
        <v>7</v>
      </c>
      <c r="J8" s="107" t="s">
        <v>8</v>
      </c>
    </row>
    <row r="9" spans="1:10" ht="18" x14ac:dyDescent="0.2">
      <c r="A9" s="106" t="s">
        <v>284</v>
      </c>
      <c r="B9" s="14">
        <v>67.209710000000001</v>
      </c>
      <c r="C9" s="14">
        <v>35.438960000000002</v>
      </c>
      <c r="D9" s="14">
        <v>57.173099999999998</v>
      </c>
      <c r="E9" s="14">
        <v>61.560400000000001</v>
      </c>
      <c r="F9" s="14">
        <v>18.091799999999999</v>
      </c>
      <c r="G9" s="14">
        <v>35.685499999999998</v>
      </c>
      <c r="H9" s="14">
        <v>4.7478199999999999</v>
      </c>
      <c r="I9" s="14">
        <v>0.95303000000000004</v>
      </c>
      <c r="J9" s="14">
        <v>1.42794</v>
      </c>
    </row>
    <row r="10" spans="1:10" x14ac:dyDescent="0.2">
      <c r="A10" s="87" t="s">
        <v>279</v>
      </c>
      <c r="B10" s="396">
        <f>AVERAGE(B9:D9)</f>
        <v>53.273923333333336</v>
      </c>
      <c r="C10" s="397"/>
      <c r="D10" s="397"/>
      <c r="E10" s="396">
        <f>AVERAGE(E9:G9)</f>
        <v>38.445899999999995</v>
      </c>
      <c r="F10" s="397"/>
      <c r="G10" s="397"/>
      <c r="H10" s="396">
        <f>AVERAGE(H9:J9)</f>
        <v>2.3762633333333336</v>
      </c>
      <c r="I10" s="397"/>
      <c r="J10" s="397"/>
    </row>
    <row r="11" spans="1:10" x14ac:dyDescent="0.2">
      <c r="A11" s="87" t="s">
        <v>278</v>
      </c>
      <c r="B11" s="396">
        <f>STDEV(B9:D9)</f>
        <v>16.240314741378388</v>
      </c>
      <c r="C11" s="397"/>
      <c r="D11" s="397"/>
      <c r="E11" s="396">
        <f>STDEV(E9:G9)</f>
        <v>21.865375656731821</v>
      </c>
      <c r="F11" s="397"/>
      <c r="G11" s="397"/>
      <c r="H11" s="396">
        <f>STDEV(H9:J9)</f>
        <v>2.067509527047779</v>
      </c>
      <c r="I11" s="397"/>
      <c r="J11" s="397"/>
    </row>
    <row r="12" spans="1:10" x14ac:dyDescent="0.2">
      <c r="A12" s="87" t="s">
        <v>293</v>
      </c>
      <c r="B12" s="398">
        <v>5.7499999999999999E-3</v>
      </c>
      <c r="C12" s="393"/>
      <c r="D12" s="393"/>
      <c r="E12" s="393">
        <v>4.6699999999999998E-2</v>
      </c>
      <c r="F12" s="393"/>
      <c r="G12" s="393"/>
      <c r="H12" s="14"/>
      <c r="I12" s="14"/>
      <c r="J12" s="14"/>
    </row>
    <row r="13" spans="1:10" x14ac:dyDescent="0.2">
      <c r="A13" s="106" t="s">
        <v>283</v>
      </c>
      <c r="B13" s="14">
        <v>8.4999999999999995E-4</v>
      </c>
      <c r="C13" s="14">
        <v>4.4999999999999999E-4</v>
      </c>
      <c r="D13" s="14">
        <v>1.2999999999999999E-3</v>
      </c>
      <c r="E13" s="14">
        <v>4.7000000000000002E-3</v>
      </c>
      <c r="F13" s="14">
        <v>3.8999999999999998E-3</v>
      </c>
      <c r="G13" s="14">
        <v>5.5999999999999999E-3</v>
      </c>
      <c r="H13" s="14">
        <v>3.7100000000000002E-3</v>
      </c>
      <c r="I13" s="14">
        <v>4.0499999999999998E-3</v>
      </c>
      <c r="J13" s="14">
        <v>4.7200000000000002E-3</v>
      </c>
    </row>
    <row r="14" spans="1:10" x14ac:dyDescent="0.2">
      <c r="A14" s="87" t="s">
        <v>279</v>
      </c>
      <c r="B14" s="396">
        <f>AVERAGE(B13:D13)</f>
        <v>8.6666666666666663E-4</v>
      </c>
      <c r="C14" s="397"/>
      <c r="D14" s="397"/>
      <c r="E14" s="396">
        <f>AVERAGE(E13:G13)</f>
        <v>4.7333333333333333E-3</v>
      </c>
      <c r="F14" s="397"/>
      <c r="G14" s="397"/>
      <c r="H14" s="396">
        <f>AVERAGE(H13:J13)</f>
        <v>4.1599999999999996E-3</v>
      </c>
      <c r="I14" s="397"/>
      <c r="J14" s="397"/>
    </row>
    <row r="15" spans="1:10" x14ac:dyDescent="0.2">
      <c r="A15" s="87" t="s">
        <v>278</v>
      </c>
      <c r="B15" s="396">
        <f>STDEV(B13:D13)</f>
        <v>4.252450274057691E-4</v>
      </c>
      <c r="C15" s="397"/>
      <c r="D15" s="397"/>
      <c r="E15" s="396">
        <f>STDEV(E13:G13)</f>
        <v>8.504900548115382E-4</v>
      </c>
      <c r="F15" s="397"/>
      <c r="G15" s="397"/>
      <c r="H15" s="396">
        <f>STDEV(H13:J13)</f>
        <v>5.1390660630118391E-4</v>
      </c>
      <c r="I15" s="397"/>
      <c r="J15" s="397"/>
    </row>
    <row r="16" spans="1:10" x14ac:dyDescent="0.2">
      <c r="A16" s="87" t="s">
        <v>293</v>
      </c>
      <c r="B16" s="394">
        <v>1.0265000000000001E-3</v>
      </c>
      <c r="C16" s="395"/>
      <c r="D16" s="395"/>
      <c r="E16" s="395">
        <v>0.37419999999999998</v>
      </c>
      <c r="F16" s="395"/>
      <c r="G16" s="395"/>
    </row>
    <row r="19" spans="1:7" x14ac:dyDescent="0.2">
      <c r="A19" s="82" t="s">
        <v>141</v>
      </c>
      <c r="B19" s="399" t="s">
        <v>140</v>
      </c>
      <c r="C19" s="399"/>
      <c r="D19" s="399"/>
      <c r="E19" s="400" t="s">
        <v>139</v>
      </c>
      <c r="F19" s="400"/>
      <c r="G19" s="400"/>
    </row>
    <row r="20" spans="1:7" x14ac:dyDescent="0.2">
      <c r="A20" s="108"/>
      <c r="B20" s="107" t="s">
        <v>138</v>
      </c>
      <c r="C20" s="107" t="s">
        <v>7</v>
      </c>
      <c r="D20" s="107" t="s">
        <v>8</v>
      </c>
      <c r="E20" s="107" t="s">
        <v>138</v>
      </c>
      <c r="F20" s="107" t="s">
        <v>7</v>
      </c>
      <c r="G20" s="107" t="s">
        <v>8</v>
      </c>
    </row>
    <row r="21" spans="1:7" ht="18" x14ac:dyDescent="0.2">
      <c r="A21" s="106" t="s">
        <v>284</v>
      </c>
      <c r="B21" s="14">
        <v>25.6449</v>
      </c>
      <c r="C21" s="14">
        <v>24.885999999999999</v>
      </c>
      <c r="D21" s="14">
        <v>30.2165</v>
      </c>
      <c r="E21" s="14">
        <v>0.56799999999999995</v>
      </c>
      <c r="F21" s="14">
        <v>0.56279999999999997</v>
      </c>
      <c r="G21" s="14">
        <v>0.74770000000000003</v>
      </c>
    </row>
    <row r="22" spans="1:7" x14ac:dyDescent="0.2">
      <c r="A22" s="87" t="s">
        <v>279</v>
      </c>
      <c r="B22" s="396">
        <f>AVERAGE(B21:D21)</f>
        <v>26.915800000000001</v>
      </c>
      <c r="C22" s="397"/>
      <c r="D22" s="397"/>
      <c r="E22" s="396">
        <f>AVERAGE(E21:G21)</f>
        <v>0.62616666666666665</v>
      </c>
      <c r="F22" s="397"/>
      <c r="G22" s="397"/>
    </row>
    <row r="23" spans="1:7" x14ac:dyDescent="0.2">
      <c r="A23" s="87" t="s">
        <v>278</v>
      </c>
      <c r="B23" s="396">
        <f>STDEV(B21:D21)</f>
        <v>2.883565097236406</v>
      </c>
      <c r="C23" s="397"/>
      <c r="D23" s="397"/>
      <c r="E23" s="396">
        <f>STDEV(E21:G21)</f>
        <v>0.10528306289870912</v>
      </c>
      <c r="F23" s="397"/>
      <c r="G23" s="397"/>
    </row>
    <row r="24" spans="1:7" x14ac:dyDescent="0.2">
      <c r="A24" s="87" t="s">
        <v>293</v>
      </c>
      <c r="B24" s="398">
        <v>9.4209999999999994E-5</v>
      </c>
      <c r="C24" s="393"/>
      <c r="D24" s="393"/>
      <c r="E24" s="14"/>
      <c r="F24" s="14"/>
      <c r="G24" s="14"/>
    </row>
    <row r="25" spans="1:7" x14ac:dyDescent="0.2">
      <c r="A25" s="106" t="s">
        <v>283</v>
      </c>
      <c r="B25" s="14">
        <v>3.0999999999999999E-3</v>
      </c>
      <c r="C25" s="14">
        <v>1.15E-2</v>
      </c>
      <c r="D25" s="14">
        <v>7.1000000000000004E-3</v>
      </c>
      <c r="E25" s="14">
        <v>6.9999999999999999E-4</v>
      </c>
      <c r="F25" s="14">
        <v>1E-4</v>
      </c>
      <c r="G25" s="14">
        <v>1.8E-3</v>
      </c>
    </row>
    <row r="26" spans="1:7" x14ac:dyDescent="0.2">
      <c r="A26" s="87" t="s">
        <v>279</v>
      </c>
      <c r="B26" s="396">
        <f>AVERAGE(B25:D25)</f>
        <v>7.2333333333333338E-3</v>
      </c>
      <c r="C26" s="397"/>
      <c r="D26" s="397"/>
      <c r="E26" s="396">
        <f>AVERAGE(E25:G25)</f>
        <v>8.6666666666666663E-4</v>
      </c>
      <c r="F26" s="397"/>
      <c r="G26" s="397"/>
    </row>
    <row r="27" spans="1:7" x14ac:dyDescent="0.2">
      <c r="A27" s="87" t="s">
        <v>278</v>
      </c>
      <c r="B27" s="396">
        <f>STDEV(B25:D25)</f>
        <v>4.2015870017569953E-3</v>
      </c>
      <c r="C27" s="397"/>
      <c r="D27" s="397"/>
      <c r="E27" s="396">
        <f>STDEV(E25:G25)</f>
        <v>8.6216781042517082E-4</v>
      </c>
      <c r="F27" s="397"/>
      <c r="G27" s="397"/>
    </row>
    <row r="28" spans="1:7" x14ac:dyDescent="0.2">
      <c r="A28" s="87" t="s">
        <v>293</v>
      </c>
      <c r="B28" s="394">
        <v>6.1912870000000002E-2</v>
      </c>
      <c r="C28" s="395"/>
      <c r="D28" s="395"/>
    </row>
    <row r="30" spans="1:7" x14ac:dyDescent="0.2">
      <c r="A30" s="2" t="s">
        <v>485</v>
      </c>
    </row>
  </sheetData>
  <dataConsolidate/>
  <mergeCells count="31">
    <mergeCell ref="B10:D10"/>
    <mergeCell ref="E10:G10"/>
    <mergeCell ref="H10:J10"/>
    <mergeCell ref="H11:J11"/>
    <mergeCell ref="B7:D7"/>
    <mergeCell ref="E7:G7"/>
    <mergeCell ref="H7:J7"/>
    <mergeCell ref="B11:D11"/>
    <mergeCell ref="E11:G11"/>
    <mergeCell ref="B12:D12"/>
    <mergeCell ref="E12:G12"/>
    <mergeCell ref="B22:D22"/>
    <mergeCell ref="E22:G22"/>
    <mergeCell ref="B19:D19"/>
    <mergeCell ref="E19:G19"/>
    <mergeCell ref="H14:J14"/>
    <mergeCell ref="B15:D15"/>
    <mergeCell ref="E15:G15"/>
    <mergeCell ref="H15:J15"/>
    <mergeCell ref="E16:G16"/>
    <mergeCell ref="B16:D16"/>
    <mergeCell ref="B28:D28"/>
    <mergeCell ref="B27:D27"/>
    <mergeCell ref="E27:G27"/>
    <mergeCell ref="B14:D14"/>
    <mergeCell ref="E14:G14"/>
    <mergeCell ref="B24:D24"/>
    <mergeCell ref="B26:D26"/>
    <mergeCell ref="E26:G26"/>
    <mergeCell ref="B23:D23"/>
    <mergeCell ref="E23:G23"/>
  </mergeCells>
  <phoneticPr fontId="49" type="noConversion"/>
  <pageMargins left="0.7" right="0.7" top="0.75" bottom="0.75" header="0.3" footer="0.3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5028D95-108C-AE45-84C1-C84A70B37A17}">
  <dimension ref="A1:I43"/>
  <sheetViews>
    <sheetView zoomScale="140" zoomScaleNormal="140" workbookViewId="0">
      <selection activeCell="E44" sqref="E44"/>
    </sheetView>
  </sheetViews>
  <sheetFormatPr baseColWidth="10" defaultRowHeight="15" x14ac:dyDescent="0.2"/>
  <cols>
    <col min="1" max="1" width="22" bestFit="1" customWidth="1"/>
    <col min="2" max="2" width="10.6640625" bestFit="1" customWidth="1"/>
    <col min="3" max="3" width="11.1640625" bestFit="1" customWidth="1"/>
    <col min="4" max="4" width="16.6640625" bestFit="1" customWidth="1"/>
    <col min="5" max="5" width="14.6640625" bestFit="1" customWidth="1"/>
    <col min="6" max="6" width="19" bestFit="1" customWidth="1"/>
    <col min="7" max="7" width="15.6640625" bestFit="1" customWidth="1"/>
  </cols>
  <sheetData>
    <row r="1" spans="1:8" ht="16" x14ac:dyDescent="0.2">
      <c r="A1" s="47" t="s">
        <v>680</v>
      </c>
    </row>
    <row r="2" spans="1:8" x14ac:dyDescent="0.2">
      <c r="A2" t="s">
        <v>634</v>
      </c>
    </row>
    <row r="3" spans="1:8" ht="16" x14ac:dyDescent="0.2">
      <c r="A3" s="45" t="s">
        <v>439</v>
      </c>
    </row>
    <row r="4" spans="1:8" x14ac:dyDescent="0.2">
      <c r="A4" s="2" t="s">
        <v>681</v>
      </c>
    </row>
    <row r="5" spans="1:8" ht="16" thickBot="1" x14ac:dyDescent="0.25">
      <c r="A5" s="2" t="s">
        <v>100</v>
      </c>
    </row>
    <row r="6" spans="1:8" ht="16" thickBot="1" x14ac:dyDescent="0.25">
      <c r="A6" s="159" t="s">
        <v>409</v>
      </c>
      <c r="B6" s="160"/>
      <c r="C6" s="161" t="s">
        <v>33</v>
      </c>
      <c r="D6" s="159" t="s">
        <v>409</v>
      </c>
      <c r="E6" s="162"/>
      <c r="F6" s="161" t="s">
        <v>34</v>
      </c>
      <c r="G6" s="11"/>
      <c r="H6" s="3"/>
    </row>
    <row r="7" spans="1:8" x14ac:dyDescent="0.2">
      <c r="A7" s="363" t="s">
        <v>419</v>
      </c>
      <c r="B7" s="148" t="s">
        <v>410</v>
      </c>
      <c r="C7" s="27">
        <v>71</v>
      </c>
      <c r="D7" s="363" t="s">
        <v>419</v>
      </c>
      <c r="E7" s="148" t="s">
        <v>410</v>
      </c>
      <c r="F7" s="27">
        <v>79</v>
      </c>
      <c r="G7" s="46"/>
      <c r="H7" s="1"/>
    </row>
    <row r="8" spans="1:8" x14ac:dyDescent="0.2">
      <c r="A8" s="364"/>
      <c r="B8" s="149" t="s">
        <v>411</v>
      </c>
      <c r="C8" s="25">
        <v>7</v>
      </c>
      <c r="D8" s="364"/>
      <c r="E8" s="149" t="s">
        <v>411</v>
      </c>
      <c r="F8" s="25">
        <v>64</v>
      </c>
      <c r="G8" s="9"/>
      <c r="H8" s="1"/>
    </row>
    <row r="9" spans="1:8" x14ac:dyDescent="0.2">
      <c r="A9" s="364"/>
      <c r="B9" s="149" t="s">
        <v>412</v>
      </c>
      <c r="C9" s="25">
        <v>3</v>
      </c>
      <c r="D9" s="364"/>
      <c r="E9" s="149" t="s">
        <v>412</v>
      </c>
      <c r="F9" s="25">
        <v>42</v>
      </c>
      <c r="G9" s="9"/>
      <c r="H9" s="1"/>
    </row>
    <row r="10" spans="1:8" x14ac:dyDescent="0.2">
      <c r="A10" s="364"/>
      <c r="B10" s="149" t="s">
        <v>413</v>
      </c>
      <c r="C10" s="25">
        <v>40</v>
      </c>
      <c r="D10" s="364"/>
      <c r="E10" s="149" t="s">
        <v>413</v>
      </c>
      <c r="F10" s="25">
        <v>93</v>
      </c>
      <c r="G10" s="9"/>
      <c r="H10" s="4"/>
    </row>
    <row r="11" spans="1:8" x14ac:dyDescent="0.2">
      <c r="A11" s="364"/>
      <c r="B11" s="149" t="s">
        <v>414</v>
      </c>
      <c r="C11" s="25">
        <v>4</v>
      </c>
      <c r="D11" s="364"/>
      <c r="E11" s="149" t="s">
        <v>414</v>
      </c>
      <c r="F11" s="25">
        <v>90</v>
      </c>
      <c r="G11" s="9"/>
      <c r="H11" s="3"/>
    </row>
    <row r="12" spans="1:8" ht="18" customHeight="1" x14ac:dyDescent="0.2">
      <c r="A12" s="364"/>
      <c r="B12" s="149" t="s">
        <v>415</v>
      </c>
      <c r="C12" s="25">
        <v>0</v>
      </c>
      <c r="D12" s="364"/>
      <c r="E12" s="149" t="s">
        <v>415</v>
      </c>
      <c r="F12" s="25">
        <v>36</v>
      </c>
      <c r="G12" s="9"/>
      <c r="H12" s="3"/>
    </row>
    <row r="13" spans="1:8" x14ac:dyDescent="0.2">
      <c r="A13" s="364"/>
      <c r="B13" s="149" t="s">
        <v>416</v>
      </c>
      <c r="C13" s="25">
        <v>7</v>
      </c>
      <c r="D13" s="366" t="s">
        <v>420</v>
      </c>
      <c r="E13" s="151" t="s">
        <v>410</v>
      </c>
      <c r="F13" s="25">
        <v>74</v>
      </c>
      <c r="G13" s="46"/>
      <c r="H13" s="3"/>
    </row>
    <row r="14" spans="1:8" x14ac:dyDescent="0.2">
      <c r="A14" s="364"/>
      <c r="B14" s="149" t="s">
        <v>417</v>
      </c>
      <c r="C14" s="25">
        <v>77</v>
      </c>
      <c r="D14" s="366"/>
      <c r="E14" s="151" t="s">
        <v>411</v>
      </c>
      <c r="F14" s="25">
        <v>30</v>
      </c>
      <c r="G14" s="45"/>
      <c r="H14" s="3"/>
    </row>
    <row r="15" spans="1:8" x14ac:dyDescent="0.2">
      <c r="A15" s="366" t="s">
        <v>420</v>
      </c>
      <c r="B15" s="151" t="s">
        <v>410</v>
      </c>
      <c r="C15" s="25">
        <v>10</v>
      </c>
      <c r="D15" s="366"/>
      <c r="E15" s="151" t="s">
        <v>412</v>
      </c>
      <c r="F15" s="25">
        <v>35</v>
      </c>
      <c r="G15" s="45"/>
      <c r="H15" s="4"/>
    </row>
    <row r="16" spans="1:8" x14ac:dyDescent="0.2">
      <c r="A16" s="366"/>
      <c r="B16" s="151" t="s">
        <v>411</v>
      </c>
      <c r="C16" s="25">
        <v>85</v>
      </c>
      <c r="D16" s="366"/>
      <c r="E16" s="151" t="s">
        <v>413</v>
      </c>
      <c r="F16" s="25">
        <v>93</v>
      </c>
      <c r="G16" s="46"/>
      <c r="H16" s="3"/>
    </row>
    <row r="17" spans="1:9" x14ac:dyDescent="0.2">
      <c r="A17" s="366"/>
      <c r="B17" s="151" t="s">
        <v>412</v>
      </c>
      <c r="C17" s="25">
        <v>8</v>
      </c>
      <c r="D17" s="366"/>
      <c r="E17" s="151" t="s">
        <v>414</v>
      </c>
      <c r="F17" s="25">
        <v>13</v>
      </c>
      <c r="G17" s="46"/>
      <c r="H17" s="3"/>
    </row>
    <row r="18" spans="1:9" x14ac:dyDescent="0.2">
      <c r="A18" s="366"/>
      <c r="B18" s="151" t="s">
        <v>413</v>
      </c>
      <c r="C18" s="25">
        <v>54</v>
      </c>
      <c r="D18" s="366"/>
      <c r="E18" s="151" t="s">
        <v>415</v>
      </c>
      <c r="F18" s="25">
        <v>0</v>
      </c>
      <c r="G18" s="46"/>
      <c r="H18" s="3"/>
    </row>
    <row r="19" spans="1:9" x14ac:dyDescent="0.2">
      <c r="A19" s="366"/>
      <c r="B19" s="151" t="s">
        <v>414</v>
      </c>
      <c r="C19" s="25">
        <v>28</v>
      </c>
      <c r="D19" s="367" t="s">
        <v>421</v>
      </c>
      <c r="E19" s="156" t="s">
        <v>410</v>
      </c>
      <c r="F19" s="25">
        <v>6</v>
      </c>
      <c r="G19" s="46"/>
    </row>
    <row r="20" spans="1:9" x14ac:dyDescent="0.2">
      <c r="A20" s="366"/>
      <c r="B20" s="151" t="s">
        <v>415</v>
      </c>
      <c r="C20" s="25">
        <v>2</v>
      </c>
      <c r="D20" s="367"/>
      <c r="E20" s="156" t="s">
        <v>411</v>
      </c>
      <c r="F20" s="25">
        <v>25</v>
      </c>
      <c r="G20" s="11"/>
    </row>
    <row r="21" spans="1:9" x14ac:dyDescent="0.2">
      <c r="A21" s="367" t="s">
        <v>421</v>
      </c>
      <c r="B21" s="156" t="s">
        <v>410</v>
      </c>
      <c r="C21" s="25">
        <v>0</v>
      </c>
      <c r="D21" s="367"/>
      <c r="E21" s="156" t="s">
        <v>412</v>
      </c>
      <c r="F21" s="25">
        <v>24</v>
      </c>
      <c r="G21" s="9"/>
    </row>
    <row r="22" spans="1:9" x14ac:dyDescent="0.2">
      <c r="A22" s="367"/>
      <c r="B22" s="156" t="s">
        <v>411</v>
      </c>
      <c r="C22" s="25">
        <v>0</v>
      </c>
      <c r="D22" s="367"/>
      <c r="E22" s="156" t="s">
        <v>413</v>
      </c>
      <c r="F22" s="25">
        <v>29</v>
      </c>
      <c r="G22" s="9"/>
    </row>
    <row r="23" spans="1:9" ht="16" x14ac:dyDescent="0.2">
      <c r="A23" s="367"/>
      <c r="B23" s="156" t="s">
        <v>412</v>
      </c>
      <c r="C23" s="25">
        <v>0</v>
      </c>
      <c r="D23" s="367"/>
      <c r="E23" s="156" t="s">
        <v>414</v>
      </c>
      <c r="F23" s="25">
        <v>7</v>
      </c>
      <c r="G23" s="9"/>
      <c r="H23" s="5"/>
    </row>
    <row r="24" spans="1:9" ht="16" x14ac:dyDescent="0.2">
      <c r="A24" s="367"/>
      <c r="B24" s="156" t="s">
        <v>413</v>
      </c>
      <c r="C24" s="25">
        <v>0</v>
      </c>
      <c r="D24" s="367"/>
      <c r="E24" s="156" t="s">
        <v>415</v>
      </c>
      <c r="F24" s="25">
        <v>77</v>
      </c>
      <c r="G24" s="9"/>
      <c r="H24" s="5"/>
    </row>
    <row r="25" spans="1:9" ht="16" x14ac:dyDescent="0.2">
      <c r="A25" s="405" t="s">
        <v>436</v>
      </c>
      <c r="B25" s="153" t="s">
        <v>410</v>
      </c>
      <c r="C25" s="29">
        <v>9</v>
      </c>
      <c r="D25" s="405" t="s">
        <v>436</v>
      </c>
      <c r="E25" s="153" t="s">
        <v>410</v>
      </c>
      <c r="F25" s="25">
        <v>82</v>
      </c>
      <c r="G25" s="46"/>
      <c r="H25" s="5"/>
    </row>
    <row r="26" spans="1:9" ht="16" x14ac:dyDescent="0.2">
      <c r="A26" s="405"/>
      <c r="B26" s="153" t="s">
        <v>411</v>
      </c>
      <c r="C26" s="29">
        <v>19</v>
      </c>
      <c r="D26" s="405"/>
      <c r="E26" s="153" t="s">
        <v>411</v>
      </c>
      <c r="F26" s="25">
        <v>66</v>
      </c>
      <c r="G26" s="9"/>
      <c r="H26" s="5"/>
      <c r="I26" s="5"/>
    </row>
    <row r="27" spans="1:9" ht="16" x14ac:dyDescent="0.2">
      <c r="A27" s="405"/>
      <c r="B27" s="153" t="s">
        <v>412</v>
      </c>
      <c r="C27" s="29">
        <v>4</v>
      </c>
      <c r="D27" s="405"/>
      <c r="E27" s="153" t="s">
        <v>412</v>
      </c>
      <c r="F27" s="25">
        <v>96</v>
      </c>
      <c r="G27" s="9"/>
      <c r="H27" s="5"/>
      <c r="I27" s="5"/>
    </row>
    <row r="28" spans="1:9" ht="16" x14ac:dyDescent="0.2">
      <c r="A28" s="405"/>
      <c r="B28" s="153" t="s">
        <v>413</v>
      </c>
      <c r="C28" s="29">
        <v>8</v>
      </c>
      <c r="D28" s="405"/>
      <c r="E28" s="153" t="s">
        <v>413</v>
      </c>
      <c r="F28" s="25">
        <v>8</v>
      </c>
      <c r="G28" s="9"/>
      <c r="H28" s="5"/>
      <c r="I28" s="5"/>
    </row>
    <row r="29" spans="1:9" ht="16" x14ac:dyDescent="0.2">
      <c r="A29" s="405"/>
      <c r="B29" s="153" t="s">
        <v>414</v>
      </c>
      <c r="C29" s="29">
        <v>4</v>
      </c>
      <c r="D29" s="406" t="s">
        <v>437</v>
      </c>
      <c r="E29" s="157" t="s">
        <v>410</v>
      </c>
      <c r="F29" s="25">
        <v>26</v>
      </c>
      <c r="G29" s="46"/>
      <c r="H29" s="5"/>
      <c r="I29" s="5"/>
    </row>
    <row r="30" spans="1:9" x14ac:dyDescent="0.2">
      <c r="A30" s="405"/>
      <c r="B30" s="153" t="s">
        <v>415</v>
      </c>
      <c r="C30" s="29">
        <v>0</v>
      </c>
      <c r="D30" s="406"/>
      <c r="E30" s="157" t="s">
        <v>411</v>
      </c>
      <c r="F30" s="25">
        <v>74</v>
      </c>
      <c r="G30" s="45"/>
    </row>
    <row r="31" spans="1:9" x14ac:dyDescent="0.2">
      <c r="A31" s="405"/>
      <c r="B31" s="153" t="s">
        <v>416</v>
      </c>
      <c r="C31" s="29">
        <v>0</v>
      </c>
      <c r="D31" s="406"/>
      <c r="E31" s="157" t="s">
        <v>412</v>
      </c>
      <c r="F31" s="25">
        <v>71</v>
      </c>
      <c r="G31" s="9"/>
    </row>
    <row r="32" spans="1:9" x14ac:dyDescent="0.2">
      <c r="A32" s="406" t="s">
        <v>437</v>
      </c>
      <c r="B32" s="157" t="s">
        <v>410</v>
      </c>
      <c r="C32" s="25">
        <v>0</v>
      </c>
      <c r="D32" s="406"/>
      <c r="E32" s="157" t="s">
        <v>413</v>
      </c>
      <c r="F32" s="25">
        <v>72</v>
      </c>
      <c r="G32" s="9"/>
    </row>
    <row r="33" spans="1:7" x14ac:dyDescent="0.2">
      <c r="A33" s="406"/>
      <c r="B33" s="157" t="s">
        <v>411</v>
      </c>
      <c r="C33" s="25">
        <v>0</v>
      </c>
      <c r="D33" s="406"/>
      <c r="E33" s="157" t="s">
        <v>414</v>
      </c>
      <c r="F33" s="25">
        <v>98</v>
      </c>
      <c r="G33" s="9"/>
    </row>
    <row r="34" spans="1:7" x14ac:dyDescent="0.2">
      <c r="A34" s="406"/>
      <c r="B34" s="157" t="s">
        <v>412</v>
      </c>
      <c r="C34" s="25">
        <v>0</v>
      </c>
      <c r="D34" s="404" t="s">
        <v>438</v>
      </c>
      <c r="E34" s="154" t="s">
        <v>410</v>
      </c>
      <c r="F34" s="25">
        <v>27</v>
      </c>
      <c r="G34" s="46"/>
    </row>
    <row r="35" spans="1:7" x14ac:dyDescent="0.2">
      <c r="A35" s="406"/>
      <c r="B35" s="157" t="s">
        <v>413</v>
      </c>
      <c r="C35" s="25">
        <v>0</v>
      </c>
      <c r="D35" s="404"/>
      <c r="E35" s="154" t="s">
        <v>411</v>
      </c>
      <c r="F35" s="25">
        <v>50</v>
      </c>
      <c r="G35" s="45"/>
    </row>
    <row r="36" spans="1:7" x14ac:dyDescent="0.2">
      <c r="A36" s="29"/>
      <c r="B36" s="30"/>
      <c r="C36" s="25"/>
      <c r="D36" s="404"/>
      <c r="E36" s="154" t="s">
        <v>412</v>
      </c>
      <c r="F36" s="25">
        <v>48</v>
      </c>
      <c r="G36" s="45"/>
    </row>
    <row r="37" spans="1:7" x14ac:dyDescent="0.2">
      <c r="A37" s="29"/>
      <c r="B37" s="29"/>
      <c r="C37" s="25"/>
      <c r="D37" s="404"/>
      <c r="E37" s="154" t="s">
        <v>413</v>
      </c>
      <c r="F37" s="25">
        <v>23</v>
      </c>
      <c r="G37" s="45"/>
    </row>
    <row r="38" spans="1:7" x14ac:dyDescent="0.2">
      <c r="A38" s="29"/>
      <c r="B38" s="30"/>
      <c r="C38" s="25"/>
      <c r="D38" s="404"/>
      <c r="E38" s="154" t="s">
        <v>414</v>
      </c>
      <c r="F38" s="25">
        <v>3</v>
      </c>
      <c r="G38" s="45"/>
    </row>
    <row r="39" spans="1:7" x14ac:dyDescent="0.2">
      <c r="A39" s="35" t="s">
        <v>223</v>
      </c>
      <c r="B39" s="23"/>
      <c r="C39" s="29">
        <f>AVERAGE(C7:C35)</f>
        <v>15.172413793103448</v>
      </c>
      <c r="D39" s="29"/>
      <c r="E39" s="29"/>
      <c r="F39" s="29">
        <f>AVERAGE(F7:F38)</f>
        <v>48.78125</v>
      </c>
    </row>
    <row r="40" spans="1:7" x14ac:dyDescent="0.2">
      <c r="A40" s="35" t="s">
        <v>222</v>
      </c>
      <c r="B40" s="23"/>
      <c r="C40" s="29">
        <f>STDEV(C7:C38)</f>
        <v>25.105589823664541</v>
      </c>
      <c r="D40" s="29"/>
      <c r="E40" s="29"/>
      <c r="F40" s="29">
        <f>STDEV(F7:F38)</f>
        <v>31.56430647976266</v>
      </c>
    </row>
    <row r="41" spans="1:7" x14ac:dyDescent="0.2">
      <c r="A41" s="35" t="s">
        <v>293</v>
      </c>
      <c r="B41" s="23"/>
      <c r="C41" s="29"/>
      <c r="D41" s="29"/>
      <c r="E41" s="29"/>
      <c r="F41" s="158">
        <f>_xlfn.T.TEST(C7:C35,F7:F38,2,2)</f>
        <v>2.5371706944593605E-5</v>
      </c>
    </row>
    <row r="43" spans="1:7" x14ac:dyDescent="0.2">
      <c r="A43" s="2" t="s">
        <v>485</v>
      </c>
    </row>
  </sheetData>
  <mergeCells count="11">
    <mergeCell ref="D34:D38"/>
    <mergeCell ref="A7:A14"/>
    <mergeCell ref="A15:A20"/>
    <mergeCell ref="A21:A24"/>
    <mergeCell ref="A25:A31"/>
    <mergeCell ref="A32:A35"/>
    <mergeCell ref="D7:D12"/>
    <mergeCell ref="D13:D18"/>
    <mergeCell ref="D19:D24"/>
    <mergeCell ref="D25:D28"/>
    <mergeCell ref="D29:D33"/>
  </mergeCells>
  <phoneticPr fontId="8" type="noConversion"/>
  <pageMargins left="0.7" right="0.7" top="0.75" bottom="0.75" header="0.3" footer="0.3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6E940D-A5C4-7342-B8C2-23734B71E786}">
  <dimension ref="A1:I38"/>
  <sheetViews>
    <sheetView zoomScale="140" zoomScaleNormal="140" workbookViewId="0">
      <selection activeCell="A4" sqref="A4"/>
    </sheetView>
  </sheetViews>
  <sheetFormatPr baseColWidth="10" defaultRowHeight="15" x14ac:dyDescent="0.2"/>
  <cols>
    <col min="1" max="1" width="23.1640625" customWidth="1"/>
    <col min="2" max="2" width="10.6640625" bestFit="1" customWidth="1"/>
    <col min="3" max="3" width="11.1640625" bestFit="1" customWidth="1"/>
    <col min="4" max="4" width="14.6640625" bestFit="1" customWidth="1"/>
    <col min="5" max="5" width="14.6640625" customWidth="1"/>
    <col min="6" max="6" width="17.33203125" bestFit="1" customWidth="1"/>
    <col min="7" max="7" width="15.6640625" bestFit="1" customWidth="1"/>
  </cols>
  <sheetData>
    <row r="1" spans="1:8" ht="16" x14ac:dyDescent="0.2">
      <c r="A1" s="47" t="s">
        <v>680</v>
      </c>
    </row>
    <row r="2" spans="1:8" x14ac:dyDescent="0.2">
      <c r="A2" t="s">
        <v>635</v>
      </c>
    </row>
    <row r="3" spans="1:8" ht="16" x14ac:dyDescent="0.2">
      <c r="A3" s="45" t="s">
        <v>439</v>
      </c>
    </row>
    <row r="4" spans="1:8" x14ac:dyDescent="0.2">
      <c r="A4" s="2" t="s">
        <v>682</v>
      </c>
    </row>
    <row r="5" spans="1:8" ht="16" thickBot="1" x14ac:dyDescent="0.25">
      <c r="A5" s="2" t="s">
        <v>101</v>
      </c>
    </row>
    <row r="6" spans="1:8" ht="16" thickBot="1" x14ac:dyDescent="0.25">
      <c r="A6" s="159" t="s">
        <v>409</v>
      </c>
      <c r="B6" s="183"/>
      <c r="C6" s="182" t="s">
        <v>33</v>
      </c>
      <c r="D6" s="181" t="s">
        <v>409</v>
      </c>
      <c r="E6" s="179"/>
      <c r="F6" s="180" t="s">
        <v>34</v>
      </c>
      <c r="G6" s="11"/>
      <c r="H6" s="3"/>
    </row>
    <row r="7" spans="1:8" x14ac:dyDescent="0.2">
      <c r="A7" s="363" t="s">
        <v>419</v>
      </c>
      <c r="B7" s="145" t="s">
        <v>410</v>
      </c>
      <c r="C7" s="27">
        <v>0.154</v>
      </c>
      <c r="D7" s="362" t="s">
        <v>419</v>
      </c>
      <c r="E7" s="145" t="s">
        <v>410</v>
      </c>
      <c r="F7" s="27">
        <v>6.9279999999999999</v>
      </c>
      <c r="G7" s="9"/>
      <c r="H7" s="1"/>
    </row>
    <row r="8" spans="1:8" x14ac:dyDescent="0.2">
      <c r="A8" s="364"/>
      <c r="B8" s="167" t="s">
        <v>411</v>
      </c>
      <c r="C8" s="25">
        <v>0.253</v>
      </c>
      <c r="D8" s="365"/>
      <c r="E8" s="167" t="s">
        <v>411</v>
      </c>
      <c r="F8" s="25">
        <v>3.5539999999999998</v>
      </c>
      <c r="G8" s="9"/>
      <c r="H8" s="1"/>
    </row>
    <row r="9" spans="1:8" x14ac:dyDescent="0.2">
      <c r="A9" s="408" t="s">
        <v>435</v>
      </c>
      <c r="B9" s="168" t="s">
        <v>410</v>
      </c>
      <c r="C9" s="25">
        <v>0.113</v>
      </c>
      <c r="D9" s="365"/>
      <c r="E9" s="144" t="s">
        <v>412</v>
      </c>
      <c r="F9" s="25">
        <v>6.4749999999999996</v>
      </c>
      <c r="G9" s="9"/>
      <c r="H9" s="1"/>
    </row>
    <row r="10" spans="1:8" x14ac:dyDescent="0.2">
      <c r="A10" s="408"/>
      <c r="B10" s="169" t="s">
        <v>411</v>
      </c>
      <c r="C10" s="25">
        <v>0.58599999999999997</v>
      </c>
      <c r="D10" s="408" t="s">
        <v>420</v>
      </c>
      <c r="E10" s="168" t="s">
        <v>410</v>
      </c>
      <c r="F10" s="25">
        <v>23.032</v>
      </c>
      <c r="G10" s="9"/>
      <c r="H10" s="4"/>
    </row>
    <row r="11" spans="1:8" x14ac:dyDescent="0.2">
      <c r="A11" s="409" t="s">
        <v>421</v>
      </c>
      <c r="B11" s="171" t="s">
        <v>410</v>
      </c>
      <c r="C11" s="25">
        <v>2.4870000000000001</v>
      </c>
      <c r="D11" s="408"/>
      <c r="E11" s="169" t="s">
        <v>411</v>
      </c>
      <c r="F11" s="25">
        <v>28.190999999999999</v>
      </c>
      <c r="G11" s="3"/>
      <c r="H11" s="3"/>
    </row>
    <row r="12" spans="1:8" ht="18" customHeight="1" x14ac:dyDescent="0.2">
      <c r="A12" s="409"/>
      <c r="B12" s="172" t="s">
        <v>411</v>
      </c>
      <c r="C12" s="25">
        <v>1.8540000000000001</v>
      </c>
      <c r="D12" s="408"/>
      <c r="E12" s="168" t="s">
        <v>412</v>
      </c>
      <c r="F12" s="25">
        <v>16.625</v>
      </c>
      <c r="G12" s="3"/>
      <c r="H12" s="3"/>
    </row>
    <row r="13" spans="1:8" x14ac:dyDescent="0.2">
      <c r="A13" s="407" t="s">
        <v>436</v>
      </c>
      <c r="B13" s="173" t="s">
        <v>410</v>
      </c>
      <c r="C13" s="25">
        <v>0.13100000000000001</v>
      </c>
      <c r="D13" s="409" t="s">
        <v>421</v>
      </c>
      <c r="E13" s="171" t="s">
        <v>410</v>
      </c>
      <c r="F13" s="25">
        <v>1.448</v>
      </c>
      <c r="G13" s="3"/>
      <c r="H13" s="3"/>
    </row>
    <row r="14" spans="1:8" x14ac:dyDescent="0.2">
      <c r="A14" s="407"/>
      <c r="B14" s="174" t="s">
        <v>411</v>
      </c>
      <c r="C14" s="25">
        <v>0.38500000000000001</v>
      </c>
      <c r="D14" s="409"/>
      <c r="E14" s="172" t="s">
        <v>411</v>
      </c>
      <c r="F14" s="25">
        <v>8.5169999999999995</v>
      </c>
      <c r="G14" s="3"/>
      <c r="H14" s="3"/>
    </row>
    <row r="15" spans="1:8" x14ac:dyDescent="0.2">
      <c r="A15" s="407"/>
      <c r="B15" s="173" t="s">
        <v>412</v>
      </c>
      <c r="C15" s="25">
        <v>0.48899999999999999</v>
      </c>
      <c r="D15" s="405" t="s">
        <v>436</v>
      </c>
      <c r="E15" s="173" t="s">
        <v>410</v>
      </c>
      <c r="F15" s="25">
        <v>2.891</v>
      </c>
      <c r="G15" s="4"/>
      <c r="H15" s="4"/>
    </row>
    <row r="16" spans="1:8" x14ac:dyDescent="0.2">
      <c r="A16" s="406" t="s">
        <v>437</v>
      </c>
      <c r="B16" s="175" t="s">
        <v>410</v>
      </c>
      <c r="C16" s="25">
        <v>2.1000000000000001E-2</v>
      </c>
      <c r="D16" s="405"/>
      <c r="E16" s="174" t="s">
        <v>411</v>
      </c>
      <c r="F16" s="25">
        <v>3.407</v>
      </c>
      <c r="G16" s="3"/>
      <c r="H16" s="3"/>
    </row>
    <row r="17" spans="1:9" x14ac:dyDescent="0.2">
      <c r="A17" s="406"/>
      <c r="B17" s="176" t="s">
        <v>411</v>
      </c>
      <c r="C17" s="25">
        <v>0</v>
      </c>
      <c r="D17" s="405"/>
      <c r="E17" s="173" t="s">
        <v>412</v>
      </c>
      <c r="F17" s="25">
        <v>19.93</v>
      </c>
      <c r="G17" s="3"/>
      <c r="H17" s="3"/>
    </row>
    <row r="18" spans="1:9" x14ac:dyDescent="0.2">
      <c r="A18" s="406"/>
      <c r="B18" s="175" t="s">
        <v>412</v>
      </c>
      <c r="C18" s="25">
        <v>0</v>
      </c>
      <c r="D18" s="405"/>
      <c r="E18" s="173" t="s">
        <v>413</v>
      </c>
      <c r="F18" s="25">
        <v>7.3780000000000001</v>
      </c>
      <c r="G18" s="3"/>
      <c r="H18" s="3"/>
    </row>
    <row r="19" spans="1:9" x14ac:dyDescent="0.2">
      <c r="A19" s="406"/>
      <c r="B19" s="175" t="s">
        <v>413</v>
      </c>
      <c r="C19" s="25">
        <v>0</v>
      </c>
      <c r="D19" s="406" t="s">
        <v>437</v>
      </c>
      <c r="E19" s="175" t="s">
        <v>410</v>
      </c>
      <c r="F19" s="25">
        <v>21.312000000000001</v>
      </c>
    </row>
    <row r="20" spans="1:9" x14ac:dyDescent="0.2">
      <c r="A20" s="406"/>
      <c r="B20" s="176" t="s">
        <v>414</v>
      </c>
      <c r="C20" s="25">
        <v>0.156</v>
      </c>
      <c r="D20" s="406"/>
      <c r="E20" s="176" t="s">
        <v>411</v>
      </c>
      <c r="F20" s="25">
        <v>15.234999999999999</v>
      </c>
      <c r="G20" s="11"/>
    </row>
    <row r="21" spans="1:9" x14ac:dyDescent="0.2">
      <c r="A21" s="23"/>
      <c r="B21" s="23"/>
      <c r="C21" s="25"/>
      <c r="D21" s="406"/>
      <c r="E21" s="175" t="s">
        <v>412</v>
      </c>
      <c r="F21" s="25">
        <v>16.466999999999999</v>
      </c>
      <c r="G21" s="9"/>
    </row>
    <row r="22" spans="1:9" x14ac:dyDescent="0.2">
      <c r="A22" s="23"/>
      <c r="B22" s="24"/>
      <c r="C22" s="25"/>
      <c r="D22" s="404" t="s">
        <v>438</v>
      </c>
      <c r="E22" s="177" t="s">
        <v>410</v>
      </c>
      <c r="F22" s="25">
        <v>3.3359999999999999</v>
      </c>
      <c r="G22" s="9"/>
    </row>
    <row r="23" spans="1:9" ht="16" x14ac:dyDescent="0.2">
      <c r="A23" s="23"/>
      <c r="B23" s="23"/>
      <c r="C23" s="25"/>
      <c r="D23" s="404"/>
      <c r="E23" s="178" t="s">
        <v>411</v>
      </c>
      <c r="F23" s="25">
        <v>3.3479999999999999</v>
      </c>
      <c r="G23" s="9"/>
      <c r="H23" s="5"/>
    </row>
    <row r="24" spans="1:9" ht="16" x14ac:dyDescent="0.2">
      <c r="A24" s="23"/>
      <c r="B24" s="24"/>
      <c r="C24" s="25"/>
      <c r="D24" s="404"/>
      <c r="E24" s="177" t="s">
        <v>412</v>
      </c>
      <c r="F24" s="25">
        <v>2.33</v>
      </c>
      <c r="G24" s="9"/>
      <c r="H24" s="5"/>
    </row>
    <row r="25" spans="1:9" ht="16" x14ac:dyDescent="0.2">
      <c r="A25" s="23"/>
      <c r="B25" s="23"/>
      <c r="C25" s="25"/>
      <c r="D25" s="404"/>
      <c r="E25" s="177" t="s">
        <v>413</v>
      </c>
      <c r="F25" s="25">
        <v>9.9149999999999991</v>
      </c>
      <c r="G25" s="5"/>
      <c r="H25" s="5"/>
    </row>
    <row r="26" spans="1:9" ht="16" x14ac:dyDescent="0.2">
      <c r="A26" s="35" t="s">
        <v>223</v>
      </c>
      <c r="B26" s="23"/>
      <c r="C26" s="29">
        <f>AVERAGE(C7:C25)</f>
        <v>0.47349999999999998</v>
      </c>
      <c r="D26" s="29"/>
      <c r="E26" s="29"/>
      <c r="F26" s="29">
        <f>AVERAGE(F7:F25)</f>
        <v>10.543105263157896</v>
      </c>
      <c r="G26" s="5"/>
      <c r="H26" s="5"/>
      <c r="I26" s="5"/>
    </row>
    <row r="27" spans="1:9" ht="16" x14ac:dyDescent="0.2">
      <c r="A27" s="35" t="s">
        <v>222</v>
      </c>
      <c r="B27" s="23"/>
      <c r="C27" s="29">
        <f>STDEV(C7:C25)</f>
        <v>0.75226977055595412</v>
      </c>
      <c r="D27" s="29"/>
      <c r="E27" s="29"/>
      <c r="F27" s="29">
        <f>STDEV(F7:F25)</f>
        <v>8.2393016215287513</v>
      </c>
      <c r="G27" s="5"/>
      <c r="H27" s="5"/>
      <c r="I27" s="5"/>
    </row>
    <row r="28" spans="1:9" ht="16" x14ac:dyDescent="0.2">
      <c r="A28" s="35" t="s">
        <v>293</v>
      </c>
      <c r="B28" s="23"/>
      <c r="C28" s="29"/>
      <c r="D28" s="29"/>
      <c r="E28" s="29"/>
      <c r="F28" s="158">
        <f>_xlfn.T.TEST(C7:C20,F7:F25,2,2)</f>
        <v>7.9926096287533739E-5</v>
      </c>
      <c r="G28" s="5"/>
      <c r="H28" s="5"/>
      <c r="I28" s="5"/>
    </row>
    <row r="29" spans="1:9" ht="16" x14ac:dyDescent="0.2">
      <c r="C29" s="5"/>
      <c r="D29" s="5"/>
      <c r="E29" s="5"/>
      <c r="F29" s="5"/>
      <c r="G29" s="5"/>
      <c r="H29" s="5"/>
      <c r="I29" s="5"/>
    </row>
    <row r="30" spans="1:9" ht="16" x14ac:dyDescent="0.2">
      <c r="A30" s="2" t="s">
        <v>485</v>
      </c>
      <c r="B30" s="3"/>
      <c r="C30" s="5"/>
    </row>
    <row r="31" spans="1:9" ht="16" x14ac:dyDescent="0.2">
      <c r="C31" s="5"/>
      <c r="D31" s="5"/>
      <c r="E31" s="5"/>
      <c r="F31" s="5"/>
    </row>
    <row r="32" spans="1:9" ht="16" x14ac:dyDescent="0.2">
      <c r="B32" s="3"/>
      <c r="C32" s="5"/>
      <c r="D32" s="5"/>
      <c r="E32" s="5"/>
      <c r="F32" s="5"/>
    </row>
    <row r="33" spans="2:6" ht="16" x14ac:dyDescent="0.2">
      <c r="C33" s="5"/>
      <c r="D33" s="5"/>
      <c r="E33" s="5"/>
      <c r="F33" s="5"/>
    </row>
    <row r="34" spans="2:6" ht="16" x14ac:dyDescent="0.2">
      <c r="B34" s="3"/>
      <c r="C34" s="5"/>
      <c r="D34" s="5"/>
      <c r="E34" s="5"/>
      <c r="F34" s="5"/>
    </row>
    <row r="35" spans="2:6" ht="16" x14ac:dyDescent="0.2">
      <c r="C35" s="5"/>
    </row>
    <row r="36" spans="2:6" ht="16" x14ac:dyDescent="0.2">
      <c r="B36" s="3"/>
      <c r="C36" s="5"/>
    </row>
    <row r="37" spans="2:6" ht="16" x14ac:dyDescent="0.2">
      <c r="C37" s="5"/>
    </row>
    <row r="38" spans="2:6" ht="16" x14ac:dyDescent="0.2">
      <c r="B38" s="3"/>
      <c r="C38" s="5"/>
    </row>
  </sheetData>
  <mergeCells count="11">
    <mergeCell ref="A7:A8"/>
    <mergeCell ref="A13:A15"/>
    <mergeCell ref="D7:D9"/>
    <mergeCell ref="D19:D21"/>
    <mergeCell ref="D22:D25"/>
    <mergeCell ref="A16:A20"/>
    <mergeCell ref="D10:D12"/>
    <mergeCell ref="D13:D14"/>
    <mergeCell ref="A9:A10"/>
    <mergeCell ref="A11:A12"/>
    <mergeCell ref="D15:D18"/>
  </mergeCells>
  <phoneticPr fontId="8" type="noConversion"/>
  <pageMargins left="0.7" right="0.7" top="0.75" bottom="0.75" header="0.3" footer="0.3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07398D2-C3F9-C14D-BA21-B28FA1B00BC7}">
  <dimension ref="A1:M42"/>
  <sheetViews>
    <sheetView workbookViewId="0">
      <selection activeCell="A3" sqref="A3"/>
    </sheetView>
  </sheetViews>
  <sheetFormatPr baseColWidth="10" defaultRowHeight="15" x14ac:dyDescent="0.2"/>
  <cols>
    <col min="8" max="8" width="34.33203125" bestFit="1" customWidth="1"/>
    <col min="9" max="9" width="10.6640625" bestFit="1" customWidth="1"/>
  </cols>
  <sheetData>
    <row r="1" spans="1:13" ht="16" x14ac:dyDescent="0.2">
      <c r="A1" s="47" t="s">
        <v>683</v>
      </c>
    </row>
    <row r="2" spans="1:13" x14ac:dyDescent="0.2">
      <c r="A2" s="2" t="s">
        <v>531</v>
      </c>
    </row>
    <row r="3" spans="1:13" x14ac:dyDescent="0.2">
      <c r="A3" s="295" t="s">
        <v>637</v>
      </c>
    </row>
    <row r="4" spans="1:13" x14ac:dyDescent="0.2">
      <c r="A4" s="215" t="s">
        <v>447</v>
      </c>
    </row>
    <row r="5" spans="1:13" x14ac:dyDescent="0.2">
      <c r="A5" s="45" t="s">
        <v>450</v>
      </c>
    </row>
    <row r="6" spans="1:13" x14ac:dyDescent="0.2">
      <c r="A6" s="2"/>
    </row>
    <row r="7" spans="1:13" ht="16" x14ac:dyDescent="0.2">
      <c r="H7" s="59" t="s">
        <v>226</v>
      </c>
      <c r="I7" s="23"/>
      <c r="J7" s="23"/>
      <c r="K7" s="23"/>
      <c r="L7" s="23"/>
      <c r="M7" s="23"/>
    </row>
    <row r="8" spans="1:13" ht="17" thickBot="1" x14ac:dyDescent="0.25">
      <c r="H8" s="274" t="s">
        <v>263</v>
      </c>
      <c r="I8" s="275" t="s">
        <v>264</v>
      </c>
      <c r="J8" s="275" t="s">
        <v>265</v>
      </c>
      <c r="K8" s="275" t="s">
        <v>266</v>
      </c>
      <c r="L8" s="275" t="s">
        <v>267</v>
      </c>
      <c r="M8" s="275" t="s">
        <v>243</v>
      </c>
    </row>
    <row r="9" spans="1:13" ht="19" thickBot="1" x14ac:dyDescent="0.25">
      <c r="A9" s="159" t="s">
        <v>475</v>
      </c>
      <c r="B9" s="216" t="s">
        <v>108</v>
      </c>
      <c r="C9" s="48" t="s">
        <v>16</v>
      </c>
      <c r="D9" s="40" t="s">
        <v>104</v>
      </c>
      <c r="E9" s="49" t="s">
        <v>103</v>
      </c>
      <c r="F9" s="50" t="s">
        <v>105</v>
      </c>
      <c r="H9" s="216" t="s">
        <v>108</v>
      </c>
      <c r="I9" s="23"/>
      <c r="J9" s="23"/>
      <c r="K9" s="23"/>
      <c r="L9" s="23"/>
      <c r="M9" s="23"/>
    </row>
    <row r="10" spans="1:13" x14ac:dyDescent="0.2">
      <c r="A10" s="10"/>
      <c r="B10" s="34" t="s">
        <v>218</v>
      </c>
      <c r="C10" s="23">
        <v>100</v>
      </c>
      <c r="D10" s="23">
        <v>100.581395</v>
      </c>
      <c r="E10" s="23">
        <v>45.058139500000003</v>
      </c>
      <c r="F10" s="23">
        <v>70.930232599999997</v>
      </c>
      <c r="H10" s="23" t="s">
        <v>533</v>
      </c>
      <c r="I10" s="23">
        <v>3.83</v>
      </c>
      <c r="J10" s="23" t="s">
        <v>534</v>
      </c>
      <c r="K10" s="23" t="s">
        <v>229</v>
      </c>
      <c r="L10" s="23" t="s">
        <v>230</v>
      </c>
      <c r="M10" s="23">
        <v>0.83508140027952504</v>
      </c>
    </row>
    <row r="11" spans="1:13" x14ac:dyDescent="0.2">
      <c r="B11" s="35" t="s">
        <v>219</v>
      </c>
      <c r="C11" s="23">
        <v>99.325376199999994</v>
      </c>
      <c r="D11" s="23">
        <v>100.181629</v>
      </c>
      <c r="E11" s="23">
        <v>45.381421899999999</v>
      </c>
      <c r="F11" s="23">
        <v>71.354436899999996</v>
      </c>
      <c r="H11" s="23" t="s">
        <v>535</v>
      </c>
      <c r="I11" s="23">
        <v>57.84</v>
      </c>
      <c r="J11" s="23" t="s">
        <v>536</v>
      </c>
      <c r="K11" s="23" t="s">
        <v>233</v>
      </c>
      <c r="L11" s="23" t="s">
        <v>234</v>
      </c>
      <c r="M11" s="23">
        <v>8.9159003468270003E-3</v>
      </c>
    </row>
    <row r="12" spans="1:13" x14ac:dyDescent="0.2">
      <c r="B12" s="35" t="s">
        <v>220</v>
      </c>
      <c r="C12" s="23">
        <v>118.599898</v>
      </c>
      <c r="D12" s="23">
        <v>105.671947</v>
      </c>
      <c r="E12" s="23">
        <v>53.960143100000003</v>
      </c>
      <c r="F12" s="23">
        <v>78.129790499999999</v>
      </c>
      <c r="H12" s="23" t="s">
        <v>537</v>
      </c>
      <c r="I12" s="23">
        <v>32.5</v>
      </c>
      <c r="J12" s="23" t="s">
        <v>538</v>
      </c>
      <c r="K12" s="23" t="s">
        <v>233</v>
      </c>
      <c r="L12" s="23" t="s">
        <v>234</v>
      </c>
      <c r="M12" s="23">
        <v>3.6716453008582998E-2</v>
      </c>
    </row>
    <row r="13" spans="1:13" x14ac:dyDescent="0.2">
      <c r="A13" s="10"/>
      <c r="B13" s="36" t="s">
        <v>223</v>
      </c>
      <c r="C13" s="30">
        <f>AVERAGE(C10:C12)</f>
        <v>105.9750914</v>
      </c>
      <c r="D13" s="30">
        <f t="shared" ref="D13:F13" si="0">AVERAGE(D10:D12)</f>
        <v>102.14499033333334</v>
      </c>
      <c r="E13" s="30">
        <f t="shared" si="0"/>
        <v>48.13323483333334</v>
      </c>
      <c r="F13" s="30">
        <f t="shared" si="0"/>
        <v>73.471486666666678</v>
      </c>
      <c r="H13" s="23" t="s">
        <v>539</v>
      </c>
      <c r="I13" s="23">
        <v>54.01</v>
      </c>
      <c r="J13" s="23" t="s">
        <v>540</v>
      </c>
      <c r="K13" s="23" t="s">
        <v>233</v>
      </c>
      <c r="L13" s="23" t="s">
        <v>234</v>
      </c>
      <c r="M13" s="23">
        <v>5.7693278081999998E-5</v>
      </c>
    </row>
    <row r="14" spans="1:13" x14ac:dyDescent="0.2">
      <c r="A14" s="10"/>
      <c r="B14" s="35" t="s">
        <v>222</v>
      </c>
      <c r="C14" s="29">
        <f>STDEV(C10:C12)</f>
        <v>10.938605285109901</v>
      </c>
      <c r="D14" s="29">
        <f t="shared" ref="D14:F14" si="1">STDEV(D10:D12)</f>
        <v>3.0609672834085209</v>
      </c>
      <c r="E14" s="29">
        <f t="shared" si="1"/>
        <v>5.0488387614033297</v>
      </c>
      <c r="F14" s="29">
        <f t="shared" si="1"/>
        <v>4.0397813399701041</v>
      </c>
      <c r="H14" s="23" t="s">
        <v>541</v>
      </c>
      <c r="I14" s="23">
        <v>28.67</v>
      </c>
      <c r="J14" s="23" t="s">
        <v>542</v>
      </c>
      <c r="K14" s="23" t="s">
        <v>233</v>
      </c>
      <c r="L14" s="23" t="s">
        <v>234</v>
      </c>
      <c r="M14" s="23">
        <v>5.0536595248999998E-5</v>
      </c>
    </row>
    <row r="15" spans="1:13" ht="16" x14ac:dyDescent="0.2">
      <c r="A15" s="10"/>
      <c r="B15" s="23"/>
      <c r="C15" s="23"/>
      <c r="D15" s="23"/>
      <c r="E15" s="23"/>
      <c r="F15" s="42"/>
      <c r="H15" s="23" t="s">
        <v>543</v>
      </c>
      <c r="I15" s="23">
        <v>-25.34</v>
      </c>
      <c r="J15" s="23" t="s">
        <v>544</v>
      </c>
      <c r="K15" s="23" t="s">
        <v>233</v>
      </c>
      <c r="L15" s="23" t="s">
        <v>234</v>
      </c>
      <c r="M15" s="23">
        <v>1.18569132262E-4</v>
      </c>
    </row>
    <row r="17" spans="1:13" ht="19" thickBot="1" x14ac:dyDescent="0.25">
      <c r="B17" s="69" t="s">
        <v>106</v>
      </c>
      <c r="C17" s="48" t="s">
        <v>16</v>
      </c>
      <c r="D17" s="40" t="s">
        <v>104</v>
      </c>
      <c r="E17" s="49" t="s">
        <v>103</v>
      </c>
      <c r="F17" s="50" t="s">
        <v>105</v>
      </c>
      <c r="H17" s="69" t="s">
        <v>106</v>
      </c>
      <c r="I17" s="23"/>
      <c r="J17" s="23"/>
      <c r="K17" s="23"/>
      <c r="L17" s="23"/>
      <c r="M17" s="23"/>
    </row>
    <row r="18" spans="1:13" x14ac:dyDescent="0.2">
      <c r="B18" s="34" t="s">
        <v>218</v>
      </c>
      <c r="C18" s="23">
        <v>100</v>
      </c>
      <c r="D18" s="23">
        <v>93.435448600000001</v>
      </c>
      <c r="E18" s="23">
        <v>33.4792123</v>
      </c>
      <c r="F18" s="23">
        <v>77.242888399999998</v>
      </c>
      <c r="H18" s="23" t="s">
        <v>533</v>
      </c>
      <c r="I18" s="23">
        <v>6.4509999999999996</v>
      </c>
      <c r="J18" s="23" t="s">
        <v>545</v>
      </c>
      <c r="K18" s="23" t="s">
        <v>233</v>
      </c>
      <c r="L18" s="23" t="s">
        <v>234</v>
      </c>
      <c r="M18" s="23">
        <v>1.638289217E-6</v>
      </c>
    </row>
    <row r="19" spans="1:13" x14ac:dyDescent="0.2">
      <c r="B19" s="35" t="s">
        <v>219</v>
      </c>
      <c r="C19" s="23">
        <v>98.828237200000004</v>
      </c>
      <c r="D19" s="23">
        <v>92.597761399999996</v>
      </c>
      <c r="E19" s="23">
        <v>33.300819099999998</v>
      </c>
      <c r="F19" s="23">
        <v>76.484461899999999</v>
      </c>
      <c r="H19" s="23" t="s">
        <v>535</v>
      </c>
      <c r="I19" s="23">
        <v>66.72</v>
      </c>
      <c r="J19" s="23" t="s">
        <v>546</v>
      </c>
      <c r="K19" s="23" t="s">
        <v>233</v>
      </c>
      <c r="L19" s="23" t="s">
        <v>234</v>
      </c>
      <c r="M19" s="23">
        <v>1.0273E-11</v>
      </c>
    </row>
    <row r="20" spans="1:13" ht="16" x14ac:dyDescent="0.2">
      <c r="A20" s="7"/>
      <c r="B20" s="35" t="s">
        <v>220</v>
      </c>
      <c r="C20" s="23">
        <v>103.448206</v>
      </c>
      <c r="D20" s="23">
        <v>96.890140200000005</v>
      </c>
      <c r="E20" s="23">
        <v>35.328937600000003</v>
      </c>
      <c r="F20" s="23">
        <v>78.696795100000003</v>
      </c>
      <c r="H20" s="23" t="s">
        <v>537</v>
      </c>
      <c r="I20" s="23">
        <v>23.28</v>
      </c>
      <c r="J20" s="23" t="s">
        <v>547</v>
      </c>
      <c r="K20" s="23" t="s">
        <v>233</v>
      </c>
      <c r="L20" s="23" t="s">
        <v>234</v>
      </c>
      <c r="M20" s="23">
        <v>1.3852507381500001E-3</v>
      </c>
    </row>
    <row r="21" spans="1:13" x14ac:dyDescent="0.2">
      <c r="B21" s="36" t="s">
        <v>223</v>
      </c>
      <c r="C21" s="30">
        <f>AVERAGE(C18:C20)</f>
        <v>100.75881440000001</v>
      </c>
      <c r="D21" s="30">
        <f t="shared" ref="D21:F21" si="2">AVERAGE(D18:D20)</f>
        <v>94.307783400000005</v>
      </c>
      <c r="E21" s="30">
        <f t="shared" si="2"/>
        <v>34.036323000000003</v>
      </c>
      <c r="F21" s="30">
        <f t="shared" si="2"/>
        <v>77.474715133333333</v>
      </c>
      <c r="H21" s="23" t="s">
        <v>539</v>
      </c>
      <c r="I21" s="23">
        <v>60.27</v>
      </c>
      <c r="J21" s="23" t="s">
        <v>548</v>
      </c>
      <c r="K21" s="23" t="s">
        <v>233</v>
      </c>
      <c r="L21" s="23" t="s">
        <v>234</v>
      </c>
      <c r="M21" s="23">
        <v>5.6720000000000001E-12</v>
      </c>
    </row>
    <row r="22" spans="1:13" x14ac:dyDescent="0.2">
      <c r="B22" s="35" t="s">
        <v>222</v>
      </c>
      <c r="C22" s="29">
        <f>STDEV(C18:C20)</f>
        <v>2.4016405639643228</v>
      </c>
      <c r="D22" s="29">
        <f t="shared" ref="D22:F22" si="3">STDEV(D18:D20)</f>
        <v>2.275270301116036</v>
      </c>
      <c r="E22" s="29">
        <f t="shared" si="3"/>
        <v>1.1229850451147758</v>
      </c>
      <c r="F22" s="29">
        <f t="shared" si="3"/>
        <v>1.1242385301489928</v>
      </c>
      <c r="H22" s="23" t="s">
        <v>541</v>
      </c>
      <c r="I22" s="23">
        <v>16.829999999999998</v>
      </c>
      <c r="J22" s="23" t="s">
        <v>549</v>
      </c>
      <c r="K22" s="23" t="s">
        <v>233</v>
      </c>
      <c r="L22" s="23" t="s">
        <v>234</v>
      </c>
      <c r="M22" s="23">
        <v>3.6927115857700002E-3</v>
      </c>
    </row>
    <row r="23" spans="1:13" x14ac:dyDescent="0.2">
      <c r="B23" s="35"/>
      <c r="C23" s="23"/>
      <c r="D23" s="23"/>
      <c r="E23" s="23"/>
      <c r="F23" s="23"/>
      <c r="H23" s="23" t="s">
        <v>543</v>
      </c>
      <c r="I23" s="23">
        <v>-43.44</v>
      </c>
      <c r="J23" s="23" t="s">
        <v>550</v>
      </c>
      <c r="K23" s="23" t="s">
        <v>233</v>
      </c>
      <c r="L23" s="23" t="s">
        <v>234</v>
      </c>
      <c r="M23" s="23">
        <v>1.8599999999999999E-13</v>
      </c>
    </row>
    <row r="25" spans="1:13" ht="19" thickBot="1" x14ac:dyDescent="0.25">
      <c r="B25" s="73" t="s">
        <v>107</v>
      </c>
      <c r="C25" s="48" t="s">
        <v>16</v>
      </c>
      <c r="D25" s="40" t="s">
        <v>104</v>
      </c>
      <c r="E25" s="49" t="s">
        <v>103</v>
      </c>
      <c r="F25" s="50" t="s">
        <v>105</v>
      </c>
      <c r="H25" s="73" t="s">
        <v>107</v>
      </c>
      <c r="I25" s="23"/>
      <c r="J25" s="23"/>
      <c r="K25" s="23"/>
      <c r="L25" s="23"/>
      <c r="M25" s="23"/>
    </row>
    <row r="26" spans="1:13" x14ac:dyDescent="0.2">
      <c r="B26" s="34" t="s">
        <v>218</v>
      </c>
      <c r="C26" s="23">
        <v>100</v>
      </c>
      <c r="D26" s="23">
        <v>91.803278700000007</v>
      </c>
      <c r="E26" s="23">
        <v>73.224043699999996</v>
      </c>
      <c r="F26" s="23">
        <v>154.09836100000001</v>
      </c>
      <c r="H26" s="23" t="s">
        <v>533</v>
      </c>
      <c r="I26" s="23">
        <v>9.1159999999999997</v>
      </c>
      <c r="J26" s="23" t="s">
        <v>551</v>
      </c>
      <c r="K26" s="23" t="s">
        <v>229</v>
      </c>
      <c r="L26" s="23" t="s">
        <v>230</v>
      </c>
      <c r="M26" s="23">
        <v>1.6106262212987998E-2</v>
      </c>
    </row>
    <row r="27" spans="1:13" x14ac:dyDescent="0.2">
      <c r="B27" s="35" t="s">
        <v>219</v>
      </c>
      <c r="C27" s="23">
        <v>99.256751199999997</v>
      </c>
      <c r="D27" s="23">
        <v>90.672383499999995</v>
      </c>
      <c r="E27" s="23">
        <v>69.747987300000005</v>
      </c>
      <c r="F27" s="23">
        <v>134.13074499999999</v>
      </c>
      <c r="H27" s="23" t="s">
        <v>535</v>
      </c>
      <c r="I27" s="23">
        <v>44.3</v>
      </c>
      <c r="J27" s="23" t="s">
        <v>552</v>
      </c>
      <c r="K27" s="23" t="s">
        <v>229</v>
      </c>
      <c r="L27" s="23" t="s">
        <v>230</v>
      </c>
      <c r="M27" s="23">
        <v>0.25970203544930098</v>
      </c>
    </row>
    <row r="28" spans="1:13" x14ac:dyDescent="0.2">
      <c r="B28" s="35" t="s">
        <v>220</v>
      </c>
      <c r="C28" s="23">
        <v>115.697329</v>
      </c>
      <c r="D28" s="23">
        <v>105.13136299999999</v>
      </c>
      <c r="E28" s="23">
        <v>39.094074499999998</v>
      </c>
      <c r="F28" s="23">
        <v>78.716447299999999</v>
      </c>
      <c r="H28" s="23" t="s">
        <v>537</v>
      </c>
      <c r="I28" s="23">
        <v>-17.329999999999998</v>
      </c>
      <c r="J28" s="23" t="s">
        <v>553</v>
      </c>
      <c r="K28" s="23" t="s">
        <v>229</v>
      </c>
      <c r="L28" s="23" t="s">
        <v>230</v>
      </c>
      <c r="M28" s="23">
        <v>0.91579335126849504</v>
      </c>
    </row>
    <row r="29" spans="1:13" x14ac:dyDescent="0.2">
      <c r="B29" s="36" t="s">
        <v>223</v>
      </c>
      <c r="C29" s="30">
        <f>AVERAGE(C26:C28)</f>
        <v>104.98469340000001</v>
      </c>
      <c r="D29" s="30">
        <f t="shared" ref="D29:F29" si="4">AVERAGE(D26:D28)</f>
        <v>95.869008399999984</v>
      </c>
      <c r="E29" s="30">
        <f t="shared" si="4"/>
        <v>60.68870183333334</v>
      </c>
      <c r="F29" s="30">
        <f t="shared" si="4"/>
        <v>122.31518443333334</v>
      </c>
      <c r="H29" s="23" t="s">
        <v>539</v>
      </c>
      <c r="I29" s="23">
        <v>35.18</v>
      </c>
      <c r="J29" s="23" t="s">
        <v>554</v>
      </c>
      <c r="K29" s="23" t="s">
        <v>229</v>
      </c>
      <c r="L29" s="23" t="s">
        <v>230</v>
      </c>
      <c r="M29" s="23">
        <v>0.34099163465134202</v>
      </c>
    </row>
    <row r="30" spans="1:13" x14ac:dyDescent="0.2">
      <c r="B30" s="35" t="s">
        <v>222</v>
      </c>
      <c r="C30" s="29">
        <f>STDEV(C26:C28)</f>
        <v>9.284854647137232</v>
      </c>
      <c r="D30" s="29">
        <f t="shared" ref="D30:F30" si="5">STDEV(D26:D28)</f>
        <v>8.0413394742699165</v>
      </c>
      <c r="E30" s="29">
        <f t="shared" si="5"/>
        <v>18.782084263285451</v>
      </c>
      <c r="F30" s="29">
        <f t="shared" si="5"/>
        <v>39.055266378517807</v>
      </c>
      <c r="H30" s="23" t="s">
        <v>541</v>
      </c>
      <c r="I30" s="23">
        <v>-26.45</v>
      </c>
      <c r="J30" s="23" t="s">
        <v>555</v>
      </c>
      <c r="K30" s="23" t="s">
        <v>229</v>
      </c>
      <c r="L30" s="23" t="s">
        <v>230</v>
      </c>
      <c r="M30" s="23">
        <v>0.77684426635371895</v>
      </c>
    </row>
    <row r="31" spans="1:13" x14ac:dyDescent="0.2">
      <c r="B31" s="35"/>
      <c r="C31" s="23"/>
      <c r="D31" s="23"/>
      <c r="E31" s="23"/>
      <c r="F31" s="23"/>
      <c r="H31" s="23" t="s">
        <v>543</v>
      </c>
      <c r="I31" s="23">
        <v>-61.63</v>
      </c>
      <c r="J31" s="23" t="s">
        <v>556</v>
      </c>
      <c r="K31" s="23" t="s">
        <v>229</v>
      </c>
      <c r="L31" s="23" t="s">
        <v>230</v>
      </c>
      <c r="M31" s="23">
        <v>8.7771936979812004E-2</v>
      </c>
    </row>
    <row r="32" spans="1:13" x14ac:dyDescent="0.2">
      <c r="H32" s="23"/>
      <c r="I32" s="23"/>
      <c r="J32" s="23"/>
      <c r="K32" s="23"/>
      <c r="L32" s="23"/>
      <c r="M32" s="23"/>
    </row>
    <row r="33" spans="1:13" ht="16" thickBot="1" x14ac:dyDescent="0.25">
      <c r="B33" s="76" t="s">
        <v>102</v>
      </c>
      <c r="C33" s="48" t="s">
        <v>16</v>
      </c>
      <c r="D33" s="40" t="s">
        <v>104</v>
      </c>
      <c r="E33" s="49" t="s">
        <v>103</v>
      </c>
      <c r="F33" s="50" t="s">
        <v>105</v>
      </c>
      <c r="H33" s="76" t="s">
        <v>102</v>
      </c>
      <c r="I33" s="23"/>
      <c r="J33" s="23"/>
      <c r="K33" s="23"/>
      <c r="L33" s="23"/>
      <c r="M33" s="23"/>
    </row>
    <row r="34" spans="1:13" x14ac:dyDescent="0.2">
      <c r="B34" s="34" t="s">
        <v>218</v>
      </c>
      <c r="C34" s="23">
        <v>100</v>
      </c>
      <c r="D34" s="23">
        <v>109.337349</v>
      </c>
      <c r="E34" s="23">
        <v>46.385542200000003</v>
      </c>
      <c r="F34" s="23">
        <v>139.457831</v>
      </c>
      <c r="H34" s="23" t="s">
        <v>533</v>
      </c>
      <c r="I34" s="23">
        <v>-3.7360000000000002</v>
      </c>
      <c r="J34" s="23" t="s">
        <v>557</v>
      </c>
      <c r="K34" s="23" t="s">
        <v>229</v>
      </c>
      <c r="L34" s="23" t="s">
        <v>230</v>
      </c>
      <c r="M34" s="23">
        <v>0.86916254492594003</v>
      </c>
    </row>
    <row r="35" spans="1:13" x14ac:dyDescent="0.2">
      <c r="B35" s="35" t="s">
        <v>219</v>
      </c>
      <c r="C35" s="23">
        <v>101.73251399999999</v>
      </c>
      <c r="D35" s="23">
        <v>109.717333</v>
      </c>
      <c r="E35" s="23">
        <v>46.430246199999999</v>
      </c>
      <c r="F35" s="23">
        <v>73.933513000000005</v>
      </c>
      <c r="H35" s="23" t="s">
        <v>535</v>
      </c>
      <c r="I35" s="23">
        <v>53.2</v>
      </c>
      <c r="J35" s="23" t="s">
        <v>558</v>
      </c>
      <c r="K35" s="23" t="s">
        <v>233</v>
      </c>
      <c r="L35" s="23" t="s">
        <v>234</v>
      </c>
      <c r="M35" s="23">
        <v>2.9713562792799998E-4</v>
      </c>
    </row>
    <row r="36" spans="1:13" x14ac:dyDescent="0.2">
      <c r="B36" s="35" t="s">
        <v>220</v>
      </c>
      <c r="C36" s="23">
        <v>109.200214</v>
      </c>
      <c r="D36" s="23">
        <v>103.085002</v>
      </c>
      <c r="E36" s="23">
        <v>58.531314799999997</v>
      </c>
      <c r="F36" s="23">
        <v>101.62899899999999</v>
      </c>
      <c r="H36" s="23" t="s">
        <v>537</v>
      </c>
      <c r="I36" s="23">
        <v>-1.363</v>
      </c>
      <c r="J36" s="23" t="s">
        <v>559</v>
      </c>
      <c r="K36" s="23" t="s">
        <v>229</v>
      </c>
      <c r="L36" s="23" t="s">
        <v>230</v>
      </c>
      <c r="M36" s="23">
        <v>0.999847928311976</v>
      </c>
    </row>
    <row r="37" spans="1:13" x14ac:dyDescent="0.2">
      <c r="B37" s="36" t="s">
        <v>223</v>
      </c>
      <c r="C37" s="30">
        <f>AVERAGE(C34:C36)</f>
        <v>103.64424266666667</v>
      </c>
      <c r="D37" s="30">
        <f t="shared" ref="D37:F37" si="6">AVERAGE(D34:D36)</f>
        <v>107.37989466666666</v>
      </c>
      <c r="E37" s="30">
        <f t="shared" si="6"/>
        <v>50.449034399999995</v>
      </c>
      <c r="F37" s="30">
        <f t="shared" si="6"/>
        <v>105.006781</v>
      </c>
      <c r="H37" s="23" t="s">
        <v>539</v>
      </c>
      <c r="I37" s="23">
        <v>56.93</v>
      </c>
      <c r="J37" s="23" t="s">
        <v>560</v>
      </c>
      <c r="K37" s="23" t="s">
        <v>233</v>
      </c>
      <c r="L37" s="23" t="s">
        <v>234</v>
      </c>
      <c r="M37" s="23">
        <v>2.8922830016507001E-2</v>
      </c>
    </row>
    <row r="38" spans="1:13" x14ac:dyDescent="0.2">
      <c r="B38" s="35" t="s">
        <v>222</v>
      </c>
      <c r="C38" s="29">
        <f>STDEV(C34:C36)</f>
        <v>4.8889686317939649</v>
      </c>
      <c r="D38" s="29">
        <f t="shared" ref="D38:F38" si="7">STDEV(D34:D36)</f>
        <v>3.7243354069826098</v>
      </c>
      <c r="E38" s="29">
        <f t="shared" si="7"/>
        <v>6.9994958361350985</v>
      </c>
      <c r="F38" s="29">
        <f t="shared" si="7"/>
        <v>32.892493380267211</v>
      </c>
      <c r="H38" s="23" t="s">
        <v>541</v>
      </c>
      <c r="I38" s="23">
        <v>2.3730000000000002</v>
      </c>
      <c r="J38" s="23" t="s">
        <v>561</v>
      </c>
      <c r="K38" s="23" t="s">
        <v>229</v>
      </c>
      <c r="L38" s="23" t="s">
        <v>230</v>
      </c>
      <c r="M38" s="23">
        <v>0.99908746400064197</v>
      </c>
    </row>
    <row r="39" spans="1:13" ht="16" x14ac:dyDescent="0.2">
      <c r="B39" s="35"/>
      <c r="C39" s="42"/>
      <c r="D39" s="42"/>
      <c r="E39" s="23"/>
      <c r="F39" s="23"/>
      <c r="H39" s="23" t="s">
        <v>543</v>
      </c>
      <c r="I39" s="23">
        <v>-54.56</v>
      </c>
      <c r="J39" s="23" t="s">
        <v>562</v>
      </c>
      <c r="K39" s="23" t="s">
        <v>229</v>
      </c>
      <c r="L39" s="23" t="s">
        <v>230</v>
      </c>
      <c r="M39" s="23">
        <v>0.25681301223059799</v>
      </c>
    </row>
    <row r="42" spans="1:13" x14ac:dyDescent="0.2">
      <c r="A42" s="2" t="s">
        <v>485</v>
      </c>
    </row>
  </sheetData>
  <phoneticPr fontId="49" type="noConversion"/>
  <pageMargins left="0.7" right="0.7" top="0.75" bottom="0.75" header="0.3" footer="0.3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05715B0-E018-C746-B7D3-E538BC4B5726}">
  <dimension ref="A1:T39"/>
  <sheetViews>
    <sheetView zoomScale="140" zoomScaleNormal="140" workbookViewId="0">
      <selection activeCell="A2" sqref="A2"/>
    </sheetView>
  </sheetViews>
  <sheetFormatPr baseColWidth="10" defaultRowHeight="15" x14ac:dyDescent="0.2"/>
  <cols>
    <col min="1" max="1" width="22" bestFit="1" customWidth="1"/>
    <col min="2" max="2" width="13.6640625" bestFit="1" customWidth="1"/>
    <col min="3" max="3" width="11.1640625" bestFit="1" customWidth="1"/>
    <col min="4" max="4" width="16.6640625" bestFit="1" customWidth="1"/>
    <col min="5" max="5" width="14.6640625" bestFit="1" customWidth="1"/>
    <col min="6" max="7" width="15.6640625" bestFit="1" customWidth="1"/>
    <col min="8" max="8" width="34.33203125" bestFit="1" customWidth="1"/>
    <col min="9" max="9" width="17" bestFit="1" customWidth="1"/>
    <col min="10" max="10" width="20.33203125" bestFit="1" customWidth="1"/>
    <col min="11" max="11" width="17.1640625" bestFit="1" customWidth="1"/>
    <col min="12" max="12" width="9.83203125" bestFit="1" customWidth="1"/>
    <col min="13" max="13" width="17" bestFit="1" customWidth="1"/>
  </cols>
  <sheetData>
    <row r="1" spans="1:14" ht="16" x14ac:dyDescent="0.2">
      <c r="A1" s="47" t="s">
        <v>683</v>
      </c>
    </row>
    <row r="2" spans="1:14" x14ac:dyDescent="0.2">
      <c r="A2" s="2" t="s">
        <v>684</v>
      </c>
    </row>
    <row r="3" spans="1:14" x14ac:dyDescent="0.2">
      <c r="A3" t="s">
        <v>636</v>
      </c>
    </row>
    <row r="4" spans="1:14" x14ac:dyDescent="0.2">
      <c r="A4" s="215" t="s">
        <v>447</v>
      </c>
    </row>
    <row r="5" spans="1:14" ht="16" x14ac:dyDescent="0.2">
      <c r="A5" s="45" t="s">
        <v>450</v>
      </c>
      <c r="H5" s="59" t="s">
        <v>226</v>
      </c>
      <c r="I5" s="23"/>
      <c r="J5" s="23"/>
      <c r="K5" s="23"/>
      <c r="L5" s="23"/>
      <c r="M5" s="23"/>
    </row>
    <row r="6" spans="1:14" ht="17" thickBot="1" x14ac:dyDescent="0.25">
      <c r="A6" s="10"/>
      <c r="G6" s="5"/>
      <c r="H6" s="60" t="s">
        <v>263</v>
      </c>
      <c r="I6" s="61" t="s">
        <v>264</v>
      </c>
      <c r="J6" s="61" t="s">
        <v>265</v>
      </c>
      <c r="K6" s="61" t="s">
        <v>266</v>
      </c>
      <c r="L6" s="61" t="s">
        <v>267</v>
      </c>
      <c r="M6" s="61" t="s">
        <v>243</v>
      </c>
      <c r="N6" s="5"/>
    </row>
    <row r="7" spans="1:14" ht="19" thickBot="1" x14ac:dyDescent="0.25">
      <c r="A7" s="159" t="s">
        <v>10</v>
      </c>
      <c r="B7" s="216" t="s">
        <v>108</v>
      </c>
      <c r="C7" s="48" t="s">
        <v>16</v>
      </c>
      <c r="D7" s="40" t="s">
        <v>104</v>
      </c>
      <c r="E7" s="49" t="s">
        <v>103</v>
      </c>
      <c r="F7" s="50" t="s">
        <v>105</v>
      </c>
      <c r="H7" s="62" t="s">
        <v>268</v>
      </c>
      <c r="I7" s="63"/>
      <c r="J7" s="63"/>
      <c r="K7" s="63"/>
      <c r="L7" s="63"/>
      <c r="M7" s="63"/>
    </row>
    <row r="8" spans="1:14" ht="16" x14ac:dyDescent="0.2">
      <c r="A8" s="10"/>
      <c r="B8" s="34" t="s">
        <v>218</v>
      </c>
      <c r="C8" s="27">
        <v>0.10386056</v>
      </c>
      <c r="D8" s="27">
        <v>7.8863649999999993E-2</v>
      </c>
      <c r="E8" s="27">
        <v>0.41576051000000003</v>
      </c>
      <c r="F8" s="27">
        <v>0.20902434</v>
      </c>
      <c r="H8" s="64" t="s">
        <v>227</v>
      </c>
      <c r="I8" s="65">
        <v>1.094E-2</v>
      </c>
      <c r="J8" s="65" t="s">
        <v>228</v>
      </c>
      <c r="K8" s="65" t="s">
        <v>229</v>
      </c>
      <c r="L8" s="65" t="s">
        <v>230</v>
      </c>
      <c r="M8" s="65">
        <v>0.77585599999999999</v>
      </c>
    </row>
    <row r="9" spans="1:14" ht="16" x14ac:dyDescent="0.2">
      <c r="B9" s="35" t="s">
        <v>219</v>
      </c>
      <c r="C9" s="25">
        <v>8.9912939999999997E-2</v>
      </c>
      <c r="D9" s="25">
        <v>7.1042869999999994E-2</v>
      </c>
      <c r="E9" s="25">
        <v>0.45915105000000001</v>
      </c>
      <c r="F9" s="25">
        <v>0.23013929999999999</v>
      </c>
      <c r="H9" s="64" t="s">
        <v>231</v>
      </c>
      <c r="I9" s="65">
        <v>-0.32579999999999998</v>
      </c>
      <c r="J9" s="65" t="s">
        <v>232</v>
      </c>
      <c r="K9" s="65" t="s">
        <v>233</v>
      </c>
      <c r="L9" s="65" t="s">
        <v>234</v>
      </c>
      <c r="M9" s="65">
        <v>1.1691E-2</v>
      </c>
    </row>
    <row r="10" spans="1:14" ht="16" x14ac:dyDescent="0.2">
      <c r="B10" s="35" t="s">
        <v>220</v>
      </c>
      <c r="C10" s="25">
        <v>7.8863649999999993E-2</v>
      </c>
      <c r="D10" s="25">
        <v>8.9912939999999997E-2</v>
      </c>
      <c r="E10" s="25">
        <v>0.37511390999999999</v>
      </c>
      <c r="F10" s="25">
        <v>0.16856288</v>
      </c>
      <c r="G10" s="3"/>
      <c r="H10" s="64" t="s">
        <v>235</v>
      </c>
      <c r="I10" s="65">
        <v>-0.11169999999999999</v>
      </c>
      <c r="J10" s="65" t="s">
        <v>236</v>
      </c>
      <c r="K10" s="65" t="s">
        <v>233</v>
      </c>
      <c r="L10" s="65" t="s">
        <v>234</v>
      </c>
      <c r="M10" s="65">
        <v>4.3249000000000003E-2</v>
      </c>
    </row>
    <row r="11" spans="1:14" ht="18" customHeight="1" x14ac:dyDescent="0.2">
      <c r="A11" s="10"/>
      <c r="B11" s="36" t="s">
        <v>223</v>
      </c>
      <c r="C11" s="30">
        <f>AVERAGE(C8:C10)</f>
        <v>9.0879050000000003E-2</v>
      </c>
      <c r="D11" s="30">
        <f t="shared" ref="D11:F11" si="0">AVERAGE(D8:D10)</f>
        <v>7.9939819999999995E-2</v>
      </c>
      <c r="E11" s="30">
        <f t="shared" si="0"/>
        <v>0.41667515666666666</v>
      </c>
      <c r="F11" s="30">
        <f t="shared" si="0"/>
        <v>0.20257550666666665</v>
      </c>
      <c r="G11" s="3"/>
      <c r="H11" s="64" t="s">
        <v>237</v>
      </c>
      <c r="I11" s="65">
        <v>-0.3367</v>
      </c>
      <c r="J11" s="65" t="s">
        <v>238</v>
      </c>
      <c r="K11" s="65" t="s">
        <v>233</v>
      </c>
      <c r="L11" s="65" t="s">
        <v>234</v>
      </c>
      <c r="M11" s="65">
        <v>1.9248000000000001E-2</v>
      </c>
    </row>
    <row r="12" spans="1:14" ht="16" x14ac:dyDescent="0.2">
      <c r="A12" s="10"/>
      <c r="B12" s="35" t="s">
        <v>222</v>
      </c>
      <c r="C12" s="29">
        <f>STDEV(C8:C10)</f>
        <v>1.2526428213425443E-2</v>
      </c>
      <c r="D12" s="29">
        <f t="shared" ref="D12:F12" si="1">STDEV(D8:D10)</f>
        <v>9.4809541636324789E-3</v>
      </c>
      <c r="E12" s="29">
        <f t="shared" si="1"/>
        <v>4.2026035486809055E-2</v>
      </c>
      <c r="F12" s="29">
        <f t="shared" si="1"/>
        <v>3.1290644984163271E-2</v>
      </c>
      <c r="G12" s="3"/>
      <c r="H12" s="64" t="s">
        <v>239</v>
      </c>
      <c r="I12" s="65">
        <v>-0.1226</v>
      </c>
      <c r="J12" s="65" t="s">
        <v>240</v>
      </c>
      <c r="K12" s="65" t="s">
        <v>229</v>
      </c>
      <c r="L12" s="65" t="s">
        <v>230</v>
      </c>
      <c r="M12" s="65">
        <v>8.5537000000000002E-2</v>
      </c>
    </row>
    <row r="13" spans="1:14" ht="16" x14ac:dyDescent="0.2">
      <c r="A13" s="10"/>
      <c r="B13" s="23"/>
      <c r="C13" s="23"/>
      <c r="D13" s="23"/>
      <c r="E13" s="23"/>
      <c r="F13" s="42"/>
      <c r="G13" s="3"/>
      <c r="H13" s="64" t="s">
        <v>241</v>
      </c>
      <c r="I13" s="65">
        <v>0.21410000000000001</v>
      </c>
      <c r="J13" s="65" t="s">
        <v>242</v>
      </c>
      <c r="K13" s="65" t="s">
        <v>233</v>
      </c>
      <c r="L13" s="65" t="s">
        <v>234</v>
      </c>
      <c r="M13" s="65">
        <v>2.1099999999999999E-3</v>
      </c>
    </row>
    <row r="14" spans="1:14" ht="16" x14ac:dyDescent="0.2">
      <c r="G14" s="4"/>
      <c r="H14" s="58"/>
      <c r="I14" s="42"/>
      <c r="J14" s="23"/>
      <c r="K14" s="23"/>
      <c r="L14" s="23"/>
      <c r="M14" s="23"/>
    </row>
    <row r="15" spans="1:14" ht="19" thickBot="1" x14ac:dyDescent="0.25">
      <c r="B15" s="69" t="s">
        <v>106</v>
      </c>
      <c r="C15" s="48" t="s">
        <v>16</v>
      </c>
      <c r="D15" s="40" t="s">
        <v>104</v>
      </c>
      <c r="E15" s="49" t="s">
        <v>103</v>
      </c>
      <c r="F15" s="50" t="s">
        <v>105</v>
      </c>
      <c r="G15" s="5"/>
      <c r="H15" s="66" t="s">
        <v>244</v>
      </c>
      <c r="I15" s="67"/>
      <c r="J15" s="67"/>
      <c r="K15" s="67"/>
      <c r="L15" s="67"/>
      <c r="M15" s="67"/>
      <c r="N15" s="5"/>
    </row>
    <row r="16" spans="1:14" ht="16" x14ac:dyDescent="0.2">
      <c r="B16" s="34" t="s">
        <v>218</v>
      </c>
      <c r="C16" s="27">
        <v>0.16171884</v>
      </c>
      <c r="D16" s="27">
        <v>0.13674834999999999</v>
      </c>
      <c r="E16" s="27">
        <v>0.39204266999999998</v>
      </c>
      <c r="F16" s="27">
        <v>0.17288022</v>
      </c>
      <c r="G16" s="5"/>
      <c r="H16" s="68" t="s">
        <v>227</v>
      </c>
      <c r="I16" s="67">
        <v>3.9560000000000003E-3</v>
      </c>
      <c r="J16" s="67" t="s">
        <v>245</v>
      </c>
      <c r="K16" s="67" t="s">
        <v>229</v>
      </c>
      <c r="L16" s="67" t="s">
        <v>230</v>
      </c>
      <c r="M16" s="67">
        <v>0.98674099999999998</v>
      </c>
      <c r="N16" s="5"/>
    </row>
    <row r="17" spans="1:20" ht="16" x14ac:dyDescent="0.2">
      <c r="B17" s="35" t="s">
        <v>219</v>
      </c>
      <c r="C17" s="25">
        <v>0.1565704</v>
      </c>
      <c r="D17" s="25">
        <v>0.15081298000000001</v>
      </c>
      <c r="E17" s="25">
        <v>0.39046888000000002</v>
      </c>
      <c r="F17" s="25">
        <v>0.16983965000000001</v>
      </c>
      <c r="H17" s="68" t="s">
        <v>231</v>
      </c>
      <c r="I17" s="67">
        <v>-0.27100000000000002</v>
      </c>
      <c r="J17" s="67" t="s">
        <v>246</v>
      </c>
      <c r="K17" s="67" t="s">
        <v>233</v>
      </c>
      <c r="L17" s="67" t="s">
        <v>234</v>
      </c>
      <c r="M17" s="67">
        <v>4.9508000000000003E-2</v>
      </c>
      <c r="N17" s="5"/>
      <c r="O17" s="5"/>
      <c r="P17" s="5"/>
      <c r="Q17" s="5"/>
      <c r="R17" s="5"/>
      <c r="S17" s="5"/>
      <c r="T17" s="5"/>
    </row>
    <row r="18" spans="1:20" ht="16" x14ac:dyDescent="0.2">
      <c r="A18" s="7"/>
      <c r="B18" s="35" t="s">
        <v>220</v>
      </c>
      <c r="C18" s="25">
        <v>0.12680237999999999</v>
      </c>
      <c r="D18" s="25">
        <v>0.14566196000000001</v>
      </c>
      <c r="E18" s="25">
        <v>0.47560583000000001</v>
      </c>
      <c r="F18" s="25">
        <v>0.20836362</v>
      </c>
      <c r="H18" s="68" t="s">
        <v>235</v>
      </c>
      <c r="I18" s="67">
        <v>-3.533E-2</v>
      </c>
      <c r="J18" s="67" t="s">
        <v>247</v>
      </c>
      <c r="K18" s="67" t="s">
        <v>229</v>
      </c>
      <c r="L18" s="67" t="s">
        <v>230</v>
      </c>
      <c r="M18" s="67">
        <v>0.55280700000000005</v>
      </c>
    </row>
    <row r="19" spans="1:20" ht="16" x14ac:dyDescent="0.2">
      <c r="B19" s="36" t="s">
        <v>223</v>
      </c>
      <c r="C19" s="30">
        <f>AVERAGE(C16:C18)</f>
        <v>0.14836387333333334</v>
      </c>
      <c r="D19" s="30">
        <f t="shared" ref="D19:F19" si="2">AVERAGE(D16:D18)</f>
        <v>0.14440776333333336</v>
      </c>
      <c r="E19" s="30">
        <f t="shared" si="2"/>
        <v>0.41937245999999995</v>
      </c>
      <c r="F19" s="30">
        <f t="shared" si="2"/>
        <v>0.18369449666666668</v>
      </c>
      <c r="G19" s="11"/>
      <c r="H19" s="68" t="s">
        <v>237</v>
      </c>
      <c r="I19" s="67">
        <v>-0.27500000000000002</v>
      </c>
      <c r="J19" s="67" t="s">
        <v>248</v>
      </c>
      <c r="K19" s="67" t="s">
        <v>233</v>
      </c>
      <c r="L19" s="67" t="s">
        <v>234</v>
      </c>
      <c r="M19" s="67">
        <v>2.521E-2</v>
      </c>
    </row>
    <row r="20" spans="1:20" ht="16" x14ac:dyDescent="0.2">
      <c r="B20" s="35" t="s">
        <v>222</v>
      </c>
      <c r="C20" s="29">
        <f>STDEV(C16:C18)</f>
        <v>1.8849405950345847E-2</v>
      </c>
      <c r="D20" s="29">
        <f t="shared" ref="D20:F20" si="3">STDEV(D16:D18)</f>
        <v>7.1157017375824217E-3</v>
      </c>
      <c r="E20" s="29">
        <f t="shared" si="3"/>
        <v>4.8705883935195142E-2</v>
      </c>
      <c r="F20" s="29">
        <f t="shared" si="3"/>
        <v>2.1418111518236926E-2</v>
      </c>
      <c r="G20" s="9"/>
      <c r="H20" s="68" t="s">
        <v>239</v>
      </c>
      <c r="I20" s="67">
        <v>-3.9289999999999999E-2</v>
      </c>
      <c r="J20" s="67" t="s">
        <v>249</v>
      </c>
      <c r="K20" s="67" t="s">
        <v>229</v>
      </c>
      <c r="L20" s="67" t="s">
        <v>230</v>
      </c>
      <c r="M20" s="67">
        <v>0.21415400000000001</v>
      </c>
    </row>
    <row r="21" spans="1:20" ht="16" x14ac:dyDescent="0.2">
      <c r="B21" s="35"/>
      <c r="C21" s="23"/>
      <c r="D21" s="23"/>
      <c r="E21" s="23"/>
      <c r="F21" s="23"/>
      <c r="G21" s="9"/>
      <c r="H21" s="68" t="s">
        <v>241</v>
      </c>
      <c r="I21" s="67">
        <v>0.23569999999999999</v>
      </c>
      <c r="J21" s="67" t="s">
        <v>250</v>
      </c>
      <c r="K21" s="67" t="s">
        <v>233</v>
      </c>
      <c r="L21" s="67" t="s">
        <v>234</v>
      </c>
      <c r="M21" s="67">
        <v>1.1334E-2</v>
      </c>
      <c r="N21" s="5"/>
      <c r="O21" s="5"/>
      <c r="P21" s="5"/>
      <c r="Q21" s="5"/>
      <c r="R21" s="5"/>
      <c r="S21" s="5"/>
      <c r="T21" s="5"/>
    </row>
    <row r="22" spans="1:20" ht="16" x14ac:dyDescent="0.2">
      <c r="G22" s="9"/>
      <c r="H22" s="57"/>
      <c r="I22" s="42"/>
      <c r="J22" s="42"/>
      <c r="K22" s="42"/>
      <c r="L22" s="42"/>
      <c r="M22" s="42"/>
      <c r="N22" s="5"/>
      <c r="O22" s="5"/>
      <c r="P22" s="5"/>
      <c r="Q22" s="5"/>
      <c r="R22" s="5"/>
      <c r="S22" s="5"/>
      <c r="T22" s="5"/>
    </row>
    <row r="23" spans="1:20" ht="19" thickBot="1" x14ac:dyDescent="0.25">
      <c r="B23" s="73" t="s">
        <v>107</v>
      </c>
      <c r="C23" s="48" t="s">
        <v>16</v>
      </c>
      <c r="D23" s="40" t="s">
        <v>104</v>
      </c>
      <c r="E23" s="49" t="s">
        <v>103</v>
      </c>
      <c r="F23" s="50" t="s">
        <v>105</v>
      </c>
      <c r="G23" s="9"/>
      <c r="H23" s="70" t="s">
        <v>107</v>
      </c>
      <c r="I23" s="71"/>
      <c r="J23" s="71"/>
      <c r="K23" s="71"/>
      <c r="L23" s="71"/>
      <c r="M23" s="71"/>
      <c r="N23" s="5"/>
      <c r="O23" s="5"/>
      <c r="P23" s="5"/>
      <c r="Q23" s="5"/>
      <c r="R23" s="5"/>
      <c r="S23" s="5"/>
      <c r="T23" s="5"/>
    </row>
    <row r="24" spans="1:20" ht="16" x14ac:dyDescent="0.2">
      <c r="B24" s="34" t="s">
        <v>218</v>
      </c>
      <c r="C24" s="27">
        <v>6.7726060000000005E-2</v>
      </c>
      <c r="D24" s="27">
        <v>8.8245370000000004E-2</v>
      </c>
      <c r="E24" s="27">
        <v>0.45368091999999999</v>
      </c>
      <c r="F24" s="27">
        <v>9.0060570000000006E-2</v>
      </c>
      <c r="G24" s="5"/>
      <c r="H24" s="72" t="s">
        <v>227</v>
      </c>
      <c r="I24" s="71">
        <v>-3.0040000000000001E-2</v>
      </c>
      <c r="J24" s="71" t="s">
        <v>251</v>
      </c>
      <c r="K24" s="71" t="s">
        <v>229</v>
      </c>
      <c r="L24" s="71" t="s">
        <v>230</v>
      </c>
      <c r="M24" s="71">
        <v>0.522339</v>
      </c>
      <c r="N24" s="5"/>
      <c r="O24" s="5"/>
      <c r="P24" s="5"/>
      <c r="Q24" s="5"/>
      <c r="R24" s="5"/>
      <c r="S24" s="5"/>
      <c r="T24" s="5"/>
    </row>
    <row r="25" spans="1:20" ht="16" x14ac:dyDescent="0.2">
      <c r="B25" s="35" t="s">
        <v>219</v>
      </c>
      <c r="C25" s="25">
        <v>7.0710949999999995E-2</v>
      </c>
      <c r="D25" s="25">
        <v>0.13667192</v>
      </c>
      <c r="E25" s="25">
        <v>0.43703312999999999</v>
      </c>
      <c r="F25" s="25">
        <v>0.15213136999999999</v>
      </c>
      <c r="G25" s="5"/>
      <c r="H25" s="72" t="s">
        <v>231</v>
      </c>
      <c r="I25" s="71">
        <v>-0.38990000000000002</v>
      </c>
      <c r="J25" s="71" t="s">
        <v>252</v>
      </c>
      <c r="K25" s="71" t="s">
        <v>233</v>
      </c>
      <c r="L25" s="71" t="s">
        <v>234</v>
      </c>
      <c r="M25" s="71">
        <v>3.0149999999999999E-3</v>
      </c>
    </row>
    <row r="26" spans="1:20" ht="16" x14ac:dyDescent="0.2">
      <c r="B26" s="35" t="s">
        <v>220</v>
      </c>
      <c r="C26" s="25">
        <v>6.4846790000000001E-2</v>
      </c>
      <c r="D26" s="25">
        <v>6.8485450000000003E-2</v>
      </c>
      <c r="E26" s="25">
        <v>0.48215701999999999</v>
      </c>
      <c r="F26" s="25">
        <v>0.13671328999999999</v>
      </c>
      <c r="G26" s="5"/>
      <c r="H26" s="72" t="s">
        <v>235</v>
      </c>
      <c r="I26" s="71">
        <v>-5.8540000000000002E-2</v>
      </c>
      <c r="J26" s="71" t="s">
        <v>253</v>
      </c>
      <c r="K26" s="71" t="s">
        <v>229</v>
      </c>
      <c r="L26" s="71" t="s">
        <v>230</v>
      </c>
      <c r="M26" s="71">
        <v>0.20274800000000001</v>
      </c>
    </row>
    <row r="27" spans="1:20" ht="16" x14ac:dyDescent="0.2">
      <c r="B27" s="36" t="s">
        <v>223</v>
      </c>
      <c r="C27" s="30">
        <f>AVERAGE(C24:C26)</f>
        <v>6.7761266666666667E-2</v>
      </c>
      <c r="D27" s="30">
        <f t="shared" ref="D27:F27" si="4">AVERAGE(D24:D26)</f>
        <v>9.7800913333333336E-2</v>
      </c>
      <c r="E27" s="30">
        <f t="shared" si="4"/>
        <v>0.45762368999999997</v>
      </c>
      <c r="F27" s="30">
        <f t="shared" si="4"/>
        <v>0.12630174333333333</v>
      </c>
      <c r="G27" s="5"/>
      <c r="H27" s="72" t="s">
        <v>237</v>
      </c>
      <c r="I27" s="71">
        <v>-0.35980000000000001</v>
      </c>
      <c r="J27" s="71" t="s">
        <v>254</v>
      </c>
      <c r="K27" s="71" t="s">
        <v>233</v>
      </c>
      <c r="L27" s="71" t="s">
        <v>234</v>
      </c>
      <c r="M27" s="71">
        <v>2.0552999999999998E-2</v>
      </c>
    </row>
    <row r="28" spans="1:20" ht="16" x14ac:dyDescent="0.2">
      <c r="B28" s="35" t="s">
        <v>222</v>
      </c>
      <c r="C28" s="29">
        <f>STDEV(C24:C26)</f>
        <v>2.932238523454958E-3</v>
      </c>
      <c r="D28" s="29">
        <f t="shared" ref="D28:F28" si="5">STDEV(D24:D26)</f>
        <v>3.5083186557974412E-2</v>
      </c>
      <c r="E28" s="29">
        <f t="shared" si="5"/>
        <v>2.2818861466727475E-2</v>
      </c>
      <c r="F28" s="29">
        <f t="shared" si="5"/>
        <v>3.2318667688413974E-2</v>
      </c>
      <c r="G28" s="5"/>
      <c r="H28" s="72" t="s">
        <v>239</v>
      </c>
      <c r="I28" s="71">
        <v>-2.8500000000000001E-2</v>
      </c>
      <c r="J28" s="71" t="s">
        <v>255</v>
      </c>
      <c r="K28" s="71" t="s">
        <v>229</v>
      </c>
      <c r="L28" s="71" t="s">
        <v>230</v>
      </c>
      <c r="M28" s="71">
        <v>0.59807600000000005</v>
      </c>
    </row>
    <row r="29" spans="1:20" ht="16" x14ac:dyDescent="0.2">
      <c r="B29" s="35"/>
      <c r="C29" s="23"/>
      <c r="D29" s="23"/>
      <c r="E29" s="23"/>
      <c r="F29" s="23"/>
      <c r="H29" s="72" t="s">
        <v>241</v>
      </c>
      <c r="I29" s="71">
        <v>0.33129999999999998</v>
      </c>
      <c r="J29" s="71" t="s">
        <v>256</v>
      </c>
      <c r="K29" s="71" t="s">
        <v>233</v>
      </c>
      <c r="L29" s="71" t="s">
        <v>234</v>
      </c>
      <c r="M29" s="71">
        <v>1.2936E-2</v>
      </c>
    </row>
    <row r="30" spans="1:20" x14ac:dyDescent="0.2">
      <c r="H30" s="23"/>
      <c r="I30" s="23"/>
      <c r="J30" s="23"/>
      <c r="K30" s="23"/>
      <c r="L30" s="23"/>
      <c r="M30" s="23"/>
    </row>
    <row r="31" spans="1:20" ht="17" thickBot="1" x14ac:dyDescent="0.25">
      <c r="B31" s="76" t="s">
        <v>102</v>
      </c>
      <c r="C31" s="48" t="s">
        <v>16</v>
      </c>
      <c r="D31" s="40" t="s">
        <v>104</v>
      </c>
      <c r="E31" s="49" t="s">
        <v>103</v>
      </c>
      <c r="F31" s="50" t="s">
        <v>105</v>
      </c>
      <c r="H31" s="74" t="s">
        <v>102</v>
      </c>
      <c r="I31" s="75"/>
      <c r="J31" s="75"/>
      <c r="K31" s="75"/>
      <c r="L31" s="75"/>
      <c r="M31" s="75"/>
    </row>
    <row r="32" spans="1:20" ht="16" x14ac:dyDescent="0.2">
      <c r="B32" s="34" t="s">
        <v>218</v>
      </c>
      <c r="C32" s="27">
        <v>0.16836950000000001</v>
      </c>
      <c r="D32" s="27">
        <v>0.25158882999999999</v>
      </c>
      <c r="E32" s="27">
        <v>0.36059408999999998</v>
      </c>
      <c r="F32" s="27">
        <v>0.24245673000000001</v>
      </c>
      <c r="H32" s="74" t="s">
        <v>227</v>
      </c>
      <c r="I32" s="75">
        <v>-6.5299999999999997E-2</v>
      </c>
      <c r="J32" s="75" t="s">
        <v>257</v>
      </c>
      <c r="K32" s="75" t="s">
        <v>229</v>
      </c>
      <c r="L32" s="75" t="s">
        <v>230</v>
      </c>
      <c r="M32" s="75">
        <v>5.2318000000000003E-2</v>
      </c>
    </row>
    <row r="33" spans="2:13" ht="16" x14ac:dyDescent="0.2">
      <c r="B33" s="35" t="s">
        <v>219</v>
      </c>
      <c r="C33" s="25">
        <v>0.17576285</v>
      </c>
      <c r="D33" s="25">
        <v>0.2258946</v>
      </c>
      <c r="E33" s="25">
        <v>0.32945064000000002</v>
      </c>
      <c r="F33" s="25">
        <v>0.25415114</v>
      </c>
      <c r="H33" s="74" t="s">
        <v>231</v>
      </c>
      <c r="I33" s="75">
        <v>-0.18390000000000001</v>
      </c>
      <c r="J33" s="75" t="s">
        <v>258</v>
      </c>
      <c r="K33" s="75" t="s">
        <v>233</v>
      </c>
      <c r="L33" s="75" t="s">
        <v>234</v>
      </c>
      <c r="M33" s="75">
        <v>1.7802999999999999E-2</v>
      </c>
    </row>
    <row r="34" spans="2:13" ht="16" x14ac:dyDescent="0.2">
      <c r="B34" s="35" t="s">
        <v>220</v>
      </c>
      <c r="C34" s="25">
        <v>0.17287282000000001</v>
      </c>
      <c r="D34" s="25">
        <v>0.23542013000000001</v>
      </c>
      <c r="E34" s="25">
        <v>0.37856751999999999</v>
      </c>
      <c r="F34" s="25">
        <v>0.26232063999999999</v>
      </c>
      <c r="H34" s="74" t="s">
        <v>235</v>
      </c>
      <c r="I34" s="75">
        <v>-8.0640000000000003E-2</v>
      </c>
      <c r="J34" s="75" t="s">
        <v>259</v>
      </c>
      <c r="K34" s="75" t="s">
        <v>233</v>
      </c>
      <c r="L34" s="75" t="s">
        <v>234</v>
      </c>
      <c r="M34" s="75">
        <v>8.2810000000000002E-3</v>
      </c>
    </row>
    <row r="35" spans="2:13" ht="16" x14ac:dyDescent="0.2">
      <c r="B35" s="36" t="s">
        <v>223</v>
      </c>
      <c r="C35" s="30">
        <f>AVERAGE(C32:C34)</f>
        <v>0.17233505666666668</v>
      </c>
      <c r="D35" s="30">
        <f t="shared" ref="D35:F35" si="6">AVERAGE(D32:D34)</f>
        <v>0.23763451999999999</v>
      </c>
      <c r="E35" s="30">
        <f t="shared" si="6"/>
        <v>0.35620408333333331</v>
      </c>
      <c r="F35" s="30">
        <f t="shared" si="6"/>
        <v>0.25297617</v>
      </c>
      <c r="H35" s="74" t="s">
        <v>237</v>
      </c>
      <c r="I35" s="75">
        <v>-0.1186</v>
      </c>
      <c r="J35" s="75" t="s">
        <v>260</v>
      </c>
      <c r="K35" s="75" t="s">
        <v>233</v>
      </c>
      <c r="L35" s="75" t="s">
        <v>234</v>
      </c>
      <c r="M35" s="75">
        <v>2.6773000000000002E-2</v>
      </c>
    </row>
    <row r="36" spans="2:13" ht="16" x14ac:dyDescent="0.2">
      <c r="B36" s="35" t="s">
        <v>222</v>
      </c>
      <c r="C36" s="29">
        <f>STDEV(C32:C34)</f>
        <v>3.7258956114783076E-3</v>
      </c>
      <c r="D36" s="29">
        <f t="shared" ref="D36:F36" si="7">STDEV(D32:D34)</f>
        <v>1.2989457499345373E-2</v>
      </c>
      <c r="E36" s="29">
        <f t="shared" si="7"/>
        <v>2.4850977729933135E-2</v>
      </c>
      <c r="F36" s="29">
        <f t="shared" si="7"/>
        <v>9.9839444107877439E-3</v>
      </c>
      <c r="H36" s="74" t="s">
        <v>239</v>
      </c>
      <c r="I36" s="75">
        <v>-1.5339999999999999E-2</v>
      </c>
      <c r="J36" s="75" t="s">
        <v>261</v>
      </c>
      <c r="K36" s="75" t="s">
        <v>229</v>
      </c>
      <c r="L36" s="75" t="s">
        <v>230</v>
      </c>
      <c r="M36" s="75">
        <v>0.66018900000000003</v>
      </c>
    </row>
    <row r="37" spans="2:13" ht="16" x14ac:dyDescent="0.2">
      <c r="B37" s="35"/>
      <c r="C37" s="42"/>
      <c r="D37" s="42"/>
      <c r="E37" s="23"/>
      <c r="F37" s="23"/>
      <c r="H37" s="74" t="s">
        <v>241</v>
      </c>
      <c r="I37" s="75">
        <v>0.1032</v>
      </c>
      <c r="J37" s="75" t="s">
        <v>262</v>
      </c>
      <c r="K37" s="75" t="s">
        <v>233</v>
      </c>
      <c r="L37" s="75" t="s">
        <v>234</v>
      </c>
      <c r="M37" s="75">
        <v>4.4223999999999999E-2</v>
      </c>
    </row>
    <row r="39" spans="2:13" x14ac:dyDescent="0.2">
      <c r="B39" s="2" t="s">
        <v>485</v>
      </c>
    </row>
  </sheetData>
  <phoneticPr fontId="49" type="noConversion"/>
  <pageMargins left="0.7" right="0.7" top="0.75" bottom="0.75" header="0.3" footer="0.3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D2AFCC3-476B-5444-9C81-8E9C7E10806B}">
  <dimension ref="A1:M34"/>
  <sheetViews>
    <sheetView zoomScaleNormal="100" workbookViewId="0">
      <selection activeCell="A6" sqref="A6"/>
    </sheetView>
  </sheetViews>
  <sheetFormatPr baseColWidth="10" defaultColWidth="8.83203125" defaultRowHeight="15" x14ac:dyDescent="0.2"/>
  <cols>
    <col min="1" max="1" width="9.1640625" bestFit="1" customWidth="1"/>
    <col min="2" max="2" width="14.33203125" bestFit="1" customWidth="1"/>
    <col min="10" max="10" width="15.33203125" bestFit="1" customWidth="1"/>
    <col min="13" max="13" width="10.1640625" bestFit="1" customWidth="1"/>
    <col min="16" max="16" width="10.1640625" bestFit="1" customWidth="1"/>
  </cols>
  <sheetData>
    <row r="1" spans="1:13" ht="16" x14ac:dyDescent="0.2">
      <c r="A1" s="47" t="s">
        <v>685</v>
      </c>
    </row>
    <row r="2" spans="1:13" x14ac:dyDescent="0.2">
      <c r="A2" t="s">
        <v>638</v>
      </c>
    </row>
    <row r="6" spans="1:13" ht="21" x14ac:dyDescent="0.25">
      <c r="A6" s="2" t="s">
        <v>532</v>
      </c>
      <c r="B6" s="12" t="s">
        <v>111</v>
      </c>
      <c r="I6" s="2"/>
      <c r="M6" s="12" t="s">
        <v>112</v>
      </c>
    </row>
    <row r="34" spans="6:6" x14ac:dyDescent="0.2">
      <c r="F34" t="s">
        <v>113</v>
      </c>
    </row>
  </sheetData>
  <phoneticPr fontId="49" type="noConversion"/>
  <pageMargins left="0.7" right="0.7" top="0.75" bottom="0.75" header="0.3" footer="0.3"/>
  <pageSetup paperSize="9" orientation="portrait" r:id="rId1"/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CF461B2-B84B-3F41-A2C2-1ADB09326FF1}">
  <dimension ref="A1:P81"/>
  <sheetViews>
    <sheetView topLeftCell="D1" zoomScale="140" zoomScaleNormal="140" workbookViewId="0">
      <selection activeCell="I12" sqref="I12:J12"/>
    </sheetView>
  </sheetViews>
  <sheetFormatPr baseColWidth="10" defaultColWidth="10.83203125" defaultRowHeight="16" x14ac:dyDescent="0.2"/>
  <cols>
    <col min="1" max="1" width="15.33203125" style="13" customWidth="1"/>
    <col min="2" max="2" width="14.6640625" style="13" customWidth="1"/>
    <col min="3" max="4" width="10.83203125" style="13"/>
    <col min="5" max="5" width="19.33203125" style="13" customWidth="1"/>
    <col min="6" max="6" width="12.83203125" style="13" customWidth="1"/>
    <col min="7" max="7" width="10.83203125" style="13"/>
    <col min="8" max="8" width="35.83203125" style="13" customWidth="1"/>
    <col min="9" max="9" width="10.83203125" style="13"/>
    <col min="10" max="10" width="20" style="13" customWidth="1"/>
    <col min="11" max="12" width="10.83203125" style="13"/>
    <col min="13" max="13" width="38.33203125" style="13" customWidth="1"/>
    <col min="14" max="15" width="17.33203125" style="13" customWidth="1"/>
    <col min="16" max="16384" width="10.83203125" style="13"/>
  </cols>
  <sheetData>
    <row r="1" spans="1:15" x14ac:dyDescent="0.15">
      <c r="A1" s="47" t="s">
        <v>685</v>
      </c>
    </row>
    <row r="2" spans="1:15" x14ac:dyDescent="0.2">
      <c r="A2" s="109" t="s">
        <v>686</v>
      </c>
    </row>
    <row r="3" spans="1:15" x14ac:dyDescent="0.2">
      <c r="A3" s="13" t="s">
        <v>639</v>
      </c>
    </row>
    <row r="4" spans="1:15" x14ac:dyDescent="0.2">
      <c r="A4" s="227" t="s">
        <v>466</v>
      </c>
    </row>
    <row r="5" spans="1:15" x14ac:dyDescent="0.2">
      <c r="A5" s="227"/>
    </row>
    <row r="6" spans="1:15" x14ac:dyDescent="0.2">
      <c r="A6" s="13" t="s">
        <v>359</v>
      </c>
    </row>
    <row r="7" spans="1:15" s="16" customFormat="1" x14ac:dyDescent="0.2">
      <c r="A7" s="125" t="s">
        <v>309</v>
      </c>
      <c r="B7" s="122" t="s">
        <v>187</v>
      </c>
      <c r="C7" s="121" t="s">
        <v>186</v>
      </c>
      <c r="D7" s="121" t="s">
        <v>185</v>
      </c>
      <c r="E7" s="121" t="s">
        <v>184</v>
      </c>
      <c r="F7" s="121" t="s">
        <v>183</v>
      </c>
      <c r="H7" s="412" t="s">
        <v>464</v>
      </c>
      <c r="I7" s="412"/>
      <c r="J7" s="412"/>
      <c r="K7" s="13"/>
      <c r="L7" s="13"/>
      <c r="M7" s="412" t="s">
        <v>183</v>
      </c>
      <c r="N7" s="412"/>
      <c r="O7" s="412"/>
    </row>
    <row r="8" spans="1:15" s="16" customFormat="1" x14ac:dyDescent="0.2">
      <c r="A8" s="124" t="s">
        <v>358</v>
      </c>
      <c r="B8" s="119" t="s">
        <v>326</v>
      </c>
      <c r="C8" s="16" t="s">
        <v>296</v>
      </c>
      <c r="D8" s="16" t="s">
        <v>147</v>
      </c>
      <c r="E8" s="16" t="s">
        <v>152</v>
      </c>
      <c r="F8" s="16" t="s">
        <v>182</v>
      </c>
      <c r="H8" s="414" t="s">
        <v>463</v>
      </c>
      <c r="I8" s="415"/>
      <c r="J8" s="416"/>
      <c r="M8" s="414" t="s">
        <v>463</v>
      </c>
      <c r="N8" s="415"/>
      <c r="O8" s="416"/>
    </row>
    <row r="9" spans="1:15" s="16" customFormat="1" x14ac:dyDescent="0.2">
      <c r="A9" s="124" t="s">
        <v>357</v>
      </c>
      <c r="B9" s="119" t="s">
        <v>326</v>
      </c>
      <c r="C9" s="16" t="s">
        <v>296</v>
      </c>
      <c r="D9" s="16" t="s">
        <v>147</v>
      </c>
      <c r="E9" s="16" t="s">
        <v>181</v>
      </c>
      <c r="F9" s="16" t="s">
        <v>180</v>
      </c>
      <c r="H9" s="410" t="s">
        <v>465</v>
      </c>
      <c r="I9" s="413"/>
      <c r="J9" s="411"/>
      <c r="M9" s="410" t="s">
        <v>456</v>
      </c>
      <c r="N9" s="413"/>
      <c r="O9" s="411"/>
    </row>
    <row r="10" spans="1:15" s="16" customFormat="1" x14ac:dyDescent="0.2">
      <c r="A10" s="124" t="s">
        <v>356</v>
      </c>
      <c r="B10" s="119" t="s">
        <v>326</v>
      </c>
      <c r="C10" s="16" t="s">
        <v>355</v>
      </c>
      <c r="D10" s="16" t="s">
        <v>147</v>
      </c>
      <c r="E10" s="16" t="s">
        <v>176</v>
      </c>
      <c r="F10" s="16" t="s">
        <v>179</v>
      </c>
      <c r="H10" s="226" t="s">
        <v>457</v>
      </c>
      <c r="I10" s="410">
        <v>10.63</v>
      </c>
      <c r="J10" s="411"/>
      <c r="M10" s="226" t="s">
        <v>457</v>
      </c>
      <c r="N10" s="410">
        <v>6.9480000000000004</v>
      </c>
      <c r="O10" s="411"/>
    </row>
    <row r="11" spans="1:15" s="16" customFormat="1" x14ac:dyDescent="0.2">
      <c r="A11" s="124" t="s">
        <v>354</v>
      </c>
      <c r="B11" s="119" t="s">
        <v>326</v>
      </c>
      <c r="C11" s="16" t="s">
        <v>302</v>
      </c>
      <c r="D11" s="16" t="s">
        <v>147</v>
      </c>
      <c r="E11" s="16" t="s">
        <v>176</v>
      </c>
      <c r="F11" s="16" t="s">
        <v>178</v>
      </c>
      <c r="H11" s="226" t="s">
        <v>458</v>
      </c>
      <c r="I11" s="410">
        <v>1</v>
      </c>
      <c r="J11" s="411"/>
      <c r="M11" s="226" t="s">
        <v>458</v>
      </c>
      <c r="N11" s="410">
        <v>1</v>
      </c>
      <c r="O11" s="411"/>
    </row>
    <row r="12" spans="1:15" s="16" customFormat="1" x14ac:dyDescent="0.2">
      <c r="A12" s="124" t="s">
        <v>353</v>
      </c>
      <c r="B12" s="119" t="s">
        <v>326</v>
      </c>
      <c r="C12" s="16" t="s">
        <v>302</v>
      </c>
      <c r="D12" s="16" t="s">
        <v>147</v>
      </c>
      <c r="E12" s="16" t="s">
        <v>149</v>
      </c>
      <c r="F12" s="16" t="s">
        <v>177</v>
      </c>
      <c r="H12" s="226" t="s">
        <v>459</v>
      </c>
      <c r="I12" s="410">
        <v>1.1000000000000001E-3</v>
      </c>
      <c r="J12" s="411"/>
      <c r="M12" s="226" t="s">
        <v>459</v>
      </c>
      <c r="N12" s="410">
        <v>8.3999999999999995E-3</v>
      </c>
      <c r="O12" s="411"/>
    </row>
    <row r="13" spans="1:15" s="16" customFormat="1" x14ac:dyDescent="0.2">
      <c r="A13" s="124" t="s">
        <v>352</v>
      </c>
      <c r="B13" s="119" t="s">
        <v>326</v>
      </c>
      <c r="C13" s="16" t="s">
        <v>296</v>
      </c>
      <c r="D13" s="16" t="s">
        <v>147</v>
      </c>
      <c r="E13" s="16" t="s">
        <v>176</v>
      </c>
      <c r="F13" s="16" t="s">
        <v>175</v>
      </c>
      <c r="H13" s="226" t="s">
        <v>460</v>
      </c>
      <c r="I13" s="410" t="s">
        <v>461</v>
      </c>
      <c r="J13" s="411"/>
      <c r="M13" s="226" t="s">
        <v>460</v>
      </c>
      <c r="N13" s="410" t="s">
        <v>461</v>
      </c>
      <c r="O13" s="411"/>
    </row>
    <row r="14" spans="1:15" s="16" customFormat="1" x14ac:dyDescent="0.2">
      <c r="A14" s="124" t="s">
        <v>351</v>
      </c>
      <c r="B14" s="119" t="s">
        <v>326</v>
      </c>
      <c r="C14" s="16" t="s">
        <v>296</v>
      </c>
      <c r="D14" s="16" t="s">
        <v>147</v>
      </c>
      <c r="E14" s="16" t="s">
        <v>152</v>
      </c>
      <c r="F14" s="16" t="s">
        <v>174</v>
      </c>
      <c r="H14" s="226" t="s">
        <v>462</v>
      </c>
      <c r="I14" s="410" t="s">
        <v>233</v>
      </c>
      <c r="J14" s="411"/>
      <c r="M14" s="226" t="s">
        <v>462</v>
      </c>
      <c r="N14" s="410" t="s">
        <v>233</v>
      </c>
      <c r="O14" s="411"/>
    </row>
    <row r="15" spans="1:15" s="16" customFormat="1" x14ac:dyDescent="0.2">
      <c r="A15" s="124" t="s">
        <v>350</v>
      </c>
      <c r="B15" s="119" t="s">
        <v>326</v>
      </c>
      <c r="C15" s="16" t="s">
        <v>302</v>
      </c>
      <c r="D15" s="16" t="s">
        <v>147</v>
      </c>
      <c r="E15" s="16" t="s">
        <v>171</v>
      </c>
      <c r="F15" s="16" t="s">
        <v>173</v>
      </c>
    </row>
    <row r="16" spans="1:15" s="16" customFormat="1" x14ac:dyDescent="0.2">
      <c r="A16" s="124" t="s">
        <v>349</v>
      </c>
      <c r="B16" s="119" t="s">
        <v>326</v>
      </c>
      <c r="C16" s="16" t="s">
        <v>296</v>
      </c>
      <c r="D16" s="16" t="s">
        <v>147</v>
      </c>
      <c r="E16" s="16" t="s">
        <v>155</v>
      </c>
      <c r="F16" s="16" t="s">
        <v>172</v>
      </c>
    </row>
    <row r="17" spans="1:16" s="16" customFormat="1" x14ac:dyDescent="0.2">
      <c r="A17" s="124" t="s">
        <v>348</v>
      </c>
      <c r="B17" s="119" t="s">
        <v>326</v>
      </c>
      <c r="C17" s="16" t="s">
        <v>302</v>
      </c>
      <c r="D17" s="16" t="s">
        <v>147</v>
      </c>
      <c r="E17" s="16" t="s">
        <v>171</v>
      </c>
      <c r="F17" s="16" t="s">
        <v>161</v>
      </c>
    </row>
    <row r="18" spans="1:16" s="16" customFormat="1" x14ac:dyDescent="0.2">
      <c r="A18" s="124" t="s">
        <v>347</v>
      </c>
      <c r="B18" s="119" t="s">
        <v>326</v>
      </c>
      <c r="C18" s="16" t="s">
        <v>302</v>
      </c>
      <c r="D18" s="16" t="s">
        <v>147</v>
      </c>
      <c r="E18" s="16" t="s">
        <v>165</v>
      </c>
      <c r="F18" s="16" t="s">
        <v>170</v>
      </c>
      <c r="H18" s="20"/>
    </row>
    <row r="19" spans="1:16" s="16" customFormat="1" x14ac:dyDescent="0.2">
      <c r="A19" s="124" t="s">
        <v>346</v>
      </c>
      <c r="B19" s="119" t="s">
        <v>326</v>
      </c>
      <c r="C19" s="16" t="s">
        <v>302</v>
      </c>
      <c r="D19" s="16" t="s">
        <v>147</v>
      </c>
      <c r="E19" s="16" t="s">
        <v>165</v>
      </c>
      <c r="F19" s="16" t="s">
        <v>169</v>
      </c>
      <c r="H19" s="20"/>
    </row>
    <row r="20" spans="1:16" s="16" customFormat="1" x14ac:dyDescent="0.2">
      <c r="A20" s="124" t="s">
        <v>345</v>
      </c>
      <c r="B20" s="119" t="s">
        <v>326</v>
      </c>
      <c r="C20" s="16" t="s">
        <v>302</v>
      </c>
      <c r="D20" s="16" t="s">
        <v>147</v>
      </c>
      <c r="E20" s="16" t="s">
        <v>165</v>
      </c>
      <c r="F20" s="16" t="s">
        <v>168</v>
      </c>
      <c r="H20" s="20"/>
    </row>
    <row r="21" spans="1:16" s="16" customFormat="1" x14ac:dyDescent="0.2">
      <c r="A21" s="124" t="s">
        <v>344</v>
      </c>
      <c r="B21" s="119" t="s">
        <v>326</v>
      </c>
      <c r="C21" s="16" t="s">
        <v>302</v>
      </c>
      <c r="D21" s="16" t="s">
        <v>147</v>
      </c>
      <c r="E21" s="16" t="s">
        <v>165</v>
      </c>
      <c r="F21" s="16" t="s">
        <v>168</v>
      </c>
      <c r="H21" s="20"/>
    </row>
    <row r="22" spans="1:16" s="16" customFormat="1" x14ac:dyDescent="0.2">
      <c r="A22" s="124" t="s">
        <v>343</v>
      </c>
      <c r="B22" s="119" t="s">
        <v>326</v>
      </c>
      <c r="C22" s="16" t="s">
        <v>302</v>
      </c>
      <c r="D22" s="16" t="s">
        <v>147</v>
      </c>
      <c r="E22" s="16" t="s">
        <v>165</v>
      </c>
      <c r="F22" s="16" t="s">
        <v>167</v>
      </c>
      <c r="H22" s="20"/>
    </row>
    <row r="23" spans="1:16" s="16" customFormat="1" x14ac:dyDescent="0.2">
      <c r="A23" s="124" t="s">
        <v>342</v>
      </c>
      <c r="B23" s="119" t="s">
        <v>326</v>
      </c>
      <c r="C23" s="16" t="s">
        <v>302</v>
      </c>
      <c r="D23" s="16" t="s">
        <v>147</v>
      </c>
      <c r="E23" s="16" t="s">
        <v>165</v>
      </c>
      <c r="F23" s="16" t="s">
        <v>166</v>
      </c>
      <c r="H23" s="20"/>
    </row>
    <row r="24" spans="1:16" s="16" customFormat="1" x14ac:dyDescent="0.2">
      <c r="A24" s="124" t="s">
        <v>341</v>
      </c>
      <c r="B24" s="119" t="s">
        <v>326</v>
      </c>
      <c r="C24" s="16" t="s">
        <v>302</v>
      </c>
      <c r="D24" s="16" t="s">
        <v>147</v>
      </c>
      <c r="E24" s="16" t="s">
        <v>165</v>
      </c>
      <c r="F24" s="16" t="s">
        <v>164</v>
      </c>
      <c r="H24" s="20"/>
    </row>
    <row r="25" spans="1:16" s="16" customFormat="1" x14ac:dyDescent="0.2">
      <c r="A25" s="6" t="s">
        <v>454</v>
      </c>
      <c r="B25" s="119"/>
      <c r="E25" s="9"/>
      <c r="F25" s="9">
        <v>170</v>
      </c>
      <c r="H25" s="20"/>
    </row>
    <row r="26" spans="1:16" s="16" customFormat="1" x14ac:dyDescent="0.2">
      <c r="B26" s="119"/>
      <c r="H26" s="20"/>
    </row>
    <row r="27" spans="1:16" s="16" customFormat="1" x14ac:dyDescent="0.2">
      <c r="B27" s="119"/>
      <c r="H27" s="20"/>
    </row>
    <row r="28" spans="1:16" s="16" customFormat="1" x14ac:dyDescent="0.2">
      <c r="A28" s="16" t="s">
        <v>325</v>
      </c>
    </row>
    <row r="29" spans="1:16" s="16" customFormat="1" x14ac:dyDescent="0.2">
      <c r="A29" s="123" t="s">
        <v>309</v>
      </c>
      <c r="B29" s="122" t="s">
        <v>187</v>
      </c>
      <c r="C29" s="121" t="s">
        <v>186</v>
      </c>
      <c r="D29" s="121" t="s">
        <v>185</v>
      </c>
      <c r="E29" s="121" t="s">
        <v>184</v>
      </c>
      <c r="F29" s="121" t="s">
        <v>183</v>
      </c>
    </row>
    <row r="30" spans="1:16" s="16" customFormat="1" x14ac:dyDescent="0.2">
      <c r="A30" s="120" t="s">
        <v>340</v>
      </c>
      <c r="B30" s="119" t="s">
        <v>326</v>
      </c>
      <c r="C30" s="16" t="s">
        <v>296</v>
      </c>
      <c r="D30" s="16" t="s">
        <v>145</v>
      </c>
      <c r="E30" s="16" t="s">
        <v>155</v>
      </c>
      <c r="F30" s="16" t="s">
        <v>163</v>
      </c>
    </row>
    <row r="31" spans="1:16" s="16" customFormat="1" ht="18" x14ac:dyDescent="0.2">
      <c r="A31" s="120" t="s">
        <v>339</v>
      </c>
      <c r="B31" s="119" t="s">
        <v>326</v>
      </c>
      <c r="C31" s="16" t="s">
        <v>302</v>
      </c>
      <c r="D31" s="16" t="s">
        <v>145</v>
      </c>
      <c r="E31" s="16" t="s">
        <v>151</v>
      </c>
      <c r="F31" s="16" t="s">
        <v>162</v>
      </c>
      <c r="J31" s="19"/>
      <c r="K31" s="18"/>
      <c r="L31" s="18"/>
      <c r="M31" s="18"/>
      <c r="N31" s="18"/>
      <c r="O31" s="18"/>
      <c r="P31" s="18"/>
    </row>
    <row r="32" spans="1:16" s="16" customFormat="1" ht="18" x14ac:dyDescent="0.2">
      <c r="A32" s="120" t="s">
        <v>338</v>
      </c>
      <c r="B32" s="119" t="s">
        <v>326</v>
      </c>
      <c r="C32" s="16" t="s">
        <v>302</v>
      </c>
      <c r="D32" s="16" t="s">
        <v>145</v>
      </c>
      <c r="E32" s="16" t="s">
        <v>155</v>
      </c>
      <c r="F32" s="16" t="s">
        <v>161</v>
      </c>
      <c r="J32" s="19"/>
      <c r="K32" s="18"/>
      <c r="L32" s="18"/>
      <c r="M32" s="18"/>
      <c r="N32" s="18"/>
      <c r="O32" s="18"/>
      <c r="P32" s="18"/>
    </row>
    <row r="33" spans="1:16" s="16" customFormat="1" ht="18" x14ac:dyDescent="0.2">
      <c r="A33" s="120" t="s">
        <v>337</v>
      </c>
      <c r="B33" s="119" t="s">
        <v>326</v>
      </c>
      <c r="C33" s="16" t="s">
        <v>302</v>
      </c>
      <c r="D33" s="16" t="s">
        <v>145</v>
      </c>
      <c r="E33" s="16" t="s">
        <v>149</v>
      </c>
      <c r="F33" s="16" t="s">
        <v>154</v>
      </c>
      <c r="J33" s="19"/>
      <c r="K33" s="18"/>
      <c r="L33" s="18"/>
      <c r="M33" s="18"/>
      <c r="N33" s="18"/>
      <c r="O33" s="18"/>
      <c r="P33" s="18"/>
    </row>
    <row r="34" spans="1:16" s="16" customFormat="1" ht="18" x14ac:dyDescent="0.2">
      <c r="A34" s="120" t="s">
        <v>336</v>
      </c>
      <c r="B34" s="119" t="s">
        <v>326</v>
      </c>
      <c r="C34" s="16" t="s">
        <v>302</v>
      </c>
      <c r="D34" s="17" t="s">
        <v>145</v>
      </c>
      <c r="E34" s="17" t="s">
        <v>149</v>
      </c>
      <c r="F34" s="16" t="s">
        <v>160</v>
      </c>
      <c r="J34" s="19"/>
      <c r="K34" s="18"/>
      <c r="L34" s="18"/>
      <c r="M34" s="18"/>
      <c r="N34" s="18"/>
      <c r="O34" s="18"/>
      <c r="P34" s="18"/>
    </row>
    <row r="35" spans="1:16" s="16" customFormat="1" ht="18" x14ac:dyDescent="0.2">
      <c r="A35" s="120" t="s">
        <v>335</v>
      </c>
      <c r="B35" s="119" t="s">
        <v>326</v>
      </c>
      <c r="C35" s="16" t="s">
        <v>302</v>
      </c>
      <c r="D35" s="17" t="s">
        <v>145</v>
      </c>
      <c r="E35" s="17" t="s">
        <v>152</v>
      </c>
      <c r="F35" s="16" t="s">
        <v>159</v>
      </c>
      <c r="J35" s="19"/>
      <c r="K35" s="18"/>
      <c r="L35" s="18"/>
      <c r="M35" s="18"/>
      <c r="N35" s="18"/>
      <c r="O35" s="18"/>
      <c r="P35" s="18"/>
    </row>
    <row r="36" spans="1:16" s="16" customFormat="1" ht="18" x14ac:dyDescent="0.2">
      <c r="A36" s="120" t="s">
        <v>334</v>
      </c>
      <c r="B36" s="119" t="s">
        <v>326</v>
      </c>
      <c r="C36" s="16" t="s">
        <v>296</v>
      </c>
      <c r="D36" s="17" t="s">
        <v>145</v>
      </c>
      <c r="E36" s="17" t="s">
        <v>152</v>
      </c>
      <c r="F36" s="16" t="s">
        <v>158</v>
      </c>
      <c r="J36" s="19"/>
      <c r="K36" s="18"/>
      <c r="L36" s="18"/>
      <c r="M36" s="18"/>
      <c r="N36" s="18"/>
      <c r="O36" s="18"/>
      <c r="P36" s="18"/>
    </row>
    <row r="37" spans="1:16" s="16" customFormat="1" ht="18" x14ac:dyDescent="0.2">
      <c r="A37" s="120" t="s">
        <v>333</v>
      </c>
      <c r="B37" s="119" t="s">
        <v>326</v>
      </c>
      <c r="C37" s="16" t="s">
        <v>296</v>
      </c>
      <c r="D37" s="16" t="s">
        <v>145</v>
      </c>
      <c r="E37" s="17" t="s">
        <v>149</v>
      </c>
      <c r="F37" s="16" t="s">
        <v>157</v>
      </c>
      <c r="J37" s="19"/>
      <c r="K37" s="18"/>
      <c r="L37" s="18"/>
      <c r="M37" s="18"/>
      <c r="N37" s="18"/>
      <c r="O37" s="18"/>
      <c r="P37" s="18"/>
    </row>
    <row r="38" spans="1:16" s="16" customFormat="1" ht="18" x14ac:dyDescent="0.2">
      <c r="A38" s="120" t="s">
        <v>332</v>
      </c>
      <c r="B38" s="119" t="s">
        <v>326</v>
      </c>
      <c r="C38" s="16" t="s">
        <v>296</v>
      </c>
      <c r="D38" s="16" t="s">
        <v>145</v>
      </c>
      <c r="E38" s="17" t="s">
        <v>155</v>
      </c>
      <c r="F38" s="16" t="s">
        <v>156</v>
      </c>
      <c r="J38" s="19"/>
      <c r="K38" s="18"/>
      <c r="L38" s="18"/>
      <c r="M38" s="18"/>
      <c r="N38" s="18"/>
      <c r="O38" s="18"/>
      <c r="P38" s="18"/>
    </row>
    <row r="39" spans="1:16" s="16" customFormat="1" ht="18" x14ac:dyDescent="0.2">
      <c r="A39" s="120" t="s">
        <v>331</v>
      </c>
      <c r="B39" s="119" t="s">
        <v>326</v>
      </c>
      <c r="C39" s="16" t="s">
        <v>296</v>
      </c>
      <c r="D39" s="16" t="s">
        <v>145</v>
      </c>
      <c r="E39" s="17" t="s">
        <v>155</v>
      </c>
      <c r="F39" s="16" t="s">
        <v>154</v>
      </c>
      <c r="J39" s="19"/>
      <c r="K39" s="18"/>
      <c r="L39" s="18"/>
      <c r="M39" s="18"/>
      <c r="N39" s="18"/>
      <c r="O39" s="18"/>
      <c r="P39" s="18"/>
    </row>
    <row r="40" spans="1:16" s="16" customFormat="1" ht="18" x14ac:dyDescent="0.2">
      <c r="A40" s="120" t="s">
        <v>330</v>
      </c>
      <c r="B40" s="119" t="s">
        <v>326</v>
      </c>
      <c r="C40" s="16" t="s">
        <v>296</v>
      </c>
      <c r="D40" s="16" t="s">
        <v>145</v>
      </c>
      <c r="E40" s="17" t="s">
        <v>150</v>
      </c>
      <c r="F40" s="16" t="s">
        <v>153</v>
      </c>
      <c r="J40" s="19"/>
      <c r="K40" s="18"/>
      <c r="L40" s="18"/>
      <c r="M40" s="18"/>
      <c r="N40" s="18"/>
      <c r="O40" s="18"/>
      <c r="P40" s="18"/>
    </row>
    <row r="41" spans="1:16" s="16" customFormat="1" ht="18" x14ac:dyDescent="0.2">
      <c r="A41" s="120" t="s">
        <v>329</v>
      </c>
      <c r="B41" s="119" t="s">
        <v>326</v>
      </c>
      <c r="C41" s="16" t="s">
        <v>296</v>
      </c>
      <c r="D41" s="16" t="s">
        <v>145</v>
      </c>
      <c r="E41" s="17" t="s">
        <v>152</v>
      </c>
      <c r="F41" s="16" t="s">
        <v>151</v>
      </c>
      <c r="J41" s="19"/>
      <c r="K41" s="18"/>
      <c r="L41" s="18"/>
      <c r="M41" s="18"/>
      <c r="N41" s="18"/>
      <c r="O41" s="18"/>
      <c r="P41" s="18"/>
    </row>
    <row r="42" spans="1:16" s="16" customFormat="1" ht="18" x14ac:dyDescent="0.2">
      <c r="A42" s="120" t="s">
        <v>328</v>
      </c>
      <c r="B42" s="119" t="s">
        <v>326</v>
      </c>
      <c r="C42" s="16" t="s">
        <v>302</v>
      </c>
      <c r="D42" s="16" t="s">
        <v>145</v>
      </c>
      <c r="E42" s="17" t="s">
        <v>149</v>
      </c>
      <c r="F42" s="16" t="s">
        <v>150</v>
      </c>
      <c r="J42" s="19"/>
      <c r="K42" s="18"/>
      <c r="L42" s="18"/>
      <c r="M42" s="18"/>
      <c r="N42" s="18"/>
      <c r="O42" s="18"/>
      <c r="P42" s="18"/>
    </row>
    <row r="43" spans="1:16" s="16" customFormat="1" ht="18" x14ac:dyDescent="0.2">
      <c r="A43" s="120" t="s">
        <v>327</v>
      </c>
      <c r="B43" s="119" t="s">
        <v>326</v>
      </c>
      <c r="C43" s="16" t="s">
        <v>296</v>
      </c>
      <c r="D43" s="16" t="s">
        <v>145</v>
      </c>
      <c r="E43" s="16" t="s">
        <v>149</v>
      </c>
      <c r="F43" s="16" t="s">
        <v>148</v>
      </c>
      <c r="J43" s="19"/>
      <c r="K43" s="18"/>
      <c r="L43" s="18"/>
      <c r="M43" s="18"/>
      <c r="N43" s="18"/>
      <c r="O43" s="18"/>
      <c r="P43" s="18"/>
    </row>
    <row r="44" spans="1:16" s="16" customFormat="1" ht="18" x14ac:dyDescent="0.2">
      <c r="A44" s="6" t="s">
        <v>454</v>
      </c>
      <c r="B44" s="119"/>
      <c r="E44" s="9"/>
      <c r="F44" s="9">
        <v>176</v>
      </c>
      <c r="J44" s="19"/>
      <c r="K44" s="18"/>
      <c r="L44" s="18"/>
      <c r="M44" s="18"/>
      <c r="N44" s="18"/>
      <c r="O44" s="18"/>
      <c r="P44" s="18"/>
    </row>
    <row r="45" spans="1:16" s="16" customFormat="1" ht="18" x14ac:dyDescent="0.2">
      <c r="A45" s="223"/>
      <c r="B45" s="119"/>
      <c r="J45" s="19"/>
      <c r="K45" s="18"/>
      <c r="L45" s="18"/>
      <c r="M45" s="18"/>
      <c r="N45" s="18"/>
      <c r="O45" s="18"/>
      <c r="P45" s="18"/>
    </row>
    <row r="46" spans="1:16" s="16" customFormat="1" ht="18" x14ac:dyDescent="0.2">
      <c r="B46" s="119"/>
      <c r="J46" s="19"/>
      <c r="K46" s="18"/>
      <c r="L46" s="18"/>
      <c r="M46" s="18"/>
      <c r="N46" s="18"/>
      <c r="O46" s="18"/>
      <c r="P46" s="18"/>
    </row>
    <row r="47" spans="1:16" x14ac:dyDescent="0.2">
      <c r="A47" s="13" t="s">
        <v>325</v>
      </c>
    </row>
    <row r="48" spans="1:16" x14ac:dyDescent="0.2">
      <c r="A48" s="118" t="s">
        <v>309</v>
      </c>
      <c r="B48" s="117" t="s">
        <v>187</v>
      </c>
      <c r="C48" s="117" t="s">
        <v>186</v>
      </c>
      <c r="D48" s="117" t="s">
        <v>185</v>
      </c>
      <c r="E48" s="117" t="s">
        <v>184</v>
      </c>
      <c r="F48" s="117" t="s">
        <v>183</v>
      </c>
    </row>
    <row r="49" spans="1:6" x14ac:dyDescent="0.2">
      <c r="A49" s="116" t="s">
        <v>324</v>
      </c>
      <c r="B49" s="16" t="s">
        <v>297</v>
      </c>
      <c r="C49" s="16" t="s">
        <v>296</v>
      </c>
      <c r="D49" s="16" t="s">
        <v>147</v>
      </c>
      <c r="E49" s="16" t="s">
        <v>147</v>
      </c>
      <c r="F49" s="16" t="s">
        <v>147</v>
      </c>
    </row>
    <row r="50" spans="1:6" x14ac:dyDescent="0.2">
      <c r="A50" s="115" t="s">
        <v>323</v>
      </c>
      <c r="B50" s="16" t="s">
        <v>297</v>
      </c>
      <c r="C50" s="16" t="s">
        <v>296</v>
      </c>
      <c r="D50" s="16" t="s">
        <v>147</v>
      </c>
      <c r="E50" s="16" t="s">
        <v>147</v>
      </c>
      <c r="F50" s="16" t="s">
        <v>147</v>
      </c>
    </row>
    <row r="51" spans="1:6" x14ac:dyDescent="0.2">
      <c r="A51" s="115" t="s">
        <v>322</v>
      </c>
      <c r="B51" s="16" t="s">
        <v>297</v>
      </c>
      <c r="C51" s="16" t="s">
        <v>296</v>
      </c>
      <c r="D51" s="16" t="s">
        <v>147</v>
      </c>
      <c r="E51" s="16" t="s">
        <v>147</v>
      </c>
      <c r="F51" s="16" t="s">
        <v>147</v>
      </c>
    </row>
    <row r="52" spans="1:6" x14ac:dyDescent="0.2">
      <c r="A52" s="115" t="s">
        <v>321</v>
      </c>
      <c r="B52" s="16" t="s">
        <v>297</v>
      </c>
      <c r="C52" s="16" t="s">
        <v>302</v>
      </c>
      <c r="D52" s="16" t="s">
        <v>147</v>
      </c>
      <c r="E52" s="16" t="s">
        <v>147</v>
      </c>
      <c r="F52" s="16" t="s">
        <v>147</v>
      </c>
    </row>
    <row r="53" spans="1:6" x14ac:dyDescent="0.2">
      <c r="A53" s="115" t="s">
        <v>320</v>
      </c>
      <c r="B53" s="16" t="s">
        <v>297</v>
      </c>
      <c r="C53" s="16" t="s">
        <v>302</v>
      </c>
      <c r="D53" s="17" t="s">
        <v>147</v>
      </c>
      <c r="E53" s="17" t="s">
        <v>147</v>
      </c>
      <c r="F53" s="17" t="s">
        <v>147</v>
      </c>
    </row>
    <row r="54" spans="1:6" x14ac:dyDescent="0.2">
      <c r="A54" s="115" t="s">
        <v>319</v>
      </c>
      <c r="B54" s="16" t="s">
        <v>297</v>
      </c>
      <c r="C54" s="16" t="s">
        <v>302</v>
      </c>
      <c r="D54" s="17" t="s">
        <v>147</v>
      </c>
      <c r="E54" s="17" t="s">
        <v>147</v>
      </c>
      <c r="F54" s="17" t="s">
        <v>147</v>
      </c>
    </row>
    <row r="55" spans="1:6" x14ac:dyDescent="0.2">
      <c r="A55" s="115" t="s">
        <v>318</v>
      </c>
      <c r="B55" s="16" t="s">
        <v>297</v>
      </c>
      <c r="C55" s="16" t="s">
        <v>302</v>
      </c>
      <c r="D55" s="17" t="s">
        <v>147</v>
      </c>
      <c r="E55" s="17" t="s">
        <v>147</v>
      </c>
      <c r="F55" s="17" t="s">
        <v>147</v>
      </c>
    </row>
    <row r="56" spans="1:6" x14ac:dyDescent="0.2">
      <c r="A56" s="115" t="s">
        <v>317</v>
      </c>
      <c r="B56" s="16" t="s">
        <v>297</v>
      </c>
      <c r="C56" s="16" t="s">
        <v>296</v>
      </c>
      <c r="D56" s="17" t="s">
        <v>146</v>
      </c>
      <c r="E56" s="17" t="s">
        <v>146</v>
      </c>
      <c r="F56" s="17" t="s">
        <v>146</v>
      </c>
    </row>
    <row r="57" spans="1:6" x14ac:dyDescent="0.2">
      <c r="A57" s="115" t="s">
        <v>316</v>
      </c>
      <c r="B57" s="16" t="s">
        <v>297</v>
      </c>
      <c r="C57" s="16" t="s">
        <v>296</v>
      </c>
      <c r="D57" s="17" t="s">
        <v>146</v>
      </c>
      <c r="E57" s="17" t="s">
        <v>146</v>
      </c>
      <c r="F57" s="17" t="s">
        <v>146</v>
      </c>
    </row>
    <row r="58" spans="1:6" x14ac:dyDescent="0.2">
      <c r="A58" s="115" t="s">
        <v>315</v>
      </c>
      <c r="B58" s="16" t="s">
        <v>297</v>
      </c>
      <c r="C58" s="16" t="s">
        <v>296</v>
      </c>
      <c r="D58" s="16" t="s">
        <v>146</v>
      </c>
      <c r="E58" s="16" t="s">
        <v>146</v>
      </c>
      <c r="F58" s="16" t="s">
        <v>146</v>
      </c>
    </row>
    <row r="59" spans="1:6" x14ac:dyDescent="0.2">
      <c r="A59" s="115" t="s">
        <v>314</v>
      </c>
      <c r="B59" s="16" t="s">
        <v>297</v>
      </c>
      <c r="C59" s="16" t="s">
        <v>296</v>
      </c>
      <c r="D59" s="16" t="s">
        <v>146</v>
      </c>
      <c r="E59" s="16" t="s">
        <v>146</v>
      </c>
      <c r="F59" s="16" t="s">
        <v>146</v>
      </c>
    </row>
    <row r="60" spans="1:6" x14ac:dyDescent="0.2">
      <c r="A60" s="115" t="s">
        <v>313</v>
      </c>
      <c r="B60" s="16" t="s">
        <v>297</v>
      </c>
      <c r="C60" s="16" t="s">
        <v>302</v>
      </c>
      <c r="D60" s="16" t="s">
        <v>146</v>
      </c>
      <c r="E60" s="16" t="s">
        <v>146</v>
      </c>
      <c r="F60" s="16" t="s">
        <v>146</v>
      </c>
    </row>
    <row r="61" spans="1:6" x14ac:dyDescent="0.2">
      <c r="A61" s="115" t="s">
        <v>312</v>
      </c>
      <c r="B61" s="16" t="s">
        <v>297</v>
      </c>
      <c r="C61" s="16" t="s">
        <v>296</v>
      </c>
      <c r="D61" s="16" t="s">
        <v>146</v>
      </c>
      <c r="E61" s="16" t="s">
        <v>146</v>
      </c>
      <c r="F61" s="16" t="s">
        <v>146</v>
      </c>
    </row>
    <row r="62" spans="1:6" x14ac:dyDescent="0.2">
      <c r="A62" s="115" t="s">
        <v>311</v>
      </c>
      <c r="B62" s="16" t="s">
        <v>297</v>
      </c>
      <c r="C62" s="16" t="s">
        <v>296</v>
      </c>
      <c r="D62" s="16" t="s">
        <v>146</v>
      </c>
      <c r="E62" s="16" t="s">
        <v>146</v>
      </c>
      <c r="F62" s="16" t="s">
        <v>146</v>
      </c>
    </row>
    <row r="63" spans="1:6" x14ac:dyDescent="0.2">
      <c r="A63" s="6" t="s">
        <v>454</v>
      </c>
      <c r="B63" s="16"/>
      <c r="C63" s="16"/>
      <c r="D63" s="16"/>
      <c r="E63" s="9" t="s">
        <v>455</v>
      </c>
      <c r="F63" s="9" t="s">
        <v>455</v>
      </c>
    </row>
    <row r="64" spans="1:6" x14ac:dyDescent="0.2">
      <c r="A64" s="224"/>
      <c r="B64" s="16"/>
      <c r="C64" s="16"/>
      <c r="D64" s="16"/>
      <c r="E64" s="16"/>
      <c r="F64" s="16"/>
    </row>
    <row r="65" spans="1:6" x14ac:dyDescent="0.2">
      <c r="B65" s="16"/>
      <c r="C65" s="16"/>
      <c r="D65" s="16"/>
    </row>
    <row r="66" spans="1:6" x14ac:dyDescent="0.2">
      <c r="A66" s="13" t="s">
        <v>310</v>
      </c>
      <c r="B66" s="16"/>
      <c r="C66" s="16"/>
      <c r="D66" s="16"/>
    </row>
    <row r="67" spans="1:6" x14ac:dyDescent="0.2">
      <c r="A67" s="114" t="s">
        <v>309</v>
      </c>
      <c r="B67" s="113" t="s">
        <v>187</v>
      </c>
      <c r="C67" s="113" t="s">
        <v>186</v>
      </c>
      <c r="D67" s="113" t="s">
        <v>185</v>
      </c>
      <c r="E67" s="113" t="s">
        <v>184</v>
      </c>
      <c r="F67" s="113" t="s">
        <v>183</v>
      </c>
    </row>
    <row r="68" spans="1:6" x14ac:dyDescent="0.2">
      <c r="A68" s="112" t="s">
        <v>308</v>
      </c>
      <c r="B68" s="16" t="s">
        <v>297</v>
      </c>
      <c r="C68" s="16" t="s">
        <v>296</v>
      </c>
      <c r="D68" s="16" t="s">
        <v>145</v>
      </c>
      <c r="E68" s="16" t="s">
        <v>147</v>
      </c>
      <c r="F68" s="16" t="s">
        <v>147</v>
      </c>
    </row>
    <row r="69" spans="1:6" x14ac:dyDescent="0.2">
      <c r="A69" s="112" t="s">
        <v>307</v>
      </c>
      <c r="B69" s="16" t="s">
        <v>297</v>
      </c>
      <c r="C69" s="16" t="s">
        <v>302</v>
      </c>
      <c r="D69" s="16" t="s">
        <v>145</v>
      </c>
      <c r="E69" s="16" t="s">
        <v>147</v>
      </c>
      <c r="F69" s="16" t="s">
        <v>147</v>
      </c>
    </row>
    <row r="70" spans="1:6" x14ac:dyDescent="0.2">
      <c r="A70" s="112" t="s">
        <v>306</v>
      </c>
      <c r="B70" s="16" t="s">
        <v>297</v>
      </c>
      <c r="C70" s="16" t="s">
        <v>302</v>
      </c>
      <c r="D70" s="16" t="s">
        <v>145</v>
      </c>
      <c r="E70" s="17" t="s">
        <v>147</v>
      </c>
      <c r="F70" s="17" t="s">
        <v>147</v>
      </c>
    </row>
    <row r="71" spans="1:6" x14ac:dyDescent="0.2">
      <c r="A71" s="112" t="s">
        <v>305</v>
      </c>
      <c r="B71" s="16" t="s">
        <v>297</v>
      </c>
      <c r="C71" s="16" t="s">
        <v>302</v>
      </c>
      <c r="D71" s="16" t="s">
        <v>145</v>
      </c>
      <c r="E71" s="17" t="s">
        <v>147</v>
      </c>
      <c r="F71" s="17" t="s">
        <v>147</v>
      </c>
    </row>
    <row r="72" spans="1:6" x14ac:dyDescent="0.2">
      <c r="A72" s="112" t="s">
        <v>304</v>
      </c>
      <c r="B72" s="16" t="s">
        <v>297</v>
      </c>
      <c r="C72" s="16" t="s">
        <v>302</v>
      </c>
      <c r="D72" s="17" t="s">
        <v>145</v>
      </c>
      <c r="E72" s="17" t="s">
        <v>147</v>
      </c>
      <c r="F72" s="17" t="s">
        <v>147</v>
      </c>
    </row>
    <row r="73" spans="1:6" x14ac:dyDescent="0.2">
      <c r="A73" s="112" t="s">
        <v>303</v>
      </c>
      <c r="B73" s="16" t="s">
        <v>297</v>
      </c>
      <c r="C73" s="16" t="s">
        <v>302</v>
      </c>
      <c r="D73" s="17" t="s">
        <v>145</v>
      </c>
      <c r="E73" s="17" t="s">
        <v>146</v>
      </c>
      <c r="F73" s="17" t="s">
        <v>146</v>
      </c>
    </row>
    <row r="74" spans="1:6" x14ac:dyDescent="0.2">
      <c r="A74" s="112" t="s">
        <v>301</v>
      </c>
      <c r="B74" s="16" t="s">
        <v>297</v>
      </c>
      <c r="C74" s="16" t="s">
        <v>296</v>
      </c>
      <c r="D74" s="17" t="s">
        <v>145</v>
      </c>
      <c r="E74" s="17" t="s">
        <v>146</v>
      </c>
      <c r="F74" s="17" t="s">
        <v>146</v>
      </c>
    </row>
    <row r="75" spans="1:6" x14ac:dyDescent="0.2">
      <c r="A75" s="112" t="s">
        <v>300</v>
      </c>
      <c r="B75" s="16" t="s">
        <v>297</v>
      </c>
      <c r="C75" s="16" t="s">
        <v>296</v>
      </c>
      <c r="D75" s="16" t="s">
        <v>145</v>
      </c>
      <c r="E75" s="16" t="s">
        <v>146</v>
      </c>
      <c r="F75" s="16" t="s">
        <v>146</v>
      </c>
    </row>
    <row r="76" spans="1:6" x14ac:dyDescent="0.2">
      <c r="A76" s="112" t="s">
        <v>299</v>
      </c>
      <c r="B76" s="16" t="s">
        <v>297</v>
      </c>
      <c r="C76" s="16" t="s">
        <v>296</v>
      </c>
      <c r="D76" s="16" t="s">
        <v>145</v>
      </c>
      <c r="E76" s="16" t="s">
        <v>146</v>
      </c>
      <c r="F76" s="16" t="s">
        <v>146</v>
      </c>
    </row>
    <row r="77" spans="1:6" x14ac:dyDescent="0.2">
      <c r="A77" s="112" t="s">
        <v>298</v>
      </c>
      <c r="B77" s="16" t="s">
        <v>297</v>
      </c>
      <c r="C77" s="16" t="s">
        <v>296</v>
      </c>
      <c r="D77" s="16" t="s">
        <v>145</v>
      </c>
      <c r="E77" s="16" t="s">
        <v>146</v>
      </c>
      <c r="F77" s="16" t="s">
        <v>146</v>
      </c>
    </row>
    <row r="78" spans="1:6" x14ac:dyDescent="0.2">
      <c r="A78" s="6" t="s">
        <v>454</v>
      </c>
      <c r="B78" s="16"/>
      <c r="C78" s="16"/>
      <c r="D78" s="16"/>
      <c r="E78" s="9" t="s">
        <v>455</v>
      </c>
      <c r="F78" s="9" t="s">
        <v>455</v>
      </c>
    </row>
    <row r="79" spans="1:6" x14ac:dyDescent="0.2">
      <c r="A79" s="225"/>
      <c r="B79" s="16"/>
      <c r="C79" s="16"/>
      <c r="D79" s="16"/>
      <c r="E79" s="16"/>
      <c r="F79" s="16"/>
    </row>
    <row r="80" spans="1:6" x14ac:dyDescent="0.2">
      <c r="E80" s="16"/>
    </row>
    <row r="81" spans="1:1" x14ac:dyDescent="0.2">
      <c r="A81" s="2" t="s">
        <v>485</v>
      </c>
    </row>
  </sheetData>
  <mergeCells count="16">
    <mergeCell ref="N14:O14"/>
    <mergeCell ref="I14:J14"/>
    <mergeCell ref="M7:O7"/>
    <mergeCell ref="H7:J7"/>
    <mergeCell ref="H9:J9"/>
    <mergeCell ref="M9:O9"/>
    <mergeCell ref="H8:J8"/>
    <mergeCell ref="M8:O8"/>
    <mergeCell ref="I13:J13"/>
    <mergeCell ref="N10:O10"/>
    <mergeCell ref="N11:O11"/>
    <mergeCell ref="N12:O12"/>
    <mergeCell ref="N13:O13"/>
    <mergeCell ref="I10:J10"/>
    <mergeCell ref="I11:J11"/>
    <mergeCell ref="I12:J12"/>
  </mergeCells>
  <phoneticPr fontId="49" type="noConversion"/>
  <pageMargins left="0.7" right="0.7" top="0.75" bottom="0.75" header="0.3" footer="0.3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CB1CCA8-C466-2646-B36D-D0102B796474}">
  <dimension ref="A1:D32"/>
  <sheetViews>
    <sheetView workbookViewId="0">
      <selection activeCell="A21" sqref="A21"/>
    </sheetView>
  </sheetViews>
  <sheetFormatPr baseColWidth="10" defaultColWidth="10.83203125" defaultRowHeight="16" x14ac:dyDescent="0.2"/>
  <cols>
    <col min="1" max="1" width="19.6640625" style="13" customWidth="1"/>
    <col min="2" max="2" width="14.83203125" style="13" customWidth="1"/>
    <col min="3" max="3" width="20.33203125" style="13" customWidth="1"/>
    <col min="4" max="4" width="26.83203125" style="13" customWidth="1"/>
    <col min="5" max="16384" width="10.83203125" style="13"/>
  </cols>
  <sheetData>
    <row r="1" spans="1:4" x14ac:dyDescent="0.15">
      <c r="A1" s="47" t="s">
        <v>685</v>
      </c>
    </row>
    <row r="3" spans="1:4" x14ac:dyDescent="0.2">
      <c r="A3" s="13" t="s">
        <v>366</v>
      </c>
    </row>
    <row r="5" spans="1:4" x14ac:dyDescent="0.2">
      <c r="A5" s="22" t="s">
        <v>640</v>
      </c>
      <c r="B5" s="22"/>
    </row>
    <row r="6" spans="1:4" x14ac:dyDescent="0.2">
      <c r="A6" s="227" t="s">
        <v>467</v>
      </c>
      <c r="B6" s="22"/>
    </row>
    <row r="7" spans="1:4" x14ac:dyDescent="0.2">
      <c r="A7" s="227"/>
      <c r="B7" s="22"/>
    </row>
    <row r="8" spans="1:4" x14ac:dyDescent="0.2">
      <c r="A8" s="109" t="s">
        <v>708</v>
      </c>
      <c r="B8" s="22"/>
    </row>
    <row r="9" spans="1:4" ht="18" x14ac:dyDescent="0.2">
      <c r="A9" s="22" t="s">
        <v>365</v>
      </c>
      <c r="B9" s="22"/>
    </row>
    <row r="10" spans="1:4" ht="18" x14ac:dyDescent="0.2">
      <c r="A10" s="134" t="s">
        <v>309</v>
      </c>
      <c r="B10" s="133" t="s">
        <v>188</v>
      </c>
      <c r="C10" s="132" t="s">
        <v>362</v>
      </c>
      <c r="D10" s="131" t="s">
        <v>361</v>
      </c>
    </row>
    <row r="11" spans="1:4" ht="17" x14ac:dyDescent="0.2">
      <c r="A11" s="130" t="s">
        <v>138</v>
      </c>
      <c r="B11" s="21">
        <v>16</v>
      </c>
      <c r="C11" s="21">
        <v>9</v>
      </c>
      <c r="D11" s="21">
        <v>14</v>
      </c>
    </row>
    <row r="12" spans="1:4" ht="17" x14ac:dyDescent="0.2">
      <c r="A12" s="87" t="s">
        <v>272</v>
      </c>
      <c r="B12" s="21">
        <v>16</v>
      </c>
      <c r="C12" s="21">
        <v>7</v>
      </c>
      <c r="D12" s="21">
        <v>11</v>
      </c>
    </row>
    <row r="13" spans="1:4" ht="17" x14ac:dyDescent="0.2">
      <c r="A13" s="87" t="s">
        <v>271</v>
      </c>
      <c r="B13" s="21">
        <v>20</v>
      </c>
      <c r="C13" s="21">
        <v>8</v>
      </c>
      <c r="D13" s="21">
        <v>15</v>
      </c>
    </row>
    <row r="14" spans="1:4" ht="17" x14ac:dyDescent="0.2">
      <c r="A14" s="87" t="s">
        <v>360</v>
      </c>
      <c r="B14" s="21">
        <v>18</v>
      </c>
      <c r="C14" s="21">
        <v>9</v>
      </c>
      <c r="D14" s="21">
        <v>15</v>
      </c>
    </row>
    <row r="15" spans="1:4" ht="17" x14ac:dyDescent="0.2">
      <c r="A15" s="87" t="s">
        <v>279</v>
      </c>
      <c r="B15" s="21">
        <f>AVERAGE(B11:B14)</f>
        <v>17.5</v>
      </c>
      <c r="C15" s="21">
        <f t="shared" ref="C15:D15" si="0">AVERAGE(C11:C14)</f>
        <v>8.25</v>
      </c>
      <c r="D15" s="21">
        <f t="shared" si="0"/>
        <v>13.75</v>
      </c>
    </row>
    <row r="16" spans="1:4" ht="17" x14ac:dyDescent="0.2">
      <c r="A16" s="87" t="s">
        <v>278</v>
      </c>
      <c r="B16" s="21">
        <f>STDEV(B11:B14)</f>
        <v>1.9148542155126762</v>
      </c>
      <c r="C16" s="21">
        <f t="shared" ref="C16:D16" si="1">STDEV(C11:C14)</f>
        <v>0.9574271077563381</v>
      </c>
      <c r="D16" s="21">
        <f t="shared" si="1"/>
        <v>1.8929694486000912</v>
      </c>
    </row>
    <row r="17" spans="1:4" x14ac:dyDescent="0.15">
      <c r="A17" s="417" t="s">
        <v>293</v>
      </c>
      <c r="C17" s="393">
        <v>7.0000000000000001E-3</v>
      </c>
      <c r="D17" s="393"/>
    </row>
    <row r="18" spans="1:4" x14ac:dyDescent="0.15">
      <c r="A18" s="418"/>
      <c r="B18" s="398">
        <v>1E-4</v>
      </c>
      <c r="C18" s="393"/>
    </row>
    <row r="19" spans="1:4" x14ac:dyDescent="0.2">
      <c r="A19" s="13" t="s">
        <v>364</v>
      </c>
    </row>
    <row r="20" spans="1:4" x14ac:dyDescent="0.2">
      <c r="A20" s="109" t="s">
        <v>709</v>
      </c>
      <c r="B20" s="22"/>
    </row>
    <row r="21" spans="1:4" ht="18" x14ac:dyDescent="0.2">
      <c r="A21" s="22" t="s">
        <v>363</v>
      </c>
      <c r="B21" s="22"/>
    </row>
    <row r="22" spans="1:4" ht="18" x14ac:dyDescent="0.2">
      <c r="A22" s="129" t="s">
        <v>309</v>
      </c>
      <c r="B22" s="128" t="s">
        <v>188</v>
      </c>
      <c r="C22" s="127" t="s">
        <v>362</v>
      </c>
      <c r="D22" s="126" t="s">
        <v>361</v>
      </c>
    </row>
    <row r="23" spans="1:4" x14ac:dyDescent="0.2">
      <c r="A23" s="87" t="s">
        <v>138</v>
      </c>
      <c r="B23" s="14">
        <v>92.033238699999998</v>
      </c>
      <c r="C23" s="14">
        <v>587.885133</v>
      </c>
      <c r="D23" s="14">
        <v>74.123092099999994</v>
      </c>
    </row>
    <row r="24" spans="1:4" x14ac:dyDescent="0.2">
      <c r="A24" s="87" t="s">
        <v>272</v>
      </c>
      <c r="B24" s="14">
        <v>59.1373411</v>
      </c>
      <c r="C24" s="14">
        <v>501.12636600000002</v>
      </c>
      <c r="D24" s="14">
        <v>264.555409</v>
      </c>
    </row>
    <row r="25" spans="1:4" x14ac:dyDescent="0.2">
      <c r="A25" s="87" t="s">
        <v>271</v>
      </c>
      <c r="B25" s="14">
        <v>73.531668999999994</v>
      </c>
      <c r="C25" s="14">
        <v>432.873829</v>
      </c>
      <c r="D25" s="14">
        <v>270.31773399999997</v>
      </c>
    </row>
    <row r="26" spans="1:4" x14ac:dyDescent="0.2">
      <c r="A26" s="87" t="s">
        <v>360</v>
      </c>
      <c r="B26" s="14">
        <v>89.620737500000004</v>
      </c>
      <c r="C26" s="14">
        <v>360.24321200000003</v>
      </c>
      <c r="D26" s="14">
        <v>371.31317799999999</v>
      </c>
    </row>
    <row r="27" spans="1:4" ht="17" x14ac:dyDescent="0.2">
      <c r="A27" s="87" t="s">
        <v>279</v>
      </c>
      <c r="B27" s="21">
        <f>AVERAGE(B23:B26)</f>
        <v>78.580746574999992</v>
      </c>
      <c r="C27" s="21">
        <f t="shared" ref="C27" si="2">AVERAGE(C23:C26)</f>
        <v>470.53213499999998</v>
      </c>
      <c r="D27" s="21">
        <f t="shared" ref="D27" si="3">AVERAGE(D23:D26)</f>
        <v>245.07735327499998</v>
      </c>
    </row>
    <row r="28" spans="1:4" ht="17" x14ac:dyDescent="0.2">
      <c r="A28" s="87" t="s">
        <v>278</v>
      </c>
      <c r="B28" s="21">
        <f>STDEV(B23:B26)</f>
        <v>15.344816115123955</v>
      </c>
      <c r="C28" s="21">
        <f t="shared" ref="C28:D28" si="4">STDEV(C23:C26)</f>
        <v>97.107376405981682</v>
      </c>
      <c r="D28" s="21">
        <f t="shared" si="4"/>
        <v>124.0662649982664</v>
      </c>
    </row>
    <row r="29" spans="1:4" x14ac:dyDescent="0.15">
      <c r="A29" s="417" t="s">
        <v>293</v>
      </c>
      <c r="C29" s="393">
        <v>2.87E-2</v>
      </c>
      <c r="D29" s="393"/>
    </row>
    <row r="30" spans="1:4" x14ac:dyDescent="0.15">
      <c r="A30" s="418"/>
      <c r="B30" s="398">
        <v>2.0000000000000001E-4</v>
      </c>
      <c r="C30" s="393"/>
    </row>
    <row r="32" spans="1:4" x14ac:dyDescent="0.2">
      <c r="A32" s="2" t="s">
        <v>485</v>
      </c>
    </row>
  </sheetData>
  <mergeCells count="6">
    <mergeCell ref="C17:D17"/>
    <mergeCell ref="B18:C18"/>
    <mergeCell ref="C29:D29"/>
    <mergeCell ref="A17:A18"/>
    <mergeCell ref="A29:A30"/>
    <mergeCell ref="B30:C30"/>
  </mergeCells>
  <phoneticPr fontId="49" type="noConversion"/>
  <pageMargins left="0.7" right="0.7" top="0.75" bottom="0.75" header="0.3" footer="0.3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B97ED05-0DF9-3745-9E53-A6187883C58A}">
  <dimension ref="A1:AH45"/>
  <sheetViews>
    <sheetView zoomScaleNormal="100" workbookViewId="0">
      <selection activeCell="P6" sqref="P6"/>
    </sheetView>
  </sheetViews>
  <sheetFormatPr baseColWidth="10" defaultColWidth="10.83203125" defaultRowHeight="16" x14ac:dyDescent="0.2"/>
  <cols>
    <col min="1" max="1" width="28.1640625" style="13" customWidth="1"/>
    <col min="2" max="15" width="10.83203125" style="13"/>
    <col min="16" max="16" width="40.83203125" style="13" customWidth="1"/>
    <col min="17" max="17" width="15.83203125" style="13" customWidth="1"/>
    <col min="18" max="18" width="29" style="13" customWidth="1"/>
    <col min="19" max="19" width="37.33203125" style="13" customWidth="1"/>
    <col min="20" max="20" width="14.83203125" style="13" customWidth="1"/>
    <col min="21" max="21" width="20.33203125" style="13" customWidth="1"/>
    <col min="22" max="16384" width="10.83203125" style="13"/>
  </cols>
  <sheetData>
    <row r="1" spans="1:34" x14ac:dyDescent="0.15">
      <c r="A1" s="47" t="s">
        <v>685</v>
      </c>
    </row>
    <row r="2" spans="1:34" x14ac:dyDescent="0.2">
      <c r="A2" s="109" t="s">
        <v>687</v>
      </c>
    </row>
    <row r="3" spans="1:34" x14ac:dyDescent="0.2">
      <c r="A3" s="13" t="s">
        <v>641</v>
      </c>
    </row>
    <row r="5" spans="1:34" x14ac:dyDescent="0.2">
      <c r="A5" s="227" t="s">
        <v>467</v>
      </c>
    </row>
    <row r="7" spans="1:34" x14ac:dyDescent="0.2">
      <c r="A7" s="235" t="s">
        <v>188</v>
      </c>
      <c r="B7" s="109" t="s">
        <v>380</v>
      </c>
      <c r="O7" s="11"/>
      <c r="P7" s="11"/>
      <c r="Q7" s="11"/>
      <c r="R7" s="11"/>
      <c r="S7" s="11"/>
      <c r="T7" s="11"/>
      <c r="U7" s="11"/>
      <c r="V7" s="11"/>
      <c r="W7" s="11"/>
      <c r="X7" s="11"/>
      <c r="Y7" s="11"/>
      <c r="Z7" s="11"/>
      <c r="AA7" s="11"/>
      <c r="AB7" s="11"/>
      <c r="AC7" s="11"/>
      <c r="AD7" s="11"/>
      <c r="AE7" s="11"/>
      <c r="AF7" s="11"/>
      <c r="AG7" s="11"/>
      <c r="AH7" s="11"/>
    </row>
    <row r="8" spans="1:34" x14ac:dyDescent="0.2">
      <c r="A8" s="87" t="s">
        <v>371</v>
      </c>
      <c r="B8" s="106" t="s">
        <v>370</v>
      </c>
      <c r="C8" s="231"/>
      <c r="D8" s="231"/>
      <c r="E8" s="231"/>
      <c r="F8" s="231"/>
      <c r="G8" s="231"/>
      <c r="H8" s="231"/>
      <c r="I8" s="231"/>
      <c r="J8" s="231"/>
      <c r="K8" s="103"/>
      <c r="L8" s="103"/>
      <c r="M8" s="103"/>
      <c r="N8" s="87" t="s">
        <v>469</v>
      </c>
      <c r="O8" s="232" t="s">
        <v>470</v>
      </c>
      <c r="P8" s="9"/>
      <c r="Q8" s="228"/>
      <c r="R8" s="8"/>
      <c r="S8" s="9"/>
      <c r="T8" s="228"/>
      <c r="U8" s="9"/>
      <c r="V8" s="9"/>
      <c r="W8" s="9"/>
      <c r="X8" s="9"/>
      <c r="Y8" s="9"/>
      <c r="Z8" s="9"/>
      <c r="AA8" s="9"/>
      <c r="AB8" s="9"/>
      <c r="AC8" s="9"/>
      <c r="AD8" s="9"/>
      <c r="AE8" s="9"/>
      <c r="AF8" s="9"/>
      <c r="AG8" s="9"/>
      <c r="AH8" s="9"/>
    </row>
    <row r="9" spans="1:34" x14ac:dyDescent="0.2">
      <c r="A9" s="103" t="s">
        <v>377</v>
      </c>
      <c r="B9" s="135" t="s">
        <v>192</v>
      </c>
      <c r="C9" s="230">
        <v>39.337400000000002</v>
      </c>
      <c r="D9" s="230">
        <v>42.129199999999997</v>
      </c>
      <c r="E9" s="230">
        <v>40.994199999999999</v>
      </c>
      <c r="F9" s="230">
        <v>32.673200000000001</v>
      </c>
      <c r="G9" s="230">
        <v>18.8324</v>
      </c>
      <c r="H9" s="230">
        <v>24.520600000000002</v>
      </c>
      <c r="I9" s="230"/>
      <c r="J9" s="230"/>
      <c r="K9" s="230"/>
      <c r="L9" s="103"/>
      <c r="M9" s="103"/>
      <c r="N9" s="103">
        <f>AVERAGE(C9:M9)</f>
        <v>33.081166666666668</v>
      </c>
      <c r="O9" s="226">
        <f>STDEV(C9:M9)</f>
        <v>9.5927112875696761</v>
      </c>
      <c r="P9" s="9"/>
      <c r="Q9" s="228"/>
      <c r="R9" s="8"/>
      <c r="S9" s="9"/>
      <c r="T9" s="228"/>
      <c r="U9" s="9"/>
      <c r="V9" s="9"/>
      <c r="W9" s="9"/>
      <c r="X9" s="9"/>
      <c r="Y9" s="9"/>
      <c r="Z9" s="9"/>
      <c r="AA9" s="9"/>
      <c r="AB9" s="9"/>
      <c r="AC9" s="9"/>
      <c r="AD9" s="9"/>
      <c r="AE9" s="9"/>
      <c r="AF9" s="9"/>
      <c r="AG9" s="9"/>
      <c r="AH9" s="9"/>
    </row>
    <row r="10" spans="1:34" x14ac:dyDescent="0.2">
      <c r="A10" s="103" t="s">
        <v>367</v>
      </c>
      <c r="B10" s="135" t="s">
        <v>191</v>
      </c>
      <c r="C10" s="230">
        <v>36.322600000000001</v>
      </c>
      <c r="D10" s="230">
        <v>39.653399999999998</v>
      </c>
      <c r="E10" s="230">
        <v>21.095199999999998</v>
      </c>
      <c r="F10" s="230">
        <v>36.875599999999999</v>
      </c>
      <c r="G10" s="230">
        <v>23.311399999999999</v>
      </c>
      <c r="H10" s="230">
        <v>36.567599999999999</v>
      </c>
      <c r="I10" s="230">
        <v>29.670200000000001</v>
      </c>
      <c r="J10" s="230"/>
      <c r="K10" s="230"/>
      <c r="L10" s="103"/>
      <c r="M10" s="103"/>
      <c r="N10" s="103">
        <f t="shared" ref="N10:N12" si="0">AVERAGE(C10:M10)</f>
        <v>31.927999999999997</v>
      </c>
      <c r="O10" s="226">
        <f t="shared" ref="O10:O12" si="1">STDEV(C10:M10)</f>
        <v>7.3222487493028332</v>
      </c>
      <c r="P10" s="9"/>
      <c r="Q10" s="228"/>
      <c r="R10" s="8"/>
      <c r="S10" s="9"/>
      <c r="T10" s="228"/>
      <c r="U10" s="9"/>
      <c r="V10" s="9"/>
      <c r="W10" s="9"/>
      <c r="X10" s="9"/>
      <c r="Y10" s="9"/>
      <c r="Z10" s="9"/>
      <c r="AA10" s="9"/>
      <c r="AB10" s="9"/>
      <c r="AC10" s="9"/>
      <c r="AD10" s="9"/>
      <c r="AE10" s="9"/>
      <c r="AF10" s="9"/>
      <c r="AG10" s="9"/>
      <c r="AH10" s="9"/>
    </row>
    <row r="11" spans="1:34" x14ac:dyDescent="0.2">
      <c r="A11" s="103" t="s">
        <v>379</v>
      </c>
      <c r="B11" s="135" t="s">
        <v>190</v>
      </c>
      <c r="C11" s="230">
        <v>21.095199999999998</v>
      </c>
      <c r="D11" s="230">
        <v>28.741800000000001</v>
      </c>
      <c r="E11" s="230">
        <v>26.624199999999998</v>
      </c>
      <c r="F11" s="230">
        <v>33.136600000000001</v>
      </c>
      <c r="G11" s="230">
        <v>24.7318</v>
      </c>
      <c r="H11" s="230">
        <v>27.482399999999998</v>
      </c>
      <c r="I11" s="230"/>
      <c r="J11" s="230"/>
      <c r="K11" s="230"/>
      <c r="L11" s="103"/>
      <c r="M11" s="103"/>
      <c r="N11" s="103">
        <f t="shared" si="0"/>
        <v>26.968666666666667</v>
      </c>
      <c r="O11" s="226">
        <f t="shared" si="1"/>
        <v>4.0266901001525381</v>
      </c>
      <c r="P11" s="9"/>
      <c r="Q11" s="228"/>
      <c r="R11" s="8"/>
      <c r="S11" s="9"/>
      <c r="T11" s="228"/>
      <c r="U11" s="9"/>
      <c r="V11" s="9"/>
      <c r="W11" s="9"/>
      <c r="X11" s="9"/>
      <c r="Y11" s="9"/>
      <c r="Z11" s="9"/>
      <c r="AA11" s="9"/>
      <c r="AB11" s="9"/>
      <c r="AC11" s="9"/>
      <c r="AD11" s="9"/>
      <c r="AE11" s="9"/>
      <c r="AF11" s="9"/>
      <c r="AG11" s="9"/>
      <c r="AH11" s="9"/>
    </row>
    <row r="12" spans="1:34" x14ac:dyDescent="0.2">
      <c r="A12" s="103" t="s">
        <v>367</v>
      </c>
      <c r="B12" s="135" t="s">
        <v>189</v>
      </c>
      <c r="C12" s="230">
        <v>21.981400000000001</v>
      </c>
      <c r="D12" s="230">
        <v>37.187199999999997</v>
      </c>
      <c r="E12" s="230">
        <v>26.624199999999998</v>
      </c>
      <c r="F12" s="230">
        <v>31.8108</v>
      </c>
      <c r="G12" s="230">
        <v>22.939399999999999</v>
      </c>
      <c r="H12" s="230">
        <v>25.678000000000001</v>
      </c>
      <c r="I12" s="230">
        <v>32.219799999999999</v>
      </c>
      <c r="J12" s="230"/>
      <c r="K12" s="230"/>
      <c r="L12" s="103"/>
      <c r="M12" s="103"/>
      <c r="N12" s="103">
        <f t="shared" si="0"/>
        <v>28.348685714285715</v>
      </c>
      <c r="O12" s="226">
        <f t="shared" si="1"/>
        <v>5.5527802103776667</v>
      </c>
      <c r="Q12" s="89"/>
      <c r="T12" s="89"/>
    </row>
    <row r="13" spans="1:34" x14ac:dyDescent="0.2">
      <c r="Q13" s="89"/>
      <c r="T13" s="89"/>
    </row>
    <row r="14" spans="1:34" x14ac:dyDescent="0.2">
      <c r="A14" s="234" t="s">
        <v>378</v>
      </c>
      <c r="B14" s="109" t="s">
        <v>372</v>
      </c>
      <c r="Q14" s="89"/>
      <c r="T14" s="89"/>
    </row>
    <row r="15" spans="1:34" x14ac:dyDescent="0.2">
      <c r="A15" s="103" t="s">
        <v>371</v>
      </c>
      <c r="B15" s="106" t="s">
        <v>370</v>
      </c>
      <c r="C15" s="103"/>
      <c r="D15" s="103"/>
      <c r="E15" s="103"/>
      <c r="F15" s="103"/>
      <c r="G15" s="103"/>
      <c r="H15" s="103"/>
      <c r="I15" s="103"/>
      <c r="J15" s="103"/>
      <c r="K15" s="103"/>
      <c r="L15" s="103"/>
      <c r="M15" s="103"/>
      <c r="N15" s="87" t="s">
        <v>469</v>
      </c>
      <c r="O15" s="232" t="s">
        <v>470</v>
      </c>
      <c r="P15" s="11"/>
      <c r="Q15" s="229"/>
      <c r="R15" s="11"/>
      <c r="S15" s="11"/>
      <c r="T15" s="229"/>
      <c r="U15" s="11"/>
      <c r="V15" s="11"/>
      <c r="W15" s="11"/>
      <c r="X15" s="11"/>
      <c r="Y15" s="11"/>
      <c r="Z15" s="11"/>
    </row>
    <row r="16" spans="1:34" x14ac:dyDescent="0.2">
      <c r="A16" s="103" t="s">
        <v>377</v>
      </c>
      <c r="B16" s="135" t="s">
        <v>192</v>
      </c>
      <c r="C16" s="230">
        <v>18.1996</v>
      </c>
      <c r="D16" s="230">
        <v>22.9468</v>
      </c>
      <c r="E16" s="230">
        <v>29.946200000000001</v>
      </c>
      <c r="F16" s="230">
        <v>35.5976</v>
      </c>
      <c r="G16" s="230">
        <v>30.1464</v>
      </c>
      <c r="H16" s="230">
        <v>33.078800000000001</v>
      </c>
      <c r="I16" s="230"/>
      <c r="J16" s="230"/>
      <c r="K16" s="230"/>
      <c r="L16" s="103"/>
      <c r="M16" s="103"/>
      <c r="N16" s="103">
        <f>AVERAGE(C16:M16)</f>
        <v>28.319233333333333</v>
      </c>
      <c r="O16" s="226">
        <f>STDEV(C16:M16)</f>
        <v>6.5250850335199946</v>
      </c>
      <c r="P16" s="9"/>
      <c r="Q16" s="228"/>
      <c r="R16" s="8"/>
      <c r="S16" s="9"/>
      <c r="T16" s="228"/>
      <c r="U16" s="9"/>
      <c r="V16" s="9"/>
      <c r="W16" s="9"/>
      <c r="X16" s="9"/>
      <c r="Y16" s="9"/>
      <c r="Z16" s="9"/>
    </row>
    <row r="17" spans="1:26" x14ac:dyDescent="0.2">
      <c r="A17" s="103" t="s">
        <v>376</v>
      </c>
      <c r="B17" s="135" t="s">
        <v>191</v>
      </c>
      <c r="C17" s="230">
        <v>26.632000000000001</v>
      </c>
      <c r="D17" s="230">
        <v>38.768599999999999</v>
      </c>
      <c r="E17" s="230">
        <v>28.456600000000002</v>
      </c>
      <c r="F17" s="230">
        <v>23.097000000000001</v>
      </c>
      <c r="G17" s="230">
        <v>39.5762</v>
      </c>
      <c r="H17" s="230">
        <v>30.040800000000001</v>
      </c>
      <c r="I17" s="230">
        <v>30.705400000000001</v>
      </c>
      <c r="J17" s="230"/>
      <c r="K17" s="230"/>
      <c r="L17" s="230"/>
      <c r="M17" s="230"/>
      <c r="N17" s="103">
        <f t="shared" ref="N17:N19" si="2">AVERAGE(C17:M17)</f>
        <v>31.039514285714287</v>
      </c>
      <c r="O17" s="226">
        <f t="shared" ref="O17:O19" si="3">STDEV(C17:M17)</f>
        <v>6.0951345775212742</v>
      </c>
      <c r="P17" s="9"/>
      <c r="Q17" s="228"/>
      <c r="R17" s="8"/>
      <c r="S17" s="9"/>
      <c r="T17" s="228"/>
      <c r="U17" s="9"/>
      <c r="V17" s="9"/>
      <c r="W17" s="9"/>
      <c r="X17" s="9"/>
      <c r="Y17" s="9"/>
      <c r="Z17" s="9"/>
    </row>
    <row r="18" spans="1:26" x14ac:dyDescent="0.2">
      <c r="A18" s="103" t="s">
        <v>376</v>
      </c>
      <c r="B18" s="135" t="s">
        <v>190</v>
      </c>
      <c r="C18" s="230">
        <v>25.712199999999999</v>
      </c>
      <c r="D18" s="230">
        <v>31.383199999999999</v>
      </c>
      <c r="E18" s="230">
        <v>18.921199999999999</v>
      </c>
      <c r="F18" s="230">
        <v>23.408799999999999</v>
      </c>
      <c r="G18" s="230">
        <v>20.792000000000002</v>
      </c>
      <c r="H18" s="230">
        <v>18.218800000000002</v>
      </c>
      <c r="I18" s="230">
        <v>21.9102</v>
      </c>
      <c r="J18" s="230"/>
      <c r="K18" s="230"/>
      <c r="L18" s="230"/>
      <c r="M18" s="230"/>
      <c r="N18" s="103">
        <f t="shared" si="2"/>
        <v>22.90662857142857</v>
      </c>
      <c r="O18" s="226">
        <f t="shared" si="3"/>
        <v>4.5332029124796867</v>
      </c>
      <c r="P18" s="9"/>
      <c r="Q18" s="228"/>
      <c r="R18" s="8"/>
      <c r="S18" s="9"/>
      <c r="T18" s="228"/>
      <c r="U18" s="9"/>
      <c r="V18" s="9"/>
      <c r="W18" s="9"/>
      <c r="X18" s="9"/>
      <c r="Y18" s="9"/>
      <c r="Z18" s="9"/>
    </row>
    <row r="19" spans="1:26" x14ac:dyDescent="0.2">
      <c r="A19" s="103" t="s">
        <v>376</v>
      </c>
      <c r="B19" s="135" t="s">
        <v>189</v>
      </c>
      <c r="C19" s="230">
        <v>35.069000000000003</v>
      </c>
      <c r="D19" s="230">
        <v>26.773800000000001</v>
      </c>
      <c r="E19" s="230">
        <v>31.8506</v>
      </c>
      <c r="F19" s="230">
        <v>29.145399999999999</v>
      </c>
      <c r="G19" s="230">
        <v>36.622799999999998</v>
      </c>
      <c r="H19" s="230">
        <v>29.4588</v>
      </c>
      <c r="I19" s="230">
        <v>19.238199999999999</v>
      </c>
      <c r="J19" s="230"/>
      <c r="K19" s="230"/>
      <c r="L19" s="230"/>
      <c r="M19" s="230"/>
      <c r="N19" s="103">
        <f t="shared" si="2"/>
        <v>29.736942857142854</v>
      </c>
      <c r="O19" s="226">
        <f t="shared" si="3"/>
        <v>5.7698138626409747</v>
      </c>
      <c r="P19" s="9"/>
      <c r="Q19" s="228"/>
      <c r="R19" s="8"/>
      <c r="S19" s="9"/>
      <c r="T19" s="228"/>
      <c r="U19" s="9"/>
      <c r="V19" s="9"/>
      <c r="W19" s="9"/>
      <c r="X19" s="9"/>
      <c r="Y19" s="9"/>
      <c r="Z19" s="9"/>
    </row>
    <row r="20" spans="1:26" x14ac:dyDescent="0.2">
      <c r="B20" s="15"/>
      <c r="C20" s="14"/>
      <c r="D20" s="14"/>
      <c r="E20" s="14"/>
      <c r="F20" s="14"/>
      <c r="G20" s="14"/>
      <c r="H20" s="14"/>
      <c r="I20" s="14"/>
      <c r="J20" s="14"/>
      <c r="K20" s="14"/>
      <c r="L20" s="14"/>
      <c r="M20" s="14"/>
      <c r="N20" s="14"/>
    </row>
    <row r="21" spans="1:26" ht="18" x14ac:dyDescent="0.2">
      <c r="A21" s="236" t="s">
        <v>468</v>
      </c>
      <c r="B21" s="109" t="s">
        <v>471</v>
      </c>
    </row>
    <row r="22" spans="1:26" x14ac:dyDescent="0.2">
      <c r="A22" s="103" t="s">
        <v>371</v>
      </c>
      <c r="B22" s="106" t="s">
        <v>370</v>
      </c>
      <c r="C22" s="103"/>
      <c r="D22" s="103"/>
      <c r="E22" s="103"/>
      <c r="F22" s="103"/>
      <c r="G22" s="103"/>
      <c r="H22" s="103"/>
      <c r="I22" s="103"/>
      <c r="J22" s="103"/>
      <c r="K22" s="103"/>
      <c r="L22" s="103"/>
      <c r="M22" s="103"/>
      <c r="N22" s="87" t="s">
        <v>469</v>
      </c>
      <c r="O22" s="232" t="s">
        <v>470</v>
      </c>
      <c r="P22" s="87" t="s">
        <v>472</v>
      </c>
    </row>
    <row r="23" spans="1:26" x14ac:dyDescent="0.2">
      <c r="A23" s="103" t="s">
        <v>375</v>
      </c>
      <c r="B23" s="135" t="s">
        <v>192</v>
      </c>
      <c r="C23" s="230">
        <v>13.444000000000001</v>
      </c>
      <c r="D23" s="230">
        <v>25.782399999999999</v>
      </c>
      <c r="E23" s="230">
        <v>16.678999999999998</v>
      </c>
      <c r="F23" s="230">
        <v>20.2118</v>
      </c>
      <c r="G23" s="230">
        <v>17.0686</v>
      </c>
      <c r="H23" s="230"/>
      <c r="I23" s="230"/>
      <c r="J23" s="230"/>
      <c r="K23" s="230"/>
      <c r="L23" s="230"/>
      <c r="M23" s="230"/>
      <c r="N23" s="103">
        <f>AVERAGE(C23:M23)</f>
        <v>18.637160000000002</v>
      </c>
      <c r="O23" s="226">
        <f>STDEV(C23:M23)</f>
        <v>4.6582622197553354</v>
      </c>
      <c r="P23" s="78">
        <v>1.357184E-2</v>
      </c>
      <c r="Q23" s="14"/>
    </row>
    <row r="24" spans="1:26" x14ac:dyDescent="0.2">
      <c r="A24" s="103" t="s">
        <v>374</v>
      </c>
      <c r="B24" s="135" t="s">
        <v>191</v>
      </c>
      <c r="C24" s="230">
        <v>18.091799999999999</v>
      </c>
      <c r="D24" s="230">
        <v>8.2634000000000007</v>
      </c>
      <c r="E24" s="230">
        <v>23.314599999999999</v>
      </c>
      <c r="F24" s="230">
        <v>9.4551999999999996</v>
      </c>
      <c r="G24" s="230">
        <v>14.125999999999999</v>
      </c>
      <c r="H24" s="230">
        <v>10.1462</v>
      </c>
      <c r="I24" s="230">
        <v>23.175999999999998</v>
      </c>
      <c r="J24" s="230">
        <v>14.048</v>
      </c>
      <c r="K24" s="230">
        <v>12.0778</v>
      </c>
      <c r="L24" s="230">
        <v>25.5428</v>
      </c>
      <c r="M24" s="230">
        <v>11.656599999999999</v>
      </c>
      <c r="N24" s="103">
        <f t="shared" ref="N24:N26" si="4">AVERAGE(C24:M24)</f>
        <v>15.445309090909092</v>
      </c>
      <c r="O24" s="226">
        <f t="shared" ref="O24:O26" si="5">STDEV(C24:M24)</f>
        <v>6.1284730857619882</v>
      </c>
      <c r="P24" s="78">
        <v>9.4140000000000003E-5</v>
      </c>
      <c r="Q24" s="14"/>
    </row>
    <row r="25" spans="1:26" x14ac:dyDescent="0.2">
      <c r="A25" s="103" t="s">
        <v>373</v>
      </c>
      <c r="B25" s="135" t="s">
        <v>190</v>
      </c>
      <c r="C25" s="230">
        <v>14.058</v>
      </c>
      <c r="D25" s="230">
        <v>11.3546</v>
      </c>
      <c r="E25" s="230">
        <v>11.711399999999999</v>
      </c>
      <c r="F25" s="230">
        <v>11.187799999999999</v>
      </c>
      <c r="G25" s="230">
        <v>9.1736000000000004</v>
      </c>
      <c r="H25" s="230">
        <v>17.698</v>
      </c>
      <c r="I25" s="230">
        <v>12.1868</v>
      </c>
      <c r="J25" s="230">
        <v>15.8432</v>
      </c>
      <c r="K25" s="230">
        <v>8.4616000000000007</v>
      </c>
      <c r="L25" s="230"/>
      <c r="M25" s="230"/>
      <c r="N25" s="103">
        <f t="shared" si="4"/>
        <v>12.408333333333333</v>
      </c>
      <c r="O25" s="226">
        <f t="shared" si="5"/>
        <v>2.99322850280429</v>
      </c>
      <c r="P25" s="78">
        <v>2.0600000000000002E-6</v>
      </c>
      <c r="Q25" s="14"/>
    </row>
    <row r="26" spans="1:26" x14ac:dyDescent="0.2">
      <c r="A26" s="103" t="s">
        <v>367</v>
      </c>
      <c r="B26" s="135" t="s">
        <v>189</v>
      </c>
      <c r="C26" s="230">
        <v>9.8613999999999997</v>
      </c>
      <c r="D26" s="230">
        <v>6.7522000000000002</v>
      </c>
      <c r="E26" s="230">
        <v>13.7224</v>
      </c>
      <c r="F26" s="230">
        <v>6.5187999999999997</v>
      </c>
      <c r="G26" s="230">
        <v>6.6063999999999998</v>
      </c>
      <c r="H26" s="230">
        <v>10.5604</v>
      </c>
      <c r="I26" s="230">
        <v>7.5949999999999998</v>
      </c>
      <c r="J26" s="230"/>
      <c r="K26" s="230"/>
      <c r="L26" s="230"/>
      <c r="M26" s="230"/>
      <c r="N26" s="103">
        <f t="shared" si="4"/>
        <v>8.8023714285714281</v>
      </c>
      <c r="O26" s="226">
        <f t="shared" si="5"/>
        <v>2.7116054517046373</v>
      </c>
      <c r="P26" s="78">
        <v>2.3599999999999999E-6</v>
      </c>
      <c r="Q26" s="14"/>
    </row>
    <row r="27" spans="1:26" x14ac:dyDescent="0.2">
      <c r="B27" s="15"/>
      <c r="C27" s="14"/>
      <c r="D27" s="14"/>
      <c r="E27" s="14"/>
      <c r="F27" s="14"/>
      <c r="G27" s="14"/>
      <c r="H27" s="14"/>
      <c r="I27" s="14"/>
      <c r="J27" s="14"/>
      <c r="K27" s="14"/>
      <c r="L27" s="14"/>
      <c r="M27" s="14"/>
      <c r="N27" s="14"/>
      <c r="O27" s="14"/>
      <c r="P27" s="14"/>
      <c r="Q27" s="14"/>
    </row>
    <row r="28" spans="1:26" ht="18" x14ac:dyDescent="0.2">
      <c r="A28" s="233" t="s">
        <v>361</v>
      </c>
      <c r="B28" s="109" t="s">
        <v>372</v>
      </c>
    </row>
    <row r="29" spans="1:26" x14ac:dyDescent="0.2">
      <c r="A29" s="103" t="s">
        <v>371</v>
      </c>
      <c r="B29" s="106" t="s">
        <v>370</v>
      </c>
      <c r="C29" s="103"/>
      <c r="D29" s="103"/>
      <c r="E29" s="103"/>
      <c r="F29" s="103"/>
      <c r="G29" s="103"/>
      <c r="H29" s="103"/>
      <c r="I29" s="103"/>
      <c r="J29" s="103"/>
      <c r="K29" s="103"/>
      <c r="L29" s="103"/>
      <c r="M29" s="103"/>
      <c r="N29" s="87" t="s">
        <v>469</v>
      </c>
      <c r="O29" s="232" t="s">
        <v>470</v>
      </c>
      <c r="P29" s="87" t="s">
        <v>473</v>
      </c>
    </row>
    <row r="30" spans="1:26" x14ac:dyDescent="0.2">
      <c r="A30" s="103" t="s">
        <v>369</v>
      </c>
      <c r="B30" s="135" t="s">
        <v>192</v>
      </c>
      <c r="C30" s="230">
        <v>23.879000000000001</v>
      </c>
      <c r="D30" s="230">
        <v>9.0765999999999991</v>
      </c>
      <c r="E30" s="230">
        <v>35.648200000000003</v>
      </c>
      <c r="F30" s="230">
        <v>27.744599999999998</v>
      </c>
      <c r="G30" s="230">
        <v>41.750599999999999</v>
      </c>
      <c r="H30" s="230"/>
      <c r="I30" s="230"/>
      <c r="J30" s="230"/>
      <c r="K30" s="230"/>
      <c r="L30" s="230"/>
      <c r="M30" s="230"/>
      <c r="N30" s="103">
        <f>AVERAGE(C30:M30)</f>
        <v>27.619799999999998</v>
      </c>
      <c r="O30" s="226">
        <f>STDEV(C30:M30)</f>
        <v>12.469905183280272</v>
      </c>
      <c r="P30" s="78">
        <v>0.169761</v>
      </c>
    </row>
    <row r="31" spans="1:26" x14ac:dyDescent="0.2">
      <c r="A31" s="103" t="s">
        <v>368</v>
      </c>
      <c r="B31" s="135" t="s">
        <v>191</v>
      </c>
      <c r="C31" s="230">
        <v>14.353</v>
      </c>
      <c r="D31" s="230">
        <v>22.729600000000001</v>
      </c>
      <c r="E31" s="230">
        <v>12.1868</v>
      </c>
      <c r="F31" s="230">
        <v>15.835599999999999</v>
      </c>
      <c r="G31" s="230">
        <v>17.396999999999998</v>
      </c>
      <c r="H31" s="230">
        <v>15.6008</v>
      </c>
      <c r="I31" s="230">
        <v>13.9314</v>
      </c>
      <c r="J31" s="230">
        <v>18.354800000000001</v>
      </c>
      <c r="K31" s="230"/>
      <c r="L31" s="230"/>
      <c r="M31" s="230"/>
      <c r="N31" s="103">
        <f t="shared" ref="N31:N33" si="6">AVERAGE(C31:M31)</f>
        <v>16.298624999999998</v>
      </c>
      <c r="O31" s="226">
        <f t="shared" ref="O31:O33" si="7">STDEV(C31:M31)</f>
        <v>3.2467432094111124</v>
      </c>
      <c r="P31" s="78">
        <v>0.72534699999999996</v>
      </c>
    </row>
    <row r="32" spans="1:26" x14ac:dyDescent="0.2">
      <c r="A32" s="103" t="s">
        <v>367</v>
      </c>
      <c r="B32" s="135" t="s">
        <v>190</v>
      </c>
      <c r="C32" s="230">
        <v>13.032</v>
      </c>
      <c r="D32" s="230">
        <v>20.532599999999999</v>
      </c>
      <c r="E32" s="230">
        <v>19.377400000000002</v>
      </c>
      <c r="F32" s="230">
        <v>12.7094</v>
      </c>
      <c r="G32" s="230">
        <v>10.816000000000001</v>
      </c>
      <c r="H32" s="230">
        <v>10.816000000000001</v>
      </c>
      <c r="I32" s="230">
        <v>15.459</v>
      </c>
      <c r="J32" s="230"/>
      <c r="K32" s="230"/>
      <c r="L32" s="230"/>
      <c r="M32" s="230"/>
      <c r="N32" s="103">
        <f t="shared" si="6"/>
        <v>14.677485714285714</v>
      </c>
      <c r="O32" s="226">
        <f t="shared" si="7"/>
        <v>3.9451542138969113</v>
      </c>
      <c r="P32" s="78">
        <v>0.210843</v>
      </c>
    </row>
    <row r="33" spans="1:16" x14ac:dyDescent="0.2">
      <c r="A33" s="103" t="s">
        <v>367</v>
      </c>
      <c r="B33" s="135" t="s">
        <v>189</v>
      </c>
      <c r="C33" s="230">
        <v>10.1752</v>
      </c>
      <c r="D33" s="230">
        <v>14.512</v>
      </c>
      <c r="E33" s="230">
        <v>16.4892</v>
      </c>
      <c r="F33" s="230">
        <v>15.5436</v>
      </c>
      <c r="G33" s="230">
        <v>10.8444</v>
      </c>
      <c r="H33" s="230">
        <v>8.6920000000000002</v>
      </c>
      <c r="I33" s="230">
        <v>10.349600000000001</v>
      </c>
      <c r="J33" s="230"/>
      <c r="K33" s="230"/>
      <c r="L33" s="230"/>
      <c r="M33" s="230"/>
      <c r="N33" s="103">
        <f t="shared" si="6"/>
        <v>12.372285714285715</v>
      </c>
      <c r="O33" s="226">
        <f t="shared" si="7"/>
        <v>3.065451994637749</v>
      </c>
      <c r="P33" s="78">
        <v>3.9632000000000001E-2</v>
      </c>
    </row>
    <row r="34" spans="1:16" x14ac:dyDescent="0.2">
      <c r="B34" s="15"/>
    </row>
    <row r="35" spans="1:16" x14ac:dyDescent="0.2">
      <c r="A35" s="2" t="s">
        <v>485</v>
      </c>
    </row>
    <row r="38" spans="1:16" x14ac:dyDescent="0.2">
      <c r="F38" s="109"/>
    </row>
    <row r="45" spans="1:16" x14ac:dyDescent="0.2">
      <c r="H45" s="109"/>
    </row>
  </sheetData>
  <phoneticPr fontId="49" type="noConversion"/>
  <pageMargins left="0.7" right="0.7" top="0.75" bottom="0.75" header="0.3" footer="0.3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278F5E3-113A-E645-88EB-80A598DB22C4}">
  <dimension ref="A1:Q36"/>
  <sheetViews>
    <sheetView topLeftCell="A6" zoomScaleNormal="100" workbookViewId="0">
      <selection activeCell="N53" sqref="N53"/>
    </sheetView>
  </sheetViews>
  <sheetFormatPr baseColWidth="10" defaultColWidth="10.83203125" defaultRowHeight="16" x14ac:dyDescent="0.2"/>
  <cols>
    <col min="1" max="1" width="26.33203125" style="316" customWidth="1"/>
    <col min="2" max="2" width="11.1640625" style="316" customWidth="1"/>
    <col min="3" max="15" width="10.83203125" style="316"/>
    <col min="16" max="16" width="41.83203125" style="316" customWidth="1"/>
    <col min="17" max="16384" width="10.83203125" style="316"/>
  </cols>
  <sheetData>
    <row r="1" spans="1:15" x14ac:dyDescent="0.15">
      <c r="A1" s="47" t="s">
        <v>685</v>
      </c>
    </row>
    <row r="2" spans="1:15" x14ac:dyDescent="0.2">
      <c r="A2" s="326" t="s">
        <v>688</v>
      </c>
    </row>
    <row r="3" spans="1:15" x14ac:dyDescent="0.2">
      <c r="A3" s="316" t="s">
        <v>642</v>
      </c>
    </row>
    <row r="5" spans="1:15" x14ac:dyDescent="0.2">
      <c r="A5" s="227" t="s">
        <v>467</v>
      </c>
    </row>
    <row r="6" spans="1:15" ht="17" thickBot="1" x14ac:dyDescent="0.25"/>
    <row r="7" spans="1:15" ht="17" thickBot="1" x14ac:dyDescent="0.25">
      <c r="A7" s="332" t="s">
        <v>188</v>
      </c>
      <c r="B7" s="326" t="s">
        <v>193</v>
      </c>
      <c r="O7" s="325"/>
    </row>
    <row r="8" spans="1:15" x14ac:dyDescent="0.2">
      <c r="A8" s="324" t="s">
        <v>371</v>
      </c>
      <c r="B8" s="323" t="s">
        <v>370</v>
      </c>
      <c r="C8" s="321"/>
      <c r="D8" s="319"/>
      <c r="E8" s="319"/>
      <c r="F8" s="319"/>
      <c r="G8" s="319"/>
      <c r="H8" s="319"/>
      <c r="I8" s="319"/>
      <c r="J8" s="319"/>
      <c r="K8" s="319"/>
      <c r="L8" s="319"/>
      <c r="M8" s="319"/>
      <c r="N8" s="322" t="s">
        <v>469</v>
      </c>
      <c r="O8" s="232" t="s">
        <v>470</v>
      </c>
    </row>
    <row r="9" spans="1:15" x14ac:dyDescent="0.2">
      <c r="A9" s="321" t="s">
        <v>382</v>
      </c>
      <c r="B9" s="320" t="s">
        <v>192</v>
      </c>
      <c r="C9" s="319">
        <v>142.19999999999999</v>
      </c>
      <c r="D9" s="319">
        <v>171.75</v>
      </c>
      <c r="E9" s="319">
        <v>83</v>
      </c>
      <c r="F9" s="319">
        <v>198.33333300000001</v>
      </c>
      <c r="G9" s="319">
        <v>223.33333329999999</v>
      </c>
      <c r="H9" s="319">
        <v>201</v>
      </c>
      <c r="I9" s="319">
        <v>257</v>
      </c>
      <c r="J9" s="319">
        <v>246.66666670000001</v>
      </c>
      <c r="K9" s="321"/>
      <c r="L9" s="321"/>
      <c r="M9" s="321"/>
      <c r="N9" s="321">
        <f>AVERAGE(C9:M9)</f>
        <v>190.41041662499998</v>
      </c>
      <c r="O9" s="226">
        <f>STDEV(C9:K9)</f>
        <v>57.404854981610512</v>
      </c>
    </row>
    <row r="10" spans="1:15" x14ac:dyDescent="0.2">
      <c r="A10" s="321" t="s">
        <v>367</v>
      </c>
      <c r="B10" s="320" t="s">
        <v>191</v>
      </c>
      <c r="C10" s="319">
        <v>197</v>
      </c>
      <c r="D10" s="319">
        <v>228.75</v>
      </c>
      <c r="E10" s="319">
        <v>232.8</v>
      </c>
      <c r="F10" s="319">
        <v>192.6</v>
      </c>
      <c r="G10" s="319">
        <v>275.33333299999998</v>
      </c>
      <c r="H10" s="319">
        <v>227.33333300000001</v>
      </c>
      <c r="I10" s="319">
        <v>236.66666699999999</v>
      </c>
      <c r="J10" s="321"/>
      <c r="K10" s="321"/>
      <c r="L10" s="321"/>
      <c r="M10" s="321"/>
      <c r="N10" s="321">
        <f>AVERAGE(C10:M10)</f>
        <v>227.21190471428571</v>
      </c>
      <c r="O10" s="226">
        <f>STDEV(C10:K10)</f>
        <v>27.536081830364225</v>
      </c>
    </row>
    <row r="11" spans="1:15" x14ac:dyDescent="0.2">
      <c r="A11" s="321" t="s">
        <v>367</v>
      </c>
      <c r="B11" s="320" t="s">
        <v>190</v>
      </c>
      <c r="C11" s="319">
        <v>228.2</v>
      </c>
      <c r="D11" s="319">
        <v>208.2</v>
      </c>
      <c r="E11" s="319">
        <v>273.25</v>
      </c>
      <c r="F11" s="319">
        <v>212.25</v>
      </c>
      <c r="G11" s="319">
        <v>271</v>
      </c>
      <c r="H11" s="319">
        <v>208.66666699999999</v>
      </c>
      <c r="I11" s="319">
        <v>235.33333300000001</v>
      </c>
      <c r="J11" s="321"/>
      <c r="K11" s="321"/>
      <c r="L11" s="321"/>
      <c r="M11" s="321"/>
      <c r="N11" s="321">
        <f>AVERAGE(C11:M11)</f>
        <v>233.84285714285716</v>
      </c>
      <c r="O11" s="226">
        <f>STDEV(C11:K11)</f>
        <v>28.063284675398922</v>
      </c>
    </row>
    <row r="12" spans="1:15" x14ac:dyDescent="0.2">
      <c r="A12" s="321" t="s">
        <v>367</v>
      </c>
      <c r="B12" s="320" t="s">
        <v>189</v>
      </c>
      <c r="C12" s="319">
        <v>257</v>
      </c>
      <c r="D12" s="319">
        <v>273.75</v>
      </c>
      <c r="E12" s="319">
        <v>275.25</v>
      </c>
      <c r="F12" s="319">
        <v>196.75</v>
      </c>
      <c r="G12" s="319">
        <v>226.33333329999999</v>
      </c>
      <c r="H12" s="319">
        <v>211.33333329999999</v>
      </c>
      <c r="I12" s="319">
        <v>268</v>
      </c>
      <c r="J12" s="321"/>
      <c r="K12" s="321"/>
      <c r="L12" s="321"/>
      <c r="M12" s="321"/>
      <c r="N12" s="321">
        <f>AVERAGE(C12:M12)</f>
        <v>244.05952380000002</v>
      </c>
      <c r="O12" s="226">
        <f>STDEV(C12:K12)</f>
        <v>32.193127951987741</v>
      </c>
    </row>
    <row r="13" spans="1:15" ht="17" thickBot="1" x14ac:dyDescent="0.25"/>
    <row r="14" spans="1:15" ht="17" thickBot="1" x14ac:dyDescent="0.25">
      <c r="A14" s="330" t="s">
        <v>378</v>
      </c>
      <c r="B14" s="326" t="s">
        <v>193</v>
      </c>
    </row>
    <row r="15" spans="1:15" x14ac:dyDescent="0.2">
      <c r="A15" s="324" t="s">
        <v>371</v>
      </c>
      <c r="B15" s="323" t="s">
        <v>370</v>
      </c>
      <c r="C15" s="319"/>
      <c r="D15" s="319"/>
      <c r="E15" s="319"/>
      <c r="F15" s="319"/>
      <c r="G15" s="319"/>
      <c r="H15" s="319"/>
      <c r="I15" s="319"/>
      <c r="J15" s="321"/>
      <c r="K15" s="321"/>
      <c r="L15" s="321"/>
      <c r="M15" s="321"/>
      <c r="N15" s="322" t="s">
        <v>469</v>
      </c>
      <c r="O15" s="232" t="s">
        <v>470</v>
      </c>
    </row>
    <row r="16" spans="1:15" x14ac:dyDescent="0.2">
      <c r="A16" s="321" t="s">
        <v>377</v>
      </c>
      <c r="B16" s="320" t="s">
        <v>192</v>
      </c>
      <c r="C16" s="319">
        <v>142</v>
      </c>
      <c r="D16" s="319">
        <v>158.4</v>
      </c>
      <c r="E16" s="319">
        <v>151.25</v>
      </c>
      <c r="F16" s="319">
        <v>206.75</v>
      </c>
      <c r="G16" s="319">
        <v>158</v>
      </c>
      <c r="H16" s="319">
        <v>181.25</v>
      </c>
      <c r="I16" s="321"/>
      <c r="J16" s="321"/>
      <c r="K16" s="321"/>
      <c r="L16" s="321"/>
      <c r="M16" s="321"/>
      <c r="N16" s="321">
        <f>AVERAGE(C16:M16)</f>
        <v>166.27500000000001</v>
      </c>
      <c r="O16" s="226">
        <f>STDEV(C16:K16)</f>
        <v>23.69807481632208</v>
      </c>
    </row>
    <row r="17" spans="1:17" x14ac:dyDescent="0.2">
      <c r="A17" s="321" t="s">
        <v>376</v>
      </c>
      <c r="B17" s="320" t="s">
        <v>191</v>
      </c>
      <c r="C17" s="319">
        <v>149.80000000000001</v>
      </c>
      <c r="D17" s="319">
        <v>244.2</v>
      </c>
      <c r="E17" s="319">
        <v>212.75</v>
      </c>
      <c r="F17" s="319">
        <v>186</v>
      </c>
      <c r="G17" s="319">
        <v>167.25</v>
      </c>
      <c r="H17" s="319">
        <v>255</v>
      </c>
      <c r="I17" s="319">
        <v>135.83330000000001</v>
      </c>
      <c r="J17" s="319"/>
      <c r="K17" s="321"/>
      <c r="L17" s="321"/>
      <c r="M17" s="321"/>
      <c r="N17" s="321">
        <f>AVERAGE(C17:M17)</f>
        <v>192.97618571428572</v>
      </c>
      <c r="O17" s="226">
        <f>STDEV(C17:K17)</f>
        <v>46.010565125574757</v>
      </c>
    </row>
    <row r="18" spans="1:17" x14ac:dyDescent="0.2">
      <c r="A18" s="321" t="s">
        <v>376</v>
      </c>
      <c r="B18" s="320" t="s">
        <v>190</v>
      </c>
      <c r="C18" s="319">
        <v>238</v>
      </c>
      <c r="D18" s="319">
        <v>263.3</v>
      </c>
      <c r="E18" s="319">
        <v>245.75</v>
      </c>
      <c r="F18" s="319">
        <v>183.33333329999999</v>
      </c>
      <c r="G18" s="319">
        <v>211.25</v>
      </c>
      <c r="H18" s="319">
        <v>208.5</v>
      </c>
      <c r="I18" s="319">
        <v>165.75</v>
      </c>
      <c r="J18" s="319"/>
      <c r="K18" s="321"/>
      <c r="L18" s="321"/>
      <c r="M18" s="321"/>
      <c r="N18" s="321">
        <f>AVERAGE(C18:M18)</f>
        <v>216.55476189999999</v>
      </c>
      <c r="O18" s="226">
        <f>STDEV(C18:K18)</f>
        <v>34.821411726908039</v>
      </c>
    </row>
    <row r="19" spans="1:17" x14ac:dyDescent="0.2">
      <c r="A19" s="321" t="s">
        <v>376</v>
      </c>
      <c r="B19" s="320" t="s">
        <v>189</v>
      </c>
      <c r="C19" s="319">
        <v>240.5</v>
      </c>
      <c r="D19" s="319">
        <v>211.5</v>
      </c>
      <c r="E19" s="319">
        <v>195</v>
      </c>
      <c r="F19" s="319">
        <v>161.66666670000001</v>
      </c>
      <c r="G19" s="319">
        <v>244.66666670000001</v>
      </c>
      <c r="H19" s="319">
        <v>281</v>
      </c>
      <c r="I19" s="319">
        <v>140.75</v>
      </c>
      <c r="J19" s="319"/>
      <c r="K19" s="321"/>
      <c r="L19" s="321"/>
      <c r="M19" s="321"/>
      <c r="N19" s="321">
        <f>AVERAGE(C19:M19)</f>
        <v>210.72619048571428</v>
      </c>
      <c r="O19" s="226">
        <f>STDEV(C19:K19)</f>
        <v>49.207485744256168</v>
      </c>
    </row>
    <row r="20" spans="1:17" ht="17" thickBot="1" x14ac:dyDescent="0.25">
      <c r="B20" s="328"/>
      <c r="O20" s="8"/>
      <c r="P20" s="325"/>
      <c r="Q20" s="325"/>
    </row>
    <row r="21" spans="1:17" ht="19" thickBot="1" x14ac:dyDescent="0.25">
      <c r="A21" s="329" t="s">
        <v>362</v>
      </c>
      <c r="B21" s="326" t="s">
        <v>193</v>
      </c>
      <c r="C21" s="325"/>
      <c r="D21" s="325"/>
      <c r="E21" s="325"/>
      <c r="F21" s="325"/>
      <c r="G21" s="325"/>
      <c r="H21" s="325"/>
      <c r="I21" s="325"/>
      <c r="J21" s="325"/>
      <c r="K21" s="325"/>
      <c r="L21" s="325"/>
      <c r="M21" s="325"/>
      <c r="N21" s="325"/>
      <c r="O21" s="325"/>
      <c r="P21" s="325"/>
      <c r="Q21" s="325"/>
    </row>
    <row r="22" spans="1:17" x14ac:dyDescent="0.2">
      <c r="A22" s="324" t="s">
        <v>371</v>
      </c>
      <c r="B22" s="323" t="s">
        <v>370</v>
      </c>
      <c r="C22" s="319"/>
      <c r="D22" s="319"/>
      <c r="E22" s="319"/>
      <c r="F22" s="319"/>
      <c r="G22" s="319"/>
      <c r="H22" s="319"/>
      <c r="I22" s="319"/>
      <c r="J22" s="319"/>
      <c r="K22" s="319"/>
      <c r="L22" s="319"/>
      <c r="M22" s="319"/>
      <c r="N22" s="322" t="s">
        <v>469</v>
      </c>
      <c r="O22" s="232" t="s">
        <v>470</v>
      </c>
      <c r="P22" s="322" t="s">
        <v>472</v>
      </c>
      <c r="Q22" s="325"/>
    </row>
    <row r="23" spans="1:17" x14ac:dyDescent="0.2">
      <c r="A23" s="321" t="s">
        <v>381</v>
      </c>
      <c r="B23" s="320" t="s">
        <v>192</v>
      </c>
      <c r="C23" s="319">
        <v>125.6</v>
      </c>
      <c r="D23" s="319">
        <v>153.4</v>
      </c>
      <c r="E23" s="319">
        <v>160.66666670000001</v>
      </c>
      <c r="F23" s="319">
        <v>237.66666670000001</v>
      </c>
      <c r="G23" s="319">
        <v>281</v>
      </c>
      <c r="H23" s="319">
        <v>169</v>
      </c>
      <c r="I23" s="315">
        <v>159.4</v>
      </c>
      <c r="J23" s="319"/>
      <c r="K23" s="319"/>
      <c r="L23" s="315"/>
      <c r="M23" s="315"/>
      <c r="N23" s="321">
        <f>AVERAGE(C23:M23)</f>
        <v>183.81904762857144</v>
      </c>
      <c r="O23" s="226">
        <f>STDEV(C23:M23)</f>
        <v>54.788086222056059</v>
      </c>
      <c r="P23" s="78">
        <v>0.82428553790000003</v>
      </c>
      <c r="Q23" s="325"/>
    </row>
    <row r="24" spans="1:17" x14ac:dyDescent="0.2">
      <c r="A24" s="321" t="s">
        <v>374</v>
      </c>
      <c r="B24" s="320" t="s">
        <v>191</v>
      </c>
      <c r="C24" s="319">
        <v>115.25</v>
      </c>
      <c r="D24" s="319">
        <v>149</v>
      </c>
      <c r="E24" s="319">
        <v>177</v>
      </c>
      <c r="F24" s="319">
        <v>155</v>
      </c>
      <c r="G24" s="319">
        <v>127</v>
      </c>
      <c r="H24" s="319">
        <v>158</v>
      </c>
      <c r="I24" s="319">
        <v>123</v>
      </c>
      <c r="J24" s="319">
        <v>172</v>
      </c>
      <c r="K24" s="319">
        <v>168.25</v>
      </c>
      <c r="L24" s="319">
        <v>146.75</v>
      </c>
      <c r="M24" s="319">
        <v>223.75</v>
      </c>
      <c r="N24" s="321">
        <f>AVERAGE(C24:M24)</f>
        <v>155.90909090909091</v>
      </c>
      <c r="O24" s="226">
        <f>STDEV(C24:M24)</f>
        <v>30.27731674192599</v>
      </c>
      <c r="P24" s="78">
        <v>1.215206E-4</v>
      </c>
    </row>
    <row r="25" spans="1:17" x14ac:dyDescent="0.2">
      <c r="A25" s="321" t="s">
        <v>374</v>
      </c>
      <c r="B25" s="320" t="s">
        <v>190</v>
      </c>
      <c r="C25" s="319">
        <v>129.25</v>
      </c>
      <c r="D25" s="319">
        <v>148.5</v>
      </c>
      <c r="E25" s="319">
        <v>139.75</v>
      </c>
      <c r="F25" s="319">
        <v>150.19999999999999</v>
      </c>
      <c r="G25" s="319">
        <v>137.6</v>
      </c>
      <c r="H25" s="319">
        <v>171.75</v>
      </c>
      <c r="I25" s="319">
        <v>129.33330000000001</v>
      </c>
      <c r="J25" s="319">
        <v>184.25</v>
      </c>
      <c r="K25" s="319">
        <v>153</v>
      </c>
      <c r="L25" s="319">
        <v>155.25</v>
      </c>
      <c r="M25" s="319">
        <v>196.25</v>
      </c>
      <c r="N25" s="321">
        <f>AVERAGE(C25:M25)</f>
        <v>154.10302727272727</v>
      </c>
      <c r="O25" s="226">
        <f>STDEV(C25:M25)</f>
        <v>21.806774929094459</v>
      </c>
      <c r="P25" s="78">
        <v>4.4581999999999999E-6</v>
      </c>
    </row>
    <row r="26" spans="1:17" x14ac:dyDescent="0.2">
      <c r="A26" s="321" t="s">
        <v>711</v>
      </c>
      <c r="B26" s="320" t="s">
        <v>189</v>
      </c>
      <c r="C26" s="319">
        <v>22</v>
      </c>
      <c r="D26" s="319">
        <v>66.5</v>
      </c>
      <c r="E26" s="319">
        <v>82.75</v>
      </c>
      <c r="F26" s="319">
        <v>1.75</v>
      </c>
      <c r="G26" s="319">
        <v>27.25</v>
      </c>
      <c r="H26" s="319">
        <v>20</v>
      </c>
      <c r="I26" s="319">
        <v>70.5</v>
      </c>
      <c r="J26" s="319">
        <v>67.75</v>
      </c>
      <c r="K26" s="319">
        <v>0</v>
      </c>
      <c r="L26" s="319">
        <v>0</v>
      </c>
      <c r="M26" s="319"/>
      <c r="N26" s="321">
        <f>AVERAGE(C26:M26)</f>
        <v>35.85</v>
      </c>
      <c r="O26" s="226">
        <f>STDEV(C26:M26)</f>
        <v>32.672661014643083</v>
      </c>
      <c r="P26" s="78">
        <v>1.3999999999999999E-9</v>
      </c>
    </row>
    <row r="27" spans="1:17" ht="17" thickBot="1" x14ac:dyDescent="0.25">
      <c r="B27" s="328"/>
      <c r="C27" s="325"/>
      <c r="D27" s="325"/>
      <c r="E27" s="325"/>
      <c r="F27" s="325"/>
      <c r="G27" s="325"/>
      <c r="H27" s="325"/>
      <c r="I27" s="325"/>
      <c r="J27" s="325"/>
      <c r="O27" s="8"/>
      <c r="P27" s="325"/>
    </row>
    <row r="28" spans="1:17" ht="19" thickBot="1" x14ac:dyDescent="0.25">
      <c r="A28" s="327" t="s">
        <v>361</v>
      </c>
      <c r="B28" s="326" t="s">
        <v>193</v>
      </c>
      <c r="C28" s="325"/>
      <c r="D28" s="325"/>
      <c r="E28" s="325"/>
      <c r="F28" s="325"/>
      <c r="G28" s="325"/>
      <c r="H28" s="325"/>
      <c r="I28" s="325"/>
      <c r="J28" s="325"/>
    </row>
    <row r="29" spans="1:17" x14ac:dyDescent="0.2">
      <c r="A29" s="324" t="s">
        <v>371</v>
      </c>
      <c r="B29" s="323" t="s">
        <v>370</v>
      </c>
      <c r="C29" s="319"/>
      <c r="D29" s="319"/>
      <c r="E29" s="319"/>
      <c r="F29" s="319"/>
      <c r="G29" s="319"/>
      <c r="H29" s="319"/>
      <c r="I29" s="319"/>
      <c r="J29" s="319"/>
      <c r="K29" s="321"/>
      <c r="L29" s="321"/>
      <c r="M29" s="321"/>
      <c r="N29" s="322" t="s">
        <v>469</v>
      </c>
      <c r="O29" s="232" t="s">
        <v>470</v>
      </c>
      <c r="P29" s="322" t="s">
        <v>473</v>
      </c>
    </row>
    <row r="30" spans="1:17" x14ac:dyDescent="0.2">
      <c r="A30" s="321" t="s">
        <v>376</v>
      </c>
      <c r="B30" s="320" t="s">
        <v>192</v>
      </c>
      <c r="C30" s="319">
        <v>184</v>
      </c>
      <c r="D30" s="319">
        <v>146.66669999999999</v>
      </c>
      <c r="E30" s="319">
        <v>215.66669999999999</v>
      </c>
      <c r="F30" s="319">
        <v>190</v>
      </c>
      <c r="G30" s="319">
        <v>221.66669999999999</v>
      </c>
      <c r="H30" s="319">
        <v>102.25</v>
      </c>
      <c r="I30" s="319">
        <v>172.5</v>
      </c>
      <c r="J30" s="319"/>
      <c r="K30" s="321"/>
      <c r="L30" s="321"/>
      <c r="M30" s="321"/>
      <c r="N30" s="321">
        <f>AVERAGE(C30:M30)</f>
        <v>176.10715714285715</v>
      </c>
      <c r="O30" s="226">
        <f>STDEV(C30:K30)</f>
        <v>41.292794343357926</v>
      </c>
      <c r="P30" s="78">
        <v>0.77124400000000004</v>
      </c>
    </row>
    <row r="31" spans="1:17" x14ac:dyDescent="0.2">
      <c r="A31" s="321" t="s">
        <v>368</v>
      </c>
      <c r="B31" s="320" t="s">
        <v>191</v>
      </c>
      <c r="C31" s="319">
        <v>155.75</v>
      </c>
      <c r="D31" s="319">
        <v>206.5</v>
      </c>
      <c r="E31" s="319">
        <v>147.25</v>
      </c>
      <c r="F31" s="319">
        <v>158</v>
      </c>
      <c r="G31" s="319">
        <v>205.75</v>
      </c>
      <c r="H31" s="319">
        <v>163</v>
      </c>
      <c r="I31" s="319">
        <v>103</v>
      </c>
      <c r="J31" s="319">
        <v>193.75</v>
      </c>
      <c r="K31" s="321"/>
      <c r="L31" s="321"/>
      <c r="M31" s="321"/>
      <c r="N31" s="321">
        <f>AVERAGE(C31:M31)</f>
        <v>166.625</v>
      </c>
      <c r="O31" s="226">
        <f>STDEV(C31:K31)</f>
        <v>34.817637156229559</v>
      </c>
      <c r="P31" s="78">
        <v>0.48391400000000001</v>
      </c>
    </row>
    <row r="32" spans="1:17" x14ac:dyDescent="0.2">
      <c r="A32" s="321" t="s">
        <v>368</v>
      </c>
      <c r="B32" s="320" t="s">
        <v>190</v>
      </c>
      <c r="C32" s="319">
        <v>146.16669999999999</v>
      </c>
      <c r="D32" s="319">
        <v>150</v>
      </c>
      <c r="E32" s="319">
        <v>189.5</v>
      </c>
      <c r="F32" s="319">
        <v>114</v>
      </c>
      <c r="G32" s="319">
        <v>187.6</v>
      </c>
      <c r="H32" s="319">
        <v>164</v>
      </c>
      <c r="I32" s="319">
        <v>117</v>
      </c>
      <c r="J32" s="319">
        <v>153.19999999999999</v>
      </c>
      <c r="K32" s="321"/>
      <c r="L32" s="321"/>
      <c r="M32" s="321"/>
      <c r="N32" s="321">
        <f>AVERAGE(C32:M32)</f>
        <v>152.68333750000002</v>
      </c>
      <c r="O32" s="226">
        <f>STDEV(C32:K32)</f>
        <v>28.087469976533473</v>
      </c>
      <c r="P32" s="78">
        <v>0.90256599999999998</v>
      </c>
    </row>
    <row r="33" spans="1:16" x14ac:dyDescent="0.2">
      <c r="A33" s="321" t="s">
        <v>368</v>
      </c>
      <c r="B33" s="320" t="s">
        <v>189</v>
      </c>
      <c r="C33" s="319">
        <v>118.75</v>
      </c>
      <c r="D33" s="319">
        <v>34</v>
      </c>
      <c r="E33" s="319">
        <v>20</v>
      </c>
      <c r="F33" s="319"/>
      <c r="G33" s="319">
        <v>131.33330000000001</v>
      </c>
      <c r="H33" s="319">
        <v>147</v>
      </c>
      <c r="I33" s="319">
        <v>57</v>
      </c>
      <c r="J33" s="319">
        <v>100</v>
      </c>
      <c r="K33" s="321"/>
      <c r="L33" s="321"/>
      <c r="M33" s="321"/>
      <c r="N33" s="321">
        <f>AVERAGE(C33:M33)</f>
        <v>86.869042857142858</v>
      </c>
      <c r="O33" s="226">
        <f>STDEV(C33:K33)</f>
        <v>49.900540979828314</v>
      </c>
      <c r="P33" s="78">
        <v>2.1798999999999999E-2</v>
      </c>
    </row>
    <row r="34" spans="1:16" x14ac:dyDescent="0.15">
      <c r="O34" s="8"/>
    </row>
    <row r="36" spans="1:16" x14ac:dyDescent="0.2">
      <c r="A36" s="2" t="s">
        <v>485</v>
      </c>
    </row>
  </sheetData>
  <phoneticPr fontId="49" type="noConversion"/>
  <pageMargins left="0.7" right="0.7" top="0.75" bottom="0.75" header="0.3" footer="0.3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1AE746D-E98A-3B4F-BC33-EB2DDAAB6D7B}">
  <dimension ref="A1:Q49"/>
  <sheetViews>
    <sheetView topLeftCell="I1" zoomScale="90" zoomScaleNormal="90" workbookViewId="0">
      <selection activeCell="J47" sqref="J47"/>
    </sheetView>
  </sheetViews>
  <sheetFormatPr baseColWidth="10" defaultColWidth="10.83203125" defaultRowHeight="16" x14ac:dyDescent="0.2"/>
  <cols>
    <col min="1" max="1" width="34.83203125" style="316" customWidth="1"/>
    <col min="2" max="2" width="10.83203125" style="316"/>
    <col min="3" max="3" width="13.6640625" style="316" customWidth="1"/>
    <col min="4" max="14" width="10.83203125" style="316"/>
    <col min="15" max="15" width="11.33203125" style="316" bestFit="1" customWidth="1"/>
    <col min="16" max="16" width="10.83203125" style="316"/>
    <col min="17" max="17" width="44.1640625" style="316" customWidth="1"/>
    <col min="18" max="16384" width="10.83203125" style="316"/>
  </cols>
  <sheetData>
    <row r="1" spans="1:16" x14ac:dyDescent="0.15">
      <c r="A1" s="47" t="s">
        <v>685</v>
      </c>
    </row>
    <row r="2" spans="1:16" x14ac:dyDescent="0.2">
      <c r="A2" s="326" t="s">
        <v>689</v>
      </c>
    </row>
    <row r="3" spans="1:16" x14ac:dyDescent="0.2">
      <c r="A3" s="316" t="s">
        <v>643</v>
      </c>
    </row>
    <row r="5" spans="1:16" x14ac:dyDescent="0.2">
      <c r="A5" s="227" t="s">
        <v>467</v>
      </c>
    </row>
    <row r="6" spans="1:16" ht="17" thickBot="1" x14ac:dyDescent="0.25"/>
    <row r="7" spans="1:16" ht="17" thickBot="1" x14ac:dyDescent="0.25">
      <c r="A7" s="332" t="s">
        <v>188</v>
      </c>
      <c r="B7" s="326" t="s">
        <v>194</v>
      </c>
    </row>
    <row r="8" spans="1:16" x14ac:dyDescent="0.2">
      <c r="A8" s="324" t="s">
        <v>371</v>
      </c>
      <c r="B8" s="323" t="s">
        <v>370</v>
      </c>
      <c r="C8" s="331"/>
      <c r="D8" s="331"/>
      <c r="E8" s="331"/>
      <c r="F8" s="331"/>
      <c r="G8" s="331"/>
      <c r="H8" s="331"/>
      <c r="I8" s="331"/>
      <c r="J8" s="331"/>
      <c r="K8" s="321"/>
      <c r="L8" s="321"/>
      <c r="M8" s="321"/>
      <c r="N8" s="321"/>
      <c r="O8" s="322" t="s">
        <v>469</v>
      </c>
      <c r="P8" s="232" t="s">
        <v>470</v>
      </c>
    </row>
    <row r="9" spans="1:16" x14ac:dyDescent="0.2">
      <c r="A9" s="321" t="s">
        <v>382</v>
      </c>
      <c r="B9" s="320" t="s">
        <v>192</v>
      </c>
      <c r="C9" s="331">
        <v>4.3760016029999997</v>
      </c>
      <c r="D9" s="331">
        <v>5.0738861929999999</v>
      </c>
      <c r="E9" s="331">
        <v>5.010931351</v>
      </c>
      <c r="F9" s="331">
        <v>4.9700342470000001</v>
      </c>
      <c r="G9" s="331">
        <v>5.4765176369999997</v>
      </c>
      <c r="H9" s="331">
        <v>5.4393076249999996</v>
      </c>
      <c r="I9" s="331">
        <v>5.9319833849999997</v>
      </c>
      <c r="J9" s="331">
        <v>5.6516990290000004</v>
      </c>
      <c r="K9" s="321"/>
      <c r="L9" s="321"/>
      <c r="M9" s="321"/>
      <c r="N9" s="321"/>
      <c r="O9" s="318">
        <f>AVERAGE(C9:N9)</f>
        <v>5.2412951337500004</v>
      </c>
      <c r="P9" s="226">
        <f>STDEV(C9:N9)</f>
        <v>0.48453641751111037</v>
      </c>
    </row>
    <row r="10" spans="1:16" x14ac:dyDescent="0.2">
      <c r="A10" s="321" t="s">
        <v>367</v>
      </c>
      <c r="B10" s="320" t="s">
        <v>191</v>
      </c>
      <c r="C10" s="331">
        <v>5.01848429</v>
      </c>
      <c r="D10" s="331">
        <v>4.6580135399999998</v>
      </c>
      <c r="E10" s="331">
        <v>4.9570295299999998</v>
      </c>
      <c r="F10" s="331">
        <v>3.6572700299999998</v>
      </c>
      <c r="G10" s="331">
        <v>4.4605403480000003</v>
      </c>
      <c r="H10" s="331">
        <v>5.1046712799999998</v>
      </c>
      <c r="I10" s="331">
        <v>3.8879189940000001</v>
      </c>
      <c r="J10" s="321"/>
      <c r="K10" s="321"/>
      <c r="L10" s="321"/>
      <c r="M10" s="321"/>
      <c r="N10" s="321"/>
      <c r="O10" s="318">
        <f>AVERAGE(C10:N10)</f>
        <v>4.5348468588571418</v>
      </c>
      <c r="P10" s="226">
        <f>STDEV(C10:N10)</f>
        <v>0.56953072573269936</v>
      </c>
    </row>
    <row r="11" spans="1:16" x14ac:dyDescent="0.2">
      <c r="A11" s="321" t="s">
        <v>367</v>
      </c>
      <c r="B11" s="320" t="s">
        <v>190</v>
      </c>
      <c r="C11" s="331">
        <v>4.8344671200000002</v>
      </c>
      <c r="D11" s="331">
        <v>4.4672509229999999</v>
      </c>
      <c r="E11" s="331">
        <v>4.9477984570000002</v>
      </c>
      <c r="F11" s="331">
        <v>3.6033778769999998</v>
      </c>
      <c r="G11" s="331">
        <v>3.9936552700000001</v>
      </c>
      <c r="H11" s="331">
        <v>4.0218144039999997</v>
      </c>
      <c r="I11" s="331">
        <v>3.9097222220000001</v>
      </c>
      <c r="J11" s="321"/>
      <c r="K11" s="321"/>
      <c r="L11" s="321"/>
      <c r="M11" s="321"/>
      <c r="N11" s="321"/>
      <c r="O11" s="318">
        <f>AVERAGE(C11:N11)</f>
        <v>4.254012324714286</v>
      </c>
      <c r="P11" s="226">
        <f>STDEV(C11:N11)</f>
        <v>0.50452951618710906</v>
      </c>
    </row>
    <row r="12" spans="1:16" x14ac:dyDescent="0.2">
      <c r="A12" s="321" t="s">
        <v>384</v>
      </c>
      <c r="B12" s="320" t="s">
        <v>189</v>
      </c>
      <c r="C12" s="331">
        <v>4.514317181</v>
      </c>
      <c r="D12" s="331">
        <v>3.489618788</v>
      </c>
      <c r="E12" s="331">
        <v>5.3203342620000003</v>
      </c>
      <c r="F12" s="331">
        <v>5.3628099169999999</v>
      </c>
      <c r="G12" s="331">
        <v>4.5605365339999997</v>
      </c>
      <c r="H12" s="331"/>
      <c r="I12" s="331"/>
      <c r="J12" s="321"/>
      <c r="K12" s="321"/>
      <c r="L12" s="321"/>
      <c r="M12" s="321"/>
      <c r="N12" s="321"/>
      <c r="O12" s="318">
        <f>AVERAGE(C12:N12)</f>
        <v>4.6495233363999997</v>
      </c>
      <c r="P12" s="226">
        <f>STDEV(C12:N12)</f>
        <v>0.76327304433387599</v>
      </c>
    </row>
    <row r="13" spans="1:16" ht="17" thickBot="1" x14ac:dyDescent="0.25"/>
    <row r="14" spans="1:16" ht="17" thickBot="1" x14ac:dyDescent="0.25">
      <c r="A14" s="330" t="s">
        <v>378</v>
      </c>
      <c r="B14" s="326" t="s">
        <v>194</v>
      </c>
    </row>
    <row r="15" spans="1:16" x14ac:dyDescent="0.2">
      <c r="A15" s="324" t="s">
        <v>371</v>
      </c>
      <c r="B15" s="323" t="s">
        <v>370</v>
      </c>
      <c r="C15" s="321"/>
      <c r="D15" s="321"/>
      <c r="E15" s="321"/>
      <c r="F15" s="321"/>
      <c r="G15" s="321"/>
      <c r="H15" s="321"/>
      <c r="I15" s="321"/>
      <c r="J15" s="321"/>
      <c r="K15" s="321"/>
      <c r="L15" s="321"/>
      <c r="M15" s="321"/>
      <c r="N15" s="321"/>
      <c r="O15" s="322" t="s">
        <v>469</v>
      </c>
      <c r="P15" s="232" t="s">
        <v>470</v>
      </c>
    </row>
    <row r="16" spans="1:16" x14ac:dyDescent="0.2">
      <c r="A16" s="321" t="s">
        <v>377</v>
      </c>
      <c r="B16" s="320" t="s">
        <v>192</v>
      </c>
      <c r="C16" s="319">
        <v>4.7644404299999996</v>
      </c>
      <c r="D16" s="319">
        <v>4.8927083329999999</v>
      </c>
      <c r="E16" s="319">
        <v>5.3376436780000001</v>
      </c>
      <c r="F16" s="319">
        <v>5.4409857329999998</v>
      </c>
      <c r="G16" s="319">
        <v>4.795135846</v>
      </c>
      <c r="H16" s="319">
        <v>5.4443027209999997</v>
      </c>
      <c r="I16" s="319"/>
      <c r="J16" s="319"/>
      <c r="K16" s="319"/>
      <c r="L16" s="321"/>
      <c r="M16" s="321"/>
      <c r="N16" s="321"/>
      <c r="O16" s="318">
        <f>AVERAGE(C16:N16)</f>
        <v>5.1125361235</v>
      </c>
      <c r="P16" s="226">
        <f>STDEV(C16:N16)</f>
        <v>0.32828628900910101</v>
      </c>
    </row>
    <row r="17" spans="1:17" x14ac:dyDescent="0.2">
      <c r="A17" s="321" t="s">
        <v>376</v>
      </c>
      <c r="B17" s="320" t="s">
        <v>191</v>
      </c>
      <c r="C17" s="319">
        <v>4.5362706900000003</v>
      </c>
      <c r="D17" s="319">
        <v>3.505074161</v>
      </c>
      <c r="E17" s="319">
        <v>4.2049632350000001</v>
      </c>
      <c r="F17" s="319">
        <v>4.2630057800000003</v>
      </c>
      <c r="G17" s="319">
        <v>5.1264907839999996</v>
      </c>
      <c r="H17" s="319">
        <v>4.5921555019999998</v>
      </c>
      <c r="I17" s="319">
        <v>4.6393182719999997</v>
      </c>
      <c r="J17" s="319"/>
      <c r="K17" s="319"/>
      <c r="L17" s="319"/>
      <c r="M17" s="319"/>
      <c r="N17" s="319"/>
      <c r="O17" s="318">
        <f>AVERAGE(C17:N17)</f>
        <v>4.4096112034285708</v>
      </c>
      <c r="P17" s="226">
        <f>STDEV(C17:N17)</f>
        <v>0.49960116078686106</v>
      </c>
    </row>
    <row r="18" spans="1:17" x14ac:dyDescent="0.2">
      <c r="A18" s="321" t="s">
        <v>376</v>
      </c>
      <c r="B18" s="320" t="s">
        <v>190</v>
      </c>
      <c r="C18" s="319">
        <v>5.2110694180000001</v>
      </c>
      <c r="D18" s="319">
        <v>3.2231873110000002</v>
      </c>
      <c r="E18" s="319">
        <v>4.2505787039999996</v>
      </c>
      <c r="F18" s="319">
        <v>4.7397315979999997</v>
      </c>
      <c r="G18" s="319">
        <v>4.5765359249999999</v>
      </c>
      <c r="H18" s="319">
        <v>4.3287904599999996</v>
      </c>
      <c r="I18" s="319">
        <v>5.2754574380000001</v>
      </c>
      <c r="J18" s="319"/>
      <c r="K18" s="319"/>
      <c r="L18" s="319"/>
      <c r="M18" s="319"/>
      <c r="N18" s="319"/>
      <c r="O18" s="318">
        <f>AVERAGE(C18:N18)</f>
        <v>4.5150501219999999</v>
      </c>
      <c r="P18" s="226">
        <f>STDEV(C18:N18)</f>
        <v>0.69407873368598905</v>
      </c>
    </row>
    <row r="19" spans="1:17" x14ac:dyDescent="0.2">
      <c r="A19" s="321" t="s">
        <v>376</v>
      </c>
      <c r="B19" s="320" t="s">
        <v>189</v>
      </c>
      <c r="C19" s="319">
        <v>5.0512061900000003</v>
      </c>
      <c r="D19" s="319">
        <v>3.9621640739999999</v>
      </c>
      <c r="E19" s="319">
        <v>3.8710789380000001</v>
      </c>
      <c r="F19" s="319">
        <v>4.4020562769999998</v>
      </c>
      <c r="G19" s="319">
        <v>4.9078581359999998</v>
      </c>
      <c r="H19" s="319">
        <v>4.1488294310000002</v>
      </c>
      <c r="I19" s="319">
        <v>5.5448717949999997</v>
      </c>
      <c r="J19" s="319"/>
      <c r="K19" s="319"/>
      <c r="L19" s="319"/>
      <c r="M19" s="319"/>
      <c r="N19" s="319"/>
      <c r="O19" s="318">
        <f>AVERAGE(C19:N19)</f>
        <v>4.5554378344285711</v>
      </c>
      <c r="P19" s="226">
        <f>STDEV(C19:N19)</f>
        <v>0.62691613520864964</v>
      </c>
    </row>
    <row r="20" spans="1:17" ht="17" thickBot="1" x14ac:dyDescent="0.25">
      <c r="B20" s="328"/>
    </row>
    <row r="21" spans="1:17" ht="19" thickBot="1" x14ac:dyDescent="0.25">
      <c r="A21" s="329" t="s">
        <v>362</v>
      </c>
      <c r="B21" s="326" t="s">
        <v>194</v>
      </c>
    </row>
    <row r="22" spans="1:17" x14ac:dyDescent="0.2">
      <c r="A22" s="324" t="s">
        <v>371</v>
      </c>
      <c r="B22" s="323" t="s">
        <v>370</v>
      </c>
      <c r="C22" s="319"/>
      <c r="D22" s="319"/>
      <c r="E22" s="319"/>
      <c r="F22" s="319"/>
      <c r="G22" s="319"/>
      <c r="H22" s="319"/>
      <c r="I22" s="319"/>
      <c r="J22" s="319"/>
      <c r="K22" s="321"/>
      <c r="L22" s="321"/>
      <c r="M22" s="321"/>
      <c r="N22" s="321"/>
      <c r="O22" s="322" t="s">
        <v>469</v>
      </c>
      <c r="P22" s="232" t="s">
        <v>470</v>
      </c>
      <c r="Q22" s="322" t="s">
        <v>472</v>
      </c>
    </row>
    <row r="23" spans="1:17" x14ac:dyDescent="0.2">
      <c r="A23" s="321" t="s">
        <v>383</v>
      </c>
      <c r="B23" s="320" t="s">
        <v>192</v>
      </c>
      <c r="C23" s="319">
        <v>4.1529126200000004</v>
      </c>
      <c r="D23" s="319">
        <v>4.475357711</v>
      </c>
      <c r="E23" s="319">
        <v>5.2732837779999997</v>
      </c>
      <c r="F23" s="319">
        <v>4.625397456</v>
      </c>
      <c r="G23" s="319">
        <v>5.8747209820000004</v>
      </c>
      <c r="H23" s="319">
        <v>6.0619690149999998</v>
      </c>
      <c r="I23" s="319">
        <v>5.9829488470000003</v>
      </c>
      <c r="J23" s="319">
        <v>4.5714866000000001</v>
      </c>
      <c r="K23" s="321"/>
      <c r="L23" s="321"/>
      <c r="M23" s="321"/>
      <c r="N23" s="321"/>
      <c r="O23" s="318">
        <f>AVERAGE(C23:N23)</f>
        <v>5.1272596261249994</v>
      </c>
      <c r="P23" s="226">
        <f>STDEV(C23:N23)</f>
        <v>0.76727576580012502</v>
      </c>
      <c r="Q23" s="78">
        <v>0.72756410000000005</v>
      </c>
    </row>
    <row r="24" spans="1:17" x14ac:dyDescent="0.2">
      <c r="A24" s="321" t="s">
        <v>374</v>
      </c>
      <c r="B24" s="320" t="s">
        <v>191</v>
      </c>
      <c r="C24" s="319">
        <v>3.9169847299999998</v>
      </c>
      <c r="D24" s="319">
        <v>3.0655452400000001</v>
      </c>
      <c r="E24" s="319">
        <v>3.5176377300000001</v>
      </c>
      <c r="F24" s="319">
        <v>3.21262136</v>
      </c>
      <c r="G24" s="319">
        <v>2.8333333299999999</v>
      </c>
      <c r="H24" s="319">
        <v>4.41550026</v>
      </c>
      <c r="I24" s="319">
        <v>4.2163034699999997</v>
      </c>
      <c r="J24" s="319">
        <v>3.1917363050000001</v>
      </c>
      <c r="K24" s="319">
        <v>2.8850210970000001</v>
      </c>
      <c r="L24" s="319">
        <v>3.8126227899999998</v>
      </c>
      <c r="M24" s="319">
        <v>3.0442176870000002</v>
      </c>
      <c r="N24" s="321"/>
      <c r="O24" s="318">
        <f>AVERAGE(C24:N24)</f>
        <v>3.464683999909091</v>
      </c>
      <c r="P24" s="226">
        <f>STDEV(C24:N24)</f>
        <v>0.54828617307434868</v>
      </c>
      <c r="Q24" s="78">
        <v>1.0799E-3</v>
      </c>
    </row>
    <row r="25" spans="1:17" x14ac:dyDescent="0.2">
      <c r="A25" s="321" t="s">
        <v>374</v>
      </c>
      <c r="B25" s="320" t="s">
        <v>190</v>
      </c>
      <c r="C25" s="319">
        <v>3.7074416339999998</v>
      </c>
      <c r="D25" s="319">
        <v>2.3587046200000001</v>
      </c>
      <c r="E25" s="319">
        <v>3.3364819479999999</v>
      </c>
      <c r="F25" s="319">
        <v>1.9133254719999999</v>
      </c>
      <c r="G25" s="319">
        <v>2.2124470509999998</v>
      </c>
      <c r="H25" s="319">
        <v>3.3971413990000001</v>
      </c>
      <c r="I25" s="319">
        <v>3.7532400209999999</v>
      </c>
      <c r="J25" s="319">
        <v>3.1665863070000002</v>
      </c>
      <c r="K25" s="319">
        <v>2.7623226289999998</v>
      </c>
      <c r="L25" s="319">
        <v>0.754395916</v>
      </c>
      <c r="M25" s="319">
        <v>0</v>
      </c>
      <c r="N25" s="321"/>
      <c r="O25" s="318">
        <f>AVERAGE(C25:N25)</f>
        <v>2.4874624542727273</v>
      </c>
      <c r="P25" s="226">
        <f>STDEV(C25:N25)</f>
        <v>1.216079095595165</v>
      </c>
      <c r="Q25" s="78">
        <v>2.3088000000000002E-3</v>
      </c>
    </row>
    <row r="26" spans="1:17" x14ac:dyDescent="0.2">
      <c r="A26" s="321" t="s">
        <v>367</v>
      </c>
      <c r="B26" s="320" t="s">
        <v>189</v>
      </c>
      <c r="C26" s="319">
        <v>1.6675461739999999</v>
      </c>
      <c r="D26" s="319">
        <v>1.0142666069999999</v>
      </c>
      <c r="E26" s="319">
        <v>1.244893327</v>
      </c>
      <c r="F26" s="319">
        <v>1.834964413</v>
      </c>
      <c r="G26" s="319">
        <v>0.77308518299999995</v>
      </c>
      <c r="H26" s="319">
        <v>1.7223684210000001</v>
      </c>
      <c r="I26" s="319">
        <v>1.1774421900000001</v>
      </c>
      <c r="J26" s="319"/>
      <c r="K26" s="319"/>
      <c r="L26" s="321"/>
      <c r="M26" s="321"/>
      <c r="N26" s="321"/>
      <c r="O26" s="318">
        <f>AVERAGE(C26:N26)</f>
        <v>1.3477951878571428</v>
      </c>
      <c r="P26" s="226">
        <f>STDEV(C26:N26)</f>
        <v>0.40021275484234076</v>
      </c>
      <c r="Q26" s="78">
        <v>1.9E-6</v>
      </c>
    </row>
    <row r="27" spans="1:17" ht="17" thickBot="1" x14ac:dyDescent="0.25">
      <c r="B27" s="328"/>
    </row>
    <row r="28" spans="1:17" ht="19" thickBot="1" x14ac:dyDescent="0.25">
      <c r="A28" s="327" t="s">
        <v>361</v>
      </c>
      <c r="B28" s="326" t="s">
        <v>194</v>
      </c>
      <c r="C28" s="325"/>
      <c r="D28" s="325"/>
      <c r="E28" s="325"/>
      <c r="F28" s="325"/>
      <c r="G28" s="325"/>
      <c r="H28" s="325"/>
      <c r="I28" s="325"/>
      <c r="J28" s="325"/>
      <c r="K28" s="325"/>
      <c r="L28" s="325"/>
      <c r="M28" s="325"/>
      <c r="N28" s="325"/>
    </row>
    <row r="29" spans="1:17" x14ac:dyDescent="0.2">
      <c r="A29" s="324" t="s">
        <v>371</v>
      </c>
      <c r="B29" s="323" t="s">
        <v>370</v>
      </c>
      <c r="C29" s="319"/>
      <c r="D29" s="319"/>
      <c r="E29" s="319"/>
      <c r="F29" s="319"/>
      <c r="G29" s="319"/>
      <c r="H29" s="319"/>
      <c r="I29" s="319"/>
      <c r="J29" s="319"/>
      <c r="K29" s="319"/>
      <c r="L29" s="319"/>
      <c r="M29" s="319"/>
      <c r="N29" s="319"/>
      <c r="O29" s="322" t="s">
        <v>469</v>
      </c>
      <c r="P29" s="232" t="s">
        <v>470</v>
      </c>
      <c r="Q29" s="322" t="s">
        <v>473</v>
      </c>
    </row>
    <row r="30" spans="1:17" x14ac:dyDescent="0.2">
      <c r="A30" s="321" t="s">
        <v>376</v>
      </c>
      <c r="B30" s="320" t="s">
        <v>192</v>
      </c>
      <c r="C30" s="319"/>
      <c r="D30" s="319">
        <v>4.3512595000000003</v>
      </c>
      <c r="E30" s="319">
        <v>4.4703891699999998</v>
      </c>
      <c r="F30" s="319">
        <v>5.653252481</v>
      </c>
      <c r="G30" s="319">
        <v>6.2414578589999996</v>
      </c>
      <c r="H30" s="319">
        <v>4.6202225449999998</v>
      </c>
      <c r="I30" s="319">
        <v>5.444</v>
      </c>
      <c r="J30" s="319">
        <v>5.884353741</v>
      </c>
      <c r="K30" s="319"/>
      <c r="L30" s="319"/>
      <c r="M30" s="319"/>
      <c r="N30" s="319"/>
      <c r="O30" s="318">
        <f>AVERAGE(C30:N30)</f>
        <v>5.237847899428572</v>
      </c>
      <c r="P30" s="226">
        <f>STDEV(C30:N30)</f>
        <v>0.75241338138329894</v>
      </c>
      <c r="Q30" s="78">
        <v>0.78314300000000003</v>
      </c>
    </row>
    <row r="31" spans="1:17" x14ac:dyDescent="0.2">
      <c r="A31" s="321" t="s">
        <v>368</v>
      </c>
      <c r="B31" s="320" t="s">
        <v>191</v>
      </c>
      <c r="C31" s="319">
        <v>4.1773809499999999</v>
      </c>
      <c r="D31" s="319">
        <v>3.8634665670000001</v>
      </c>
      <c r="E31" s="319">
        <v>4.3663461540000004</v>
      </c>
      <c r="F31" s="319">
        <v>4.5476190479999996</v>
      </c>
      <c r="G31" s="319">
        <v>5.1422665370000002</v>
      </c>
      <c r="H31" s="319">
        <v>3.9855072460000001</v>
      </c>
      <c r="I31" s="319">
        <v>3.8525641030000002</v>
      </c>
      <c r="J31" s="319">
        <v>4.3866970160000003</v>
      </c>
      <c r="K31" s="319"/>
      <c r="L31" s="319"/>
      <c r="M31" s="319"/>
      <c r="N31" s="319"/>
      <c r="O31" s="318">
        <f>AVERAGE(C31:N31)</f>
        <v>4.2902309526250004</v>
      </c>
      <c r="P31" s="226">
        <f>STDEV(C31:N31)</f>
        <v>0.42871640085188212</v>
      </c>
      <c r="Q31" s="78">
        <v>2.5400000000000002E-3</v>
      </c>
    </row>
    <row r="32" spans="1:17" x14ac:dyDescent="0.2">
      <c r="A32" s="321" t="s">
        <v>368</v>
      </c>
      <c r="B32" s="320" t="s">
        <v>190</v>
      </c>
      <c r="C32" s="319">
        <v>3.7859500239999999</v>
      </c>
      <c r="D32" s="319">
        <v>2.6175333580000002</v>
      </c>
      <c r="E32" s="319">
        <v>3.6764705879999999</v>
      </c>
      <c r="F32" s="319">
        <v>3.5262314780000001</v>
      </c>
      <c r="G32" s="319">
        <v>4.7666000999999998</v>
      </c>
      <c r="H32" s="319">
        <v>3.0372570190000001</v>
      </c>
      <c r="I32" s="319">
        <v>3.098880597</v>
      </c>
      <c r="J32" s="319">
        <v>4.8316195369999999</v>
      </c>
      <c r="K32" s="319"/>
      <c r="L32" s="319"/>
      <c r="M32" s="319"/>
      <c r="N32" s="319"/>
      <c r="O32" s="318">
        <f>AVERAGE(C32:N32)</f>
        <v>3.6675678376249996</v>
      </c>
      <c r="P32" s="226">
        <f>STDEV(C32:N32)</f>
        <v>0.79464521771425167</v>
      </c>
      <c r="Q32" s="78">
        <v>2.8745E-2</v>
      </c>
    </row>
    <row r="33" spans="1:17" x14ac:dyDescent="0.2">
      <c r="A33" s="321" t="s">
        <v>368</v>
      </c>
      <c r="B33" s="320" t="s">
        <v>189</v>
      </c>
      <c r="C33" s="319">
        <v>2.3137149030000002</v>
      </c>
      <c r="D33" s="319">
        <v>1.441704973</v>
      </c>
      <c r="E33" s="319">
        <v>1.144144144</v>
      </c>
      <c r="F33" s="319">
        <v>2.0302474789999998</v>
      </c>
      <c r="G33" s="319"/>
      <c r="H33" s="319">
        <v>2.2992332530000001</v>
      </c>
      <c r="I33" s="319">
        <v>2.3687499999999999</v>
      </c>
      <c r="J33" s="319">
        <v>3.3903912539999999</v>
      </c>
      <c r="K33" s="319"/>
      <c r="L33" s="319"/>
      <c r="M33" s="319"/>
      <c r="N33" s="319"/>
      <c r="O33" s="318">
        <f>AVERAGE(C33:N33)</f>
        <v>2.1411694294285715</v>
      </c>
      <c r="P33" s="226">
        <f>STDEV(C33:N33)</f>
        <v>0.72603005224036843</v>
      </c>
      <c r="Q33" s="78">
        <v>2.6324E-2</v>
      </c>
    </row>
    <row r="35" spans="1:17" x14ac:dyDescent="0.2">
      <c r="A35" s="276" t="s">
        <v>485</v>
      </c>
    </row>
    <row r="46" spans="1:17" x14ac:dyDescent="0.15">
      <c r="D46" s="317"/>
      <c r="E46" s="317"/>
      <c r="F46" s="317"/>
      <c r="G46" s="317"/>
      <c r="H46" s="317"/>
      <c r="I46" s="317"/>
      <c r="J46" s="317"/>
      <c r="K46" s="317"/>
    </row>
    <row r="47" spans="1:17" x14ac:dyDescent="0.15">
      <c r="D47" s="317"/>
      <c r="E47" s="317"/>
      <c r="F47" s="317"/>
      <c r="G47" s="317"/>
      <c r="H47" s="317"/>
      <c r="I47" s="317"/>
      <c r="J47" s="317"/>
      <c r="K47" s="317"/>
    </row>
    <row r="48" spans="1:17" x14ac:dyDescent="0.15">
      <c r="D48" s="317"/>
      <c r="E48" s="317"/>
      <c r="F48" s="317"/>
      <c r="G48" s="317"/>
      <c r="H48" s="317"/>
      <c r="I48" s="317"/>
      <c r="J48" s="317"/>
      <c r="K48" s="317"/>
    </row>
    <row r="49" spans="4:11" x14ac:dyDescent="0.15">
      <c r="D49" s="317"/>
      <c r="E49" s="317"/>
      <c r="F49" s="317"/>
      <c r="G49" s="317"/>
      <c r="H49" s="317"/>
      <c r="I49" s="317"/>
      <c r="J49" s="317"/>
      <c r="K49" s="317"/>
    </row>
  </sheetData>
  <phoneticPr fontId="49" type="noConversion"/>
  <pageMargins left="0.7" right="0.7" top="0.75" bottom="0.75" header="0.3" footer="0.3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D21DA63-D308-EB47-B137-805FC00C643A}">
  <dimension ref="A1:M57"/>
  <sheetViews>
    <sheetView zoomScale="140" zoomScaleNormal="140" workbookViewId="0">
      <selection activeCell="A5" sqref="A5"/>
    </sheetView>
  </sheetViews>
  <sheetFormatPr baseColWidth="10" defaultRowHeight="15" x14ac:dyDescent="0.2"/>
  <cols>
    <col min="1" max="1" width="9.33203125" customWidth="1"/>
    <col min="2" max="2" width="34.33203125" bestFit="1" customWidth="1"/>
    <col min="3" max="3" width="10.6640625" bestFit="1" customWidth="1"/>
    <col min="4" max="4" width="9" customWidth="1"/>
    <col min="5" max="5" width="17.33203125" bestFit="1" customWidth="1"/>
    <col min="6" max="6" width="19.83203125" bestFit="1" customWidth="1"/>
    <col min="7" max="7" width="10.33203125" customWidth="1"/>
    <col min="8" max="8" width="18.33203125" customWidth="1"/>
    <col min="9" max="9" width="27" bestFit="1" customWidth="1"/>
    <col min="10" max="10" width="10.6640625" customWidth="1"/>
    <col min="11" max="11" width="17" customWidth="1"/>
    <col min="12" max="12" width="27" bestFit="1" customWidth="1"/>
    <col min="16" max="16" width="32.1640625" bestFit="1" customWidth="1"/>
    <col min="18" max="18" width="17.33203125" bestFit="1" customWidth="1"/>
    <col min="19" max="19" width="17.83203125" bestFit="1" customWidth="1"/>
    <col min="20" max="20" width="10.33203125" bestFit="1" customWidth="1"/>
    <col min="21" max="21" width="17" bestFit="1" customWidth="1"/>
  </cols>
  <sheetData>
    <row r="1" spans="1:13" ht="16" x14ac:dyDescent="0.2">
      <c r="A1" s="47" t="s">
        <v>690</v>
      </c>
    </row>
    <row r="2" spans="1:13" x14ac:dyDescent="0.2">
      <c r="A2" s="45" t="s">
        <v>645</v>
      </c>
    </row>
    <row r="3" spans="1:13" ht="16" x14ac:dyDescent="0.2">
      <c r="A3" s="9" t="s">
        <v>644</v>
      </c>
      <c r="B3" s="2" t="s">
        <v>100</v>
      </c>
    </row>
    <row r="4" spans="1:13" x14ac:dyDescent="0.2">
      <c r="A4" s="47" t="s">
        <v>710</v>
      </c>
    </row>
    <row r="5" spans="1:13" x14ac:dyDescent="0.2">
      <c r="A5" s="2" t="s">
        <v>100</v>
      </c>
    </row>
    <row r="6" spans="1:13" s="47" customFormat="1" ht="19" thickBot="1" x14ac:dyDescent="0.25">
      <c r="A6" s="31" t="s">
        <v>409</v>
      </c>
      <c r="B6" s="31"/>
      <c r="C6" s="146" t="s">
        <v>109</v>
      </c>
      <c r="D6" s="31" t="s">
        <v>409</v>
      </c>
      <c r="E6" s="31"/>
      <c r="F6" s="146" t="s">
        <v>110</v>
      </c>
      <c r="G6" s="31" t="s">
        <v>409</v>
      </c>
      <c r="H6" s="31"/>
      <c r="I6" s="147" t="s">
        <v>395</v>
      </c>
      <c r="J6" s="31" t="s">
        <v>409</v>
      </c>
      <c r="K6" s="31"/>
      <c r="L6" s="147" t="s">
        <v>396</v>
      </c>
    </row>
    <row r="7" spans="1:13" s="45" customFormat="1" ht="16" x14ac:dyDescent="0.2">
      <c r="A7" s="363" t="s">
        <v>9</v>
      </c>
      <c r="B7" s="148" t="s">
        <v>410</v>
      </c>
      <c r="C7" s="27">
        <v>19.065999999999999</v>
      </c>
      <c r="D7" s="360" t="s">
        <v>9</v>
      </c>
      <c r="E7" s="148" t="s">
        <v>410</v>
      </c>
      <c r="F7" s="27">
        <v>14.855</v>
      </c>
      <c r="G7" s="360" t="s">
        <v>9</v>
      </c>
      <c r="H7" s="148" t="s">
        <v>410</v>
      </c>
      <c r="I7" s="54">
        <v>38.625</v>
      </c>
      <c r="J7" s="419" t="s">
        <v>9</v>
      </c>
      <c r="K7" s="148" t="s">
        <v>410</v>
      </c>
      <c r="L7" s="27">
        <v>2.964</v>
      </c>
      <c r="M7" s="5"/>
    </row>
    <row r="8" spans="1:13" s="45" customFormat="1" ht="16" x14ac:dyDescent="0.2">
      <c r="A8" s="364"/>
      <c r="B8" s="148" t="s">
        <v>411</v>
      </c>
      <c r="C8" s="25">
        <v>18.768999999999998</v>
      </c>
      <c r="D8" s="361"/>
      <c r="E8" s="148" t="s">
        <v>411</v>
      </c>
      <c r="F8" s="25">
        <v>6.3650000000000002</v>
      </c>
      <c r="G8" s="361"/>
      <c r="H8" s="148" t="s">
        <v>411</v>
      </c>
      <c r="I8" s="42">
        <v>7.2709999999999999</v>
      </c>
      <c r="J8" s="420"/>
      <c r="K8" s="148" t="s">
        <v>411</v>
      </c>
      <c r="L8" s="25">
        <v>5.0289999999999999</v>
      </c>
      <c r="M8" s="5"/>
    </row>
    <row r="9" spans="1:13" s="45" customFormat="1" ht="16" x14ac:dyDescent="0.2">
      <c r="A9" s="364"/>
      <c r="B9" s="148" t="s">
        <v>412</v>
      </c>
      <c r="C9" s="25">
        <v>3.3220000000000001</v>
      </c>
      <c r="D9" s="361"/>
      <c r="E9" s="148" t="s">
        <v>412</v>
      </c>
      <c r="F9" s="25">
        <v>10.576000000000001</v>
      </c>
      <c r="G9" s="361"/>
      <c r="H9" s="148" t="s">
        <v>412</v>
      </c>
      <c r="I9" s="42">
        <v>1.653</v>
      </c>
      <c r="J9" s="421"/>
      <c r="K9" s="148" t="s">
        <v>412</v>
      </c>
      <c r="L9" s="25">
        <v>0.86299999999999999</v>
      </c>
      <c r="M9" s="5"/>
    </row>
    <row r="10" spans="1:13" s="45" customFormat="1" ht="16" x14ac:dyDescent="0.2">
      <c r="A10" s="366" t="s">
        <v>7</v>
      </c>
      <c r="B10" s="151" t="s">
        <v>410</v>
      </c>
      <c r="C10" s="25">
        <v>1.321</v>
      </c>
      <c r="D10" s="362"/>
      <c r="E10" s="148" t="s">
        <v>413</v>
      </c>
      <c r="F10" s="25">
        <v>7.5330000000000004</v>
      </c>
      <c r="G10" s="362"/>
      <c r="H10" s="148" t="s">
        <v>413</v>
      </c>
      <c r="I10" s="42">
        <v>6.6340000000000003</v>
      </c>
      <c r="J10" s="422" t="s">
        <v>7</v>
      </c>
      <c r="K10" s="151" t="s">
        <v>410</v>
      </c>
      <c r="L10" s="25">
        <v>10.185</v>
      </c>
      <c r="M10" s="5"/>
    </row>
    <row r="11" spans="1:13" s="45" customFormat="1" ht="16" x14ac:dyDescent="0.2">
      <c r="A11" s="366"/>
      <c r="B11" s="151" t="s">
        <v>411</v>
      </c>
      <c r="C11" s="25">
        <v>1.3819999999999999</v>
      </c>
      <c r="D11" s="354" t="s">
        <v>7</v>
      </c>
      <c r="E11" s="151" t="s">
        <v>410</v>
      </c>
      <c r="F11" s="25">
        <v>7.8019999999999996</v>
      </c>
      <c r="G11" s="354" t="s">
        <v>7</v>
      </c>
      <c r="H11" s="151" t="s">
        <v>410</v>
      </c>
      <c r="I11" s="42">
        <v>9.6669999999999998</v>
      </c>
      <c r="J11" s="423"/>
      <c r="K11" s="151" t="s">
        <v>411</v>
      </c>
      <c r="L11" s="25">
        <v>0.56799999999999995</v>
      </c>
      <c r="M11" s="5"/>
    </row>
    <row r="12" spans="1:13" s="45" customFormat="1" ht="18" customHeight="1" x14ac:dyDescent="0.2">
      <c r="A12" s="366"/>
      <c r="B12" s="151" t="s">
        <v>412</v>
      </c>
      <c r="C12" s="25">
        <v>1.9239999999999999</v>
      </c>
      <c r="D12" s="355"/>
      <c r="E12" s="151" t="s">
        <v>411</v>
      </c>
      <c r="F12" s="25">
        <v>7.3070000000000004</v>
      </c>
      <c r="G12" s="355"/>
      <c r="H12" s="151" t="s">
        <v>411</v>
      </c>
      <c r="I12" s="42">
        <v>1.9490000000000001</v>
      </c>
      <c r="J12" s="424"/>
      <c r="K12" s="151" t="s">
        <v>412</v>
      </c>
      <c r="L12" s="25">
        <v>4.25</v>
      </c>
      <c r="M12" s="5"/>
    </row>
    <row r="13" spans="1:13" s="45" customFormat="1" ht="16" x14ac:dyDescent="0.2">
      <c r="A13" s="367" t="s">
        <v>8</v>
      </c>
      <c r="B13" s="156" t="s">
        <v>410</v>
      </c>
      <c r="C13" s="25">
        <v>11.96</v>
      </c>
      <c r="D13" s="355"/>
      <c r="E13" s="151" t="s">
        <v>412</v>
      </c>
      <c r="F13" s="25">
        <v>4.1870000000000003</v>
      </c>
      <c r="G13" s="356"/>
      <c r="H13" s="151" t="s">
        <v>412</v>
      </c>
      <c r="I13" s="42">
        <v>6.0949999999999998</v>
      </c>
      <c r="J13" s="425" t="s">
        <v>8</v>
      </c>
      <c r="K13" s="156" t="s">
        <v>410</v>
      </c>
      <c r="L13" s="25">
        <v>9.4390000000000001</v>
      </c>
      <c r="M13" s="5"/>
    </row>
    <row r="14" spans="1:13" s="45" customFormat="1" ht="16" x14ac:dyDescent="0.2">
      <c r="A14" s="367"/>
      <c r="B14" s="156" t="s">
        <v>411</v>
      </c>
      <c r="C14" s="25">
        <v>12.834</v>
      </c>
      <c r="D14" s="356"/>
      <c r="E14" s="151" t="s">
        <v>413</v>
      </c>
      <c r="F14" s="25">
        <v>7.6130000000000004</v>
      </c>
      <c r="G14" s="170" t="s">
        <v>8</v>
      </c>
      <c r="H14" s="156" t="s">
        <v>410</v>
      </c>
      <c r="I14" s="42">
        <v>0.33800000000000002</v>
      </c>
      <c r="J14" s="426"/>
      <c r="K14" s="156" t="s">
        <v>411</v>
      </c>
      <c r="L14" s="25">
        <v>3.3820000000000001</v>
      </c>
      <c r="M14" s="5"/>
    </row>
    <row r="15" spans="1:13" s="45" customFormat="1" ht="16" x14ac:dyDescent="0.2">
      <c r="A15" s="367"/>
      <c r="B15" s="156" t="s">
        <v>412</v>
      </c>
      <c r="C15" s="25">
        <v>11.73</v>
      </c>
      <c r="D15" s="430" t="s">
        <v>8</v>
      </c>
      <c r="E15" s="156" t="s">
        <v>410</v>
      </c>
      <c r="F15" s="25">
        <v>6.4550000000000001</v>
      </c>
      <c r="G15" s="433" t="s">
        <v>13</v>
      </c>
      <c r="H15" s="157" t="s">
        <v>410</v>
      </c>
      <c r="I15" s="42">
        <v>42.862000000000002</v>
      </c>
      <c r="J15" s="426"/>
      <c r="K15" s="156" t="s">
        <v>412</v>
      </c>
      <c r="L15" s="25">
        <v>5.093</v>
      </c>
      <c r="M15" s="5"/>
    </row>
    <row r="16" spans="1:13" s="45" customFormat="1" ht="16" x14ac:dyDescent="0.2">
      <c r="A16" s="367"/>
      <c r="B16" s="156" t="s">
        <v>413</v>
      </c>
      <c r="C16" s="25">
        <v>4.6239999999999997</v>
      </c>
      <c r="D16" s="431"/>
      <c r="E16" s="156" t="s">
        <v>411</v>
      </c>
      <c r="F16" s="25">
        <v>4.5949999999999998</v>
      </c>
      <c r="G16" s="434"/>
      <c r="H16" s="157" t="s">
        <v>411</v>
      </c>
      <c r="I16" s="42">
        <v>65.805000000000007</v>
      </c>
      <c r="J16" s="427"/>
      <c r="K16" s="156" t="s">
        <v>413</v>
      </c>
      <c r="L16" s="25">
        <v>7.4649999999999999</v>
      </c>
      <c r="M16" s="5"/>
    </row>
    <row r="17" spans="1:13" s="45" customFormat="1" ht="16" x14ac:dyDescent="0.2">
      <c r="A17" s="367"/>
      <c r="B17" s="156" t="s">
        <v>414</v>
      </c>
      <c r="C17" s="25">
        <v>34.25</v>
      </c>
      <c r="D17" s="431"/>
      <c r="E17" s="156" t="s">
        <v>412</v>
      </c>
      <c r="F17" s="25">
        <v>1.7470000000000001</v>
      </c>
      <c r="G17" s="434"/>
      <c r="H17" s="157" t="s">
        <v>412</v>
      </c>
      <c r="I17" s="42">
        <v>44.369</v>
      </c>
      <c r="J17" s="428" t="s">
        <v>13</v>
      </c>
      <c r="K17" s="157" t="s">
        <v>410</v>
      </c>
      <c r="L17" s="25">
        <v>4.069</v>
      </c>
      <c r="M17" s="5"/>
    </row>
    <row r="18" spans="1:13" s="45" customFormat="1" ht="16" x14ac:dyDescent="0.2">
      <c r="A18" s="367"/>
      <c r="B18" s="156" t="s">
        <v>415</v>
      </c>
      <c r="C18" s="25">
        <v>32.886000000000003</v>
      </c>
      <c r="D18" s="431"/>
      <c r="E18" s="156" t="s">
        <v>413</v>
      </c>
      <c r="F18" s="25">
        <v>3.0760000000000001</v>
      </c>
      <c r="G18" s="435"/>
      <c r="H18" s="157" t="s">
        <v>413</v>
      </c>
      <c r="I18" s="42">
        <v>20.202999999999999</v>
      </c>
      <c r="J18" s="429"/>
      <c r="K18" s="157" t="s">
        <v>411</v>
      </c>
      <c r="L18" s="25">
        <v>6.7050000000000001</v>
      </c>
      <c r="M18" s="5"/>
    </row>
    <row r="19" spans="1:13" s="45" customFormat="1" ht="16" x14ac:dyDescent="0.2">
      <c r="A19" s="406" t="s">
        <v>13</v>
      </c>
      <c r="B19" s="157" t="s">
        <v>410</v>
      </c>
      <c r="C19" s="25">
        <v>0</v>
      </c>
      <c r="D19" s="431"/>
      <c r="E19" s="156" t="s">
        <v>414</v>
      </c>
      <c r="F19" s="25">
        <v>0</v>
      </c>
      <c r="G19" s="38"/>
      <c r="H19" s="29"/>
      <c r="I19" s="29"/>
      <c r="J19" s="29"/>
      <c r="K19" s="42"/>
      <c r="L19" s="29"/>
    </row>
    <row r="20" spans="1:13" s="45" customFormat="1" ht="16" x14ac:dyDescent="0.2">
      <c r="A20" s="406"/>
      <c r="B20" s="157" t="s">
        <v>411</v>
      </c>
      <c r="C20" s="25">
        <v>0</v>
      </c>
      <c r="D20" s="432"/>
      <c r="E20" s="156" t="s">
        <v>415</v>
      </c>
      <c r="F20" s="25">
        <v>16.562999999999999</v>
      </c>
      <c r="G20" s="25"/>
      <c r="H20" s="29"/>
      <c r="I20" s="29"/>
      <c r="J20" s="29"/>
      <c r="K20" s="42"/>
      <c r="L20" s="29"/>
    </row>
    <row r="21" spans="1:13" s="45" customFormat="1" ht="16" x14ac:dyDescent="0.2">
      <c r="A21" s="406"/>
      <c r="B21" s="157" t="s">
        <v>412</v>
      </c>
      <c r="C21" s="25">
        <v>0</v>
      </c>
      <c r="D21" s="25"/>
      <c r="E21" s="29"/>
      <c r="F21" s="25"/>
      <c r="G21" s="25"/>
      <c r="H21" s="29"/>
      <c r="I21" s="29"/>
      <c r="J21" s="29"/>
      <c r="K21" s="42"/>
      <c r="L21" s="29"/>
    </row>
    <row r="22" spans="1:13" s="45" customFormat="1" ht="16" x14ac:dyDescent="0.2">
      <c r="A22" s="405" t="s">
        <v>14</v>
      </c>
      <c r="B22" s="153" t="s">
        <v>410</v>
      </c>
      <c r="C22" s="25">
        <v>21.603999999999999</v>
      </c>
      <c r="D22" s="25"/>
      <c r="E22" s="29"/>
      <c r="F22" s="25"/>
      <c r="G22" s="25"/>
      <c r="H22" s="29"/>
      <c r="I22" s="29"/>
      <c r="J22" s="29"/>
      <c r="K22" s="42"/>
      <c r="L22" s="29"/>
    </row>
    <row r="23" spans="1:13" s="45" customFormat="1" ht="16" x14ac:dyDescent="0.2">
      <c r="A23" s="405"/>
      <c r="B23" s="153" t="s">
        <v>411</v>
      </c>
      <c r="C23" s="25">
        <v>16.393999999999998</v>
      </c>
      <c r="D23" s="25"/>
      <c r="E23" s="29"/>
      <c r="F23" s="25"/>
      <c r="G23" s="25"/>
      <c r="H23" s="29"/>
      <c r="I23" s="29"/>
      <c r="J23" s="29"/>
      <c r="K23" s="42"/>
      <c r="L23" s="25"/>
    </row>
    <row r="24" spans="1:13" s="45" customFormat="1" ht="16" x14ac:dyDescent="0.2">
      <c r="A24" s="405"/>
      <c r="B24" s="153" t="s">
        <v>412</v>
      </c>
      <c r="C24" s="25">
        <v>2.4969999999999999</v>
      </c>
      <c r="D24" s="25"/>
      <c r="E24" s="29"/>
      <c r="F24" s="25"/>
      <c r="G24" s="25"/>
      <c r="H24" s="29"/>
      <c r="I24" s="29"/>
      <c r="J24" s="29"/>
      <c r="K24" s="42"/>
      <c r="L24" s="25"/>
    </row>
    <row r="25" spans="1:13" s="45" customFormat="1" ht="16" x14ac:dyDescent="0.2">
      <c r="A25" s="405"/>
      <c r="B25" s="153" t="s">
        <v>413</v>
      </c>
      <c r="C25" s="25">
        <v>0.23599999999999999</v>
      </c>
      <c r="D25" s="25"/>
      <c r="E25" s="29"/>
      <c r="F25" s="25"/>
      <c r="G25" s="25"/>
      <c r="H25" s="42"/>
      <c r="I25" s="42"/>
      <c r="J25" s="42"/>
      <c r="K25" s="42"/>
      <c r="L25" s="25"/>
    </row>
    <row r="26" spans="1:13" s="45" customFormat="1" ht="16" x14ac:dyDescent="0.2">
      <c r="A26" s="405"/>
      <c r="B26" s="153" t="s">
        <v>414</v>
      </c>
      <c r="C26" s="25">
        <v>7.4119999999999999</v>
      </c>
      <c r="D26" s="25"/>
      <c r="E26" s="29"/>
      <c r="F26" s="25"/>
      <c r="G26" s="25"/>
      <c r="H26" s="42"/>
      <c r="I26" s="42"/>
      <c r="J26" s="42"/>
      <c r="K26" s="42"/>
      <c r="L26" s="25"/>
      <c r="M26" s="5"/>
    </row>
    <row r="27" spans="1:13" s="45" customFormat="1" ht="16" x14ac:dyDescent="0.2">
      <c r="A27" s="405"/>
      <c r="B27" s="153" t="s">
        <v>415</v>
      </c>
      <c r="C27" s="25">
        <v>4.5759999999999996</v>
      </c>
      <c r="D27" s="25"/>
      <c r="E27" s="29"/>
      <c r="F27" s="25"/>
      <c r="G27" s="25"/>
      <c r="H27" s="42"/>
      <c r="I27" s="42"/>
      <c r="J27" s="42"/>
      <c r="K27" s="42"/>
      <c r="L27" s="25"/>
      <c r="M27" s="5"/>
    </row>
    <row r="28" spans="1:13" s="45" customFormat="1" ht="16" x14ac:dyDescent="0.2">
      <c r="A28" s="405"/>
      <c r="B28" s="153" t="s">
        <v>416</v>
      </c>
      <c r="C28" s="25">
        <v>5.0650000000000004</v>
      </c>
      <c r="D28" s="25"/>
      <c r="E28" s="29"/>
      <c r="F28" s="25"/>
      <c r="G28" s="25"/>
      <c r="H28" s="42"/>
      <c r="I28" s="42"/>
      <c r="J28" s="42"/>
      <c r="K28" s="42"/>
      <c r="L28" s="25"/>
      <c r="M28" s="5"/>
    </row>
    <row r="29" spans="1:13" s="45" customFormat="1" ht="16" x14ac:dyDescent="0.2">
      <c r="A29" s="405"/>
      <c r="B29" s="153" t="s">
        <v>417</v>
      </c>
      <c r="C29" s="25">
        <v>19.893000000000001</v>
      </c>
      <c r="D29" s="25"/>
      <c r="E29" s="29"/>
      <c r="F29" s="25"/>
      <c r="G29" s="25"/>
      <c r="H29" s="42"/>
      <c r="I29" s="42"/>
      <c r="J29" s="42"/>
      <c r="K29" s="42"/>
      <c r="L29" s="25"/>
      <c r="M29" s="5"/>
    </row>
    <row r="30" spans="1:13" s="45" customFormat="1" ht="16" x14ac:dyDescent="0.2">
      <c r="A30" s="405"/>
      <c r="B30" s="153" t="s">
        <v>418</v>
      </c>
      <c r="C30" s="25">
        <v>38.823</v>
      </c>
      <c r="D30" s="25"/>
      <c r="E30" s="29"/>
      <c r="F30" s="25"/>
      <c r="G30" s="25"/>
      <c r="H30" s="42"/>
      <c r="I30" s="42"/>
      <c r="J30" s="42"/>
      <c r="K30" s="29"/>
      <c r="L30" s="29"/>
    </row>
    <row r="31" spans="1:13" s="45" customFormat="1" ht="16" x14ac:dyDescent="0.2">
      <c r="A31" s="436" t="s">
        <v>15</v>
      </c>
      <c r="B31" s="152" t="s">
        <v>410</v>
      </c>
      <c r="C31" s="29">
        <v>15.712</v>
      </c>
      <c r="D31" s="29"/>
      <c r="E31" s="42"/>
      <c r="F31" s="25"/>
      <c r="G31" s="25"/>
      <c r="H31" s="42"/>
      <c r="I31" s="42"/>
      <c r="J31" s="42"/>
      <c r="K31" s="29"/>
      <c r="L31" s="29"/>
    </row>
    <row r="32" spans="1:13" s="45" customFormat="1" ht="16" x14ac:dyDescent="0.2">
      <c r="A32" s="436"/>
      <c r="B32" s="152" t="s">
        <v>411</v>
      </c>
      <c r="C32" s="30">
        <v>9.952</v>
      </c>
      <c r="D32" s="30"/>
      <c r="E32" s="42"/>
      <c r="F32" s="25"/>
      <c r="G32" s="25"/>
      <c r="H32" s="42"/>
      <c r="I32" s="42"/>
      <c r="J32" s="42"/>
      <c r="K32" s="29"/>
      <c r="L32" s="29"/>
    </row>
    <row r="33" spans="1:12" s="45" customFormat="1" ht="16" x14ac:dyDescent="0.2">
      <c r="A33" s="436"/>
      <c r="B33" s="152" t="s">
        <v>412</v>
      </c>
      <c r="C33" s="29">
        <v>7.9210000000000003</v>
      </c>
      <c r="D33" s="29"/>
      <c r="E33" s="42"/>
      <c r="F33" s="25"/>
      <c r="G33" s="25"/>
      <c r="H33" s="29"/>
      <c r="I33" s="42"/>
      <c r="J33" s="42"/>
      <c r="K33" s="29"/>
      <c r="L33" s="29"/>
    </row>
    <row r="34" spans="1:12" s="45" customFormat="1" ht="16" x14ac:dyDescent="0.2">
      <c r="A34" s="436"/>
      <c r="B34" s="152" t="s">
        <v>413</v>
      </c>
      <c r="C34" s="30">
        <v>7.81</v>
      </c>
      <c r="D34" s="30"/>
      <c r="E34" s="42"/>
      <c r="F34" s="25"/>
      <c r="G34" s="25"/>
      <c r="H34" s="29"/>
      <c r="I34" s="42"/>
      <c r="J34" s="42"/>
      <c r="K34" s="29"/>
      <c r="L34" s="29"/>
    </row>
    <row r="35" spans="1:12" s="45" customFormat="1" ht="14" x14ac:dyDescent="0.15">
      <c r="A35" s="404" t="s">
        <v>22</v>
      </c>
      <c r="B35" s="154" t="s">
        <v>410</v>
      </c>
      <c r="C35" s="29">
        <v>9.8030000000000008</v>
      </c>
      <c r="D35" s="29"/>
      <c r="E35" s="29"/>
      <c r="F35" s="25"/>
      <c r="G35" s="25"/>
      <c r="H35" s="29"/>
      <c r="I35" s="29"/>
      <c r="J35" s="29"/>
      <c r="K35" s="29"/>
      <c r="L35" s="29"/>
    </row>
    <row r="36" spans="1:12" s="45" customFormat="1" ht="16" x14ac:dyDescent="0.2">
      <c r="A36" s="404"/>
      <c r="B36" s="154" t="s">
        <v>411</v>
      </c>
      <c r="C36" s="30">
        <v>5.3470000000000004</v>
      </c>
      <c r="D36" s="30"/>
      <c r="E36" s="29"/>
      <c r="F36" s="25"/>
      <c r="G36" s="25"/>
      <c r="H36" s="150"/>
      <c r="I36" s="29"/>
      <c r="J36" s="29"/>
      <c r="K36" s="29"/>
      <c r="L36" s="29"/>
    </row>
    <row r="37" spans="1:12" s="45" customFormat="1" ht="14" x14ac:dyDescent="0.15">
      <c r="A37" s="404"/>
      <c r="B37" s="154" t="s">
        <v>412</v>
      </c>
      <c r="C37" s="29">
        <v>9.0749999999999993</v>
      </c>
      <c r="D37" s="29"/>
      <c r="E37" s="29"/>
      <c r="F37" s="25"/>
      <c r="G37" s="25"/>
      <c r="H37" s="29"/>
      <c r="I37" s="29"/>
      <c r="J37" s="29"/>
      <c r="K37" s="29"/>
      <c r="L37" s="29"/>
    </row>
    <row r="38" spans="1:12" s="45" customFormat="1" ht="14" x14ac:dyDescent="0.15">
      <c r="A38" s="404"/>
      <c r="B38" s="154" t="s">
        <v>413</v>
      </c>
      <c r="C38" s="30">
        <v>6.4569999999999999</v>
      </c>
      <c r="D38" s="30"/>
      <c r="E38" s="29"/>
      <c r="F38" s="25"/>
      <c r="G38" s="25"/>
      <c r="H38" s="29"/>
      <c r="I38" s="29"/>
      <c r="J38" s="29"/>
      <c r="K38" s="29"/>
      <c r="L38" s="29"/>
    </row>
    <row r="39" spans="1:12" s="45" customFormat="1" ht="14" x14ac:dyDescent="0.15">
      <c r="A39" s="404"/>
      <c r="B39" s="154" t="s">
        <v>414</v>
      </c>
      <c r="C39" s="29">
        <v>3.4460000000000002</v>
      </c>
      <c r="D39" s="29"/>
      <c r="E39" s="29"/>
      <c r="F39" s="29"/>
      <c r="G39" s="29"/>
      <c r="H39" s="29"/>
      <c r="I39" s="29"/>
      <c r="J39" s="29"/>
      <c r="K39" s="29"/>
      <c r="L39" s="29"/>
    </row>
    <row r="40" spans="1:12" x14ac:dyDescent="0.2">
      <c r="A40" s="23"/>
      <c r="B40" s="23"/>
      <c r="C40" s="23"/>
      <c r="D40" s="23"/>
      <c r="E40" s="23"/>
      <c r="F40" s="23"/>
      <c r="G40" s="23"/>
      <c r="H40" s="23"/>
      <c r="I40" s="29"/>
      <c r="J40" s="29"/>
      <c r="K40" s="23"/>
      <c r="L40" s="29"/>
    </row>
    <row r="41" spans="1:12" x14ac:dyDescent="0.2">
      <c r="A41" s="35" t="s">
        <v>223</v>
      </c>
      <c r="B41" s="23"/>
      <c r="C41" s="29">
        <f>AVERAGE(C7:C39)</f>
        <v>10.487606060606058</v>
      </c>
      <c r="D41" s="29"/>
      <c r="E41" s="23"/>
      <c r="F41" s="29">
        <f>AVERAGE(F7:F39)</f>
        <v>7.0481428571428566</v>
      </c>
      <c r="G41" s="29"/>
      <c r="H41" s="23"/>
      <c r="I41" s="29">
        <f>AVERAGE(I7:I39)</f>
        <v>20.455916666666667</v>
      </c>
      <c r="J41" s="29"/>
      <c r="K41" s="23"/>
      <c r="L41" s="29">
        <f>AVERAGE(L7:L39)</f>
        <v>5.0010000000000003</v>
      </c>
    </row>
    <row r="42" spans="1:12" x14ac:dyDescent="0.2">
      <c r="A42" s="35" t="s">
        <v>222</v>
      </c>
      <c r="B42" s="23"/>
      <c r="C42" s="29">
        <f>STDEV(C7:C39)</f>
        <v>10.158630071703181</v>
      </c>
      <c r="D42" s="29"/>
      <c r="E42" s="23"/>
      <c r="F42" s="29">
        <f>STDEV(F7:F39)</f>
        <v>4.5883939012912354</v>
      </c>
      <c r="G42" s="29"/>
      <c r="H42" s="23"/>
      <c r="I42" s="29">
        <f>STDEV(I7:I39)</f>
        <v>21.844278029470054</v>
      </c>
      <c r="J42" s="29"/>
      <c r="K42" s="23"/>
      <c r="L42" s="29">
        <f>STDEV(L7:L39)</f>
        <v>3.0231162128445597</v>
      </c>
    </row>
    <row r="43" spans="1:12" x14ac:dyDescent="0.2">
      <c r="A43" s="35" t="s">
        <v>293</v>
      </c>
      <c r="B43" s="23"/>
      <c r="C43" s="25">
        <v>1.03E-2</v>
      </c>
      <c r="D43" s="25"/>
      <c r="E43" s="29"/>
      <c r="F43" s="25">
        <v>2.8400000000000002E-2</v>
      </c>
      <c r="G43" s="25"/>
      <c r="H43" s="29"/>
      <c r="I43" s="29"/>
      <c r="J43" s="29"/>
      <c r="K43" s="29"/>
      <c r="L43" s="25">
        <v>1.34E-2</v>
      </c>
    </row>
    <row r="48" spans="1:12" ht="17" thickBot="1" x14ac:dyDescent="0.25">
      <c r="B48" s="60" t="s">
        <v>263</v>
      </c>
      <c r="C48" s="61" t="s">
        <v>264</v>
      </c>
      <c r="D48" s="61"/>
      <c r="E48" s="61" t="s">
        <v>265</v>
      </c>
      <c r="F48" s="61" t="s">
        <v>266</v>
      </c>
      <c r="G48" s="61"/>
      <c r="H48" s="61" t="s">
        <v>267</v>
      </c>
      <c r="I48" s="61" t="s">
        <v>243</v>
      </c>
      <c r="J48" s="56"/>
    </row>
    <row r="49" spans="1:10" ht="16" x14ac:dyDescent="0.2">
      <c r="B49" s="53"/>
      <c r="C49" s="54"/>
      <c r="D49" s="54"/>
      <c r="E49" s="54"/>
      <c r="F49" s="54"/>
      <c r="G49" s="54"/>
      <c r="H49" s="54"/>
      <c r="I49" s="54"/>
      <c r="J49" s="5"/>
    </row>
    <row r="50" spans="1:10" ht="16" x14ac:dyDescent="0.2">
      <c r="B50" s="52" t="s">
        <v>397</v>
      </c>
      <c r="C50" s="42">
        <v>-1.905</v>
      </c>
      <c r="D50" s="42"/>
      <c r="E50" s="42" t="s">
        <v>398</v>
      </c>
      <c r="F50" s="42" t="s">
        <v>229</v>
      </c>
      <c r="G50" s="42"/>
      <c r="H50" s="42" t="s">
        <v>230</v>
      </c>
      <c r="I50" s="42">
        <v>0.97529999999999994</v>
      </c>
      <c r="J50" s="5"/>
    </row>
    <row r="51" spans="1:10" ht="16" x14ac:dyDescent="0.2">
      <c r="B51" s="52" t="s">
        <v>399</v>
      </c>
      <c r="C51" s="42">
        <v>-15.79</v>
      </c>
      <c r="D51" s="42"/>
      <c r="E51" s="42" t="s">
        <v>400</v>
      </c>
      <c r="F51" s="42" t="s">
        <v>233</v>
      </c>
      <c r="G51" s="42"/>
      <c r="H51" s="42" t="s">
        <v>234</v>
      </c>
      <c r="I51" s="42">
        <v>1.03E-2</v>
      </c>
      <c r="J51" s="5"/>
    </row>
    <row r="52" spans="1:10" ht="16" x14ac:dyDescent="0.2">
      <c r="B52" s="52" t="s">
        <v>401</v>
      </c>
      <c r="C52" s="42">
        <v>-0.33350000000000002</v>
      </c>
      <c r="D52" s="42"/>
      <c r="E52" s="42" t="s">
        <v>402</v>
      </c>
      <c r="F52" s="42" t="s">
        <v>229</v>
      </c>
      <c r="G52" s="42"/>
      <c r="H52" s="42" t="s">
        <v>230</v>
      </c>
      <c r="I52" s="42">
        <v>0.99990000000000001</v>
      </c>
      <c r="J52" s="5"/>
    </row>
    <row r="53" spans="1:10" ht="16" x14ac:dyDescent="0.2">
      <c r="B53" s="52" t="s">
        <v>403</v>
      </c>
      <c r="C53" s="42">
        <v>-13.88</v>
      </c>
      <c r="D53" s="42"/>
      <c r="E53" s="42" t="s">
        <v>404</v>
      </c>
      <c r="F53" s="42" t="s">
        <v>233</v>
      </c>
      <c r="G53" s="42"/>
      <c r="H53" s="42" t="s">
        <v>234</v>
      </c>
      <c r="I53" s="42">
        <v>2.8400000000000002E-2</v>
      </c>
      <c r="J53" s="5"/>
    </row>
    <row r="54" spans="1:10" ht="16" x14ac:dyDescent="0.2">
      <c r="B54" s="52" t="s">
        <v>405</v>
      </c>
      <c r="C54" s="42">
        <v>1.5720000000000001</v>
      </c>
      <c r="D54" s="42"/>
      <c r="E54" s="42" t="s">
        <v>406</v>
      </c>
      <c r="F54" s="42" t="s">
        <v>229</v>
      </c>
      <c r="G54" s="42"/>
      <c r="H54" s="42" t="s">
        <v>230</v>
      </c>
      <c r="I54" s="42">
        <v>0.98699999999999999</v>
      </c>
      <c r="J54" s="5"/>
    </row>
    <row r="55" spans="1:10" ht="16" x14ac:dyDescent="0.2">
      <c r="B55" s="52" t="s">
        <v>407</v>
      </c>
      <c r="C55" s="42">
        <v>15.45</v>
      </c>
      <c r="D55" s="42"/>
      <c r="E55" s="42" t="s">
        <v>408</v>
      </c>
      <c r="F55" s="42" t="s">
        <v>233</v>
      </c>
      <c r="G55" s="42"/>
      <c r="H55" s="42" t="s">
        <v>234</v>
      </c>
      <c r="I55" s="42">
        <v>1.34E-2</v>
      </c>
      <c r="J55" s="5"/>
    </row>
    <row r="57" spans="1:10" x14ac:dyDescent="0.2">
      <c r="A57" s="276" t="s">
        <v>485</v>
      </c>
    </row>
  </sheetData>
  <mergeCells count="17">
    <mergeCell ref="A31:A34"/>
    <mergeCell ref="J7:J9"/>
    <mergeCell ref="J10:J12"/>
    <mergeCell ref="J13:J16"/>
    <mergeCell ref="J17:J18"/>
    <mergeCell ref="A35:A39"/>
    <mergeCell ref="D7:D10"/>
    <mergeCell ref="D11:D14"/>
    <mergeCell ref="D15:D20"/>
    <mergeCell ref="G7:G10"/>
    <mergeCell ref="G11:G13"/>
    <mergeCell ref="G15:G18"/>
    <mergeCell ref="A7:A9"/>
    <mergeCell ref="A10:A12"/>
    <mergeCell ref="A13:A18"/>
    <mergeCell ref="A19:A21"/>
    <mergeCell ref="A22:A30"/>
  </mergeCells>
  <phoneticPr fontId="8" type="noConversion"/>
  <pageMargins left="0.7" right="0.7" top="0.75" bottom="0.75" header="0.3" footer="0.3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A20460-E5EF-7E49-AE1C-704ABA4A2C20}">
  <dimension ref="A1:N69"/>
  <sheetViews>
    <sheetView tabSelected="1" topLeftCell="A52" workbookViewId="0">
      <selection activeCell="O19" sqref="O19"/>
    </sheetView>
  </sheetViews>
  <sheetFormatPr baseColWidth="10" defaultRowHeight="15" x14ac:dyDescent="0.2"/>
  <cols>
    <col min="1" max="1" width="14.1640625" customWidth="1"/>
  </cols>
  <sheetData>
    <row r="1" spans="1:14" ht="16" x14ac:dyDescent="0.2">
      <c r="A1" s="213" t="s">
        <v>563</v>
      </c>
    </row>
    <row r="2" spans="1:14" x14ac:dyDescent="0.2">
      <c r="A2" t="s">
        <v>565</v>
      </c>
    </row>
    <row r="3" spans="1:14" x14ac:dyDescent="0.2">
      <c r="A3" s="45" t="s">
        <v>566</v>
      </c>
    </row>
    <row r="4" spans="1:14" ht="16" x14ac:dyDescent="0.2">
      <c r="A4" s="213" t="s">
        <v>564</v>
      </c>
    </row>
    <row r="5" spans="1:14" ht="16" x14ac:dyDescent="0.2">
      <c r="A5" s="213"/>
    </row>
    <row r="6" spans="1:14" x14ac:dyDescent="0.2">
      <c r="A6" s="23"/>
      <c r="B6" s="248"/>
      <c r="C6" s="248"/>
      <c r="D6" s="248"/>
      <c r="E6" s="248"/>
      <c r="F6" s="248"/>
      <c r="G6" s="248"/>
      <c r="H6" s="437" t="s">
        <v>223</v>
      </c>
      <c r="I6" s="437"/>
      <c r="J6" s="437" t="s">
        <v>222</v>
      </c>
      <c r="K6" s="437"/>
      <c r="L6" s="35" t="s">
        <v>293</v>
      </c>
    </row>
    <row r="7" spans="1:14" x14ac:dyDescent="0.2">
      <c r="A7" s="277" t="s">
        <v>196</v>
      </c>
      <c r="B7" s="438" t="s">
        <v>567</v>
      </c>
      <c r="C7" s="438"/>
      <c r="D7" s="438"/>
      <c r="E7" s="438" t="s">
        <v>103</v>
      </c>
      <c r="F7" s="438"/>
      <c r="G7" s="438"/>
      <c r="H7" s="23" t="s">
        <v>567</v>
      </c>
      <c r="I7" s="23" t="s">
        <v>103</v>
      </c>
      <c r="J7" s="23" t="s">
        <v>567</v>
      </c>
      <c r="K7" s="23" t="s">
        <v>103</v>
      </c>
      <c r="L7" s="23"/>
    </row>
    <row r="8" spans="1:14" x14ac:dyDescent="0.2">
      <c r="A8" s="248" t="s">
        <v>569</v>
      </c>
      <c r="B8" s="23">
        <v>1</v>
      </c>
      <c r="C8" s="23">
        <v>1</v>
      </c>
      <c r="D8" s="23">
        <v>1</v>
      </c>
      <c r="E8" s="23">
        <v>1</v>
      </c>
      <c r="F8" s="23">
        <v>1.1060000000000001</v>
      </c>
      <c r="G8" s="23">
        <v>0.92130000000000001</v>
      </c>
      <c r="H8" s="23">
        <f>AVERAGE(B8:D8)</f>
        <v>1</v>
      </c>
      <c r="I8" s="23">
        <f>AVERAGE(E8:G8)</f>
        <v>1.0090999999999999</v>
      </c>
      <c r="J8" s="23">
        <f>STDEV(B8:D8)</f>
        <v>0</v>
      </c>
      <c r="K8" s="23">
        <f>STDEV(E8:G8)</f>
        <v>9.2685651532478361E-2</v>
      </c>
      <c r="L8" s="23">
        <v>0.88195400000000002</v>
      </c>
    </row>
    <row r="9" spans="1:14" x14ac:dyDescent="0.2">
      <c r="A9" s="248" t="s">
        <v>568</v>
      </c>
      <c r="B9" s="23">
        <v>1</v>
      </c>
      <c r="C9" s="23">
        <v>1</v>
      </c>
      <c r="D9" s="23">
        <v>1</v>
      </c>
      <c r="E9" s="23">
        <v>0.77180000000000004</v>
      </c>
      <c r="F9" s="23">
        <v>0.84699999999999998</v>
      </c>
      <c r="G9" s="23">
        <v>0.70299999999999996</v>
      </c>
      <c r="H9" s="23">
        <f>AVERAGE(B9:D9)</f>
        <v>1</v>
      </c>
      <c r="I9" s="23">
        <f>AVERAGE(E9:G9)</f>
        <v>0.77393333333333336</v>
      </c>
      <c r="J9" s="23">
        <f>STDEV(B9:D9)</f>
        <v>0</v>
      </c>
      <c r="K9" s="23">
        <f>STDEV(E9:G9)</f>
        <v>7.2023699803143507E-2</v>
      </c>
      <c r="L9" s="23">
        <v>1.1223E-2</v>
      </c>
    </row>
    <row r="11" spans="1:14" x14ac:dyDescent="0.2">
      <c r="A11" s="23"/>
      <c r="B11" s="248"/>
      <c r="C11" s="248"/>
      <c r="D11" s="248"/>
      <c r="E11" s="248"/>
      <c r="F11" s="248"/>
      <c r="G11" s="248"/>
      <c r="H11" s="23"/>
      <c r="I11" s="23"/>
      <c r="J11" s="437" t="s">
        <v>223</v>
      </c>
      <c r="K11" s="437"/>
      <c r="L11" s="437" t="s">
        <v>222</v>
      </c>
      <c r="M11" s="437"/>
      <c r="N11" s="35" t="s">
        <v>293</v>
      </c>
    </row>
    <row r="12" spans="1:14" x14ac:dyDescent="0.2">
      <c r="A12" s="277" t="s">
        <v>196</v>
      </c>
      <c r="B12" s="438" t="s">
        <v>567</v>
      </c>
      <c r="C12" s="438"/>
      <c r="D12" s="438"/>
      <c r="E12" s="438"/>
      <c r="F12" s="438" t="s">
        <v>103</v>
      </c>
      <c r="G12" s="438"/>
      <c r="H12" s="438"/>
      <c r="I12" s="438"/>
      <c r="J12" s="23" t="s">
        <v>567</v>
      </c>
      <c r="K12" s="23" t="s">
        <v>103</v>
      </c>
      <c r="L12" s="23" t="s">
        <v>567</v>
      </c>
      <c r="M12" s="23" t="s">
        <v>103</v>
      </c>
      <c r="N12" s="23"/>
    </row>
    <row r="13" spans="1:14" x14ac:dyDescent="0.2">
      <c r="A13" s="248" t="s">
        <v>570</v>
      </c>
      <c r="B13" s="23">
        <v>1</v>
      </c>
      <c r="C13" s="23">
        <v>1</v>
      </c>
      <c r="D13" s="23">
        <v>1</v>
      </c>
      <c r="E13" s="23">
        <v>1</v>
      </c>
      <c r="F13" s="23">
        <v>1.1395</v>
      </c>
      <c r="G13" s="23">
        <v>0.71389999999999998</v>
      </c>
      <c r="H13" s="23">
        <v>1.3219000000000001</v>
      </c>
      <c r="I13" s="23">
        <v>1.0900000000000001</v>
      </c>
      <c r="J13" s="23">
        <f>AVERAGE(B13:E13)</f>
        <v>1</v>
      </c>
      <c r="K13" s="23">
        <f>AVERAGE(F13:I13)</f>
        <v>1.066325</v>
      </c>
      <c r="L13" s="23">
        <f>STDEV(B13:E13)</f>
        <v>0</v>
      </c>
      <c r="M13" s="23">
        <f>STDEV(F13:I13)</f>
        <v>0.25523652266084523</v>
      </c>
      <c r="N13" s="23">
        <v>0.62809000000000004</v>
      </c>
    </row>
    <row r="14" spans="1:14" x14ac:dyDescent="0.2">
      <c r="A14" s="248" t="s">
        <v>11</v>
      </c>
      <c r="B14" s="23">
        <v>1</v>
      </c>
      <c r="C14" s="23">
        <v>1</v>
      </c>
      <c r="D14" s="23">
        <v>1</v>
      </c>
      <c r="E14" s="23">
        <v>1</v>
      </c>
      <c r="F14" s="23">
        <v>1.2358</v>
      </c>
      <c r="G14" s="23">
        <v>0.18129999999999999</v>
      </c>
      <c r="H14" s="23">
        <v>0.64449999999999996</v>
      </c>
      <c r="I14" s="23">
        <v>0.92</v>
      </c>
      <c r="J14" s="23">
        <f>AVERAGE(B14:E14)</f>
        <v>1</v>
      </c>
      <c r="K14" s="23">
        <f>AVERAGE(F14:I14)</f>
        <v>0.74539999999999995</v>
      </c>
      <c r="L14" s="23">
        <f>STDEV(B14:E14)</f>
        <v>0</v>
      </c>
      <c r="M14" s="23">
        <f>STDEV(F14:I14)</f>
        <v>0.44697760570301504</v>
      </c>
      <c r="N14" s="23">
        <v>0.60205399999999998</v>
      </c>
    </row>
    <row r="16" spans="1:14" x14ac:dyDescent="0.2">
      <c r="A16" s="23"/>
      <c r="B16" s="248"/>
      <c r="C16" s="248"/>
      <c r="D16" s="248"/>
      <c r="E16" s="248"/>
      <c r="F16" s="248"/>
      <c r="G16" s="248"/>
      <c r="H16" s="437" t="s">
        <v>223</v>
      </c>
      <c r="I16" s="437"/>
      <c r="J16" s="437" t="s">
        <v>222</v>
      </c>
      <c r="K16" s="437"/>
      <c r="L16" s="35" t="s">
        <v>293</v>
      </c>
    </row>
    <row r="17" spans="1:14" x14ac:dyDescent="0.2">
      <c r="A17" s="277" t="s">
        <v>196</v>
      </c>
      <c r="B17" s="438" t="s">
        <v>567</v>
      </c>
      <c r="C17" s="438"/>
      <c r="D17" s="438"/>
      <c r="E17" s="438" t="s">
        <v>103</v>
      </c>
      <c r="F17" s="438"/>
      <c r="G17" s="438"/>
      <c r="H17" s="23" t="s">
        <v>567</v>
      </c>
      <c r="I17" s="23" t="s">
        <v>103</v>
      </c>
      <c r="J17" s="23" t="s">
        <v>567</v>
      </c>
      <c r="K17" s="23" t="s">
        <v>103</v>
      </c>
      <c r="L17" s="23"/>
    </row>
    <row r="18" spans="1:14" x14ac:dyDescent="0.2">
      <c r="A18" s="2" t="s">
        <v>571</v>
      </c>
      <c r="B18" s="23">
        <v>1</v>
      </c>
      <c r="C18" s="23">
        <v>1</v>
      </c>
      <c r="D18" s="23">
        <v>1</v>
      </c>
      <c r="E18" s="23">
        <v>0.92</v>
      </c>
      <c r="F18" s="23">
        <v>1.2765299999999999</v>
      </c>
      <c r="G18" s="23">
        <v>1.1580999999999999</v>
      </c>
      <c r="H18" s="23">
        <f>AVERAGE(B18:D18)</f>
        <v>1</v>
      </c>
      <c r="I18" s="23">
        <f>AVERAGE(E18:G18)</f>
        <v>1.1182100000000001</v>
      </c>
      <c r="J18" s="23">
        <f>STDEV(B18:D18)</f>
        <v>0</v>
      </c>
      <c r="K18" s="23">
        <f>STDEV(E18:G18)</f>
        <v>0.18158143985550804</v>
      </c>
      <c r="L18" s="23">
        <v>0.65156899999999995</v>
      </c>
    </row>
    <row r="19" spans="1:14" x14ac:dyDescent="0.2">
      <c r="A19" s="2" t="s">
        <v>12</v>
      </c>
      <c r="B19" s="23">
        <v>1</v>
      </c>
      <c r="C19" s="23">
        <v>1</v>
      </c>
      <c r="D19" s="23">
        <v>1</v>
      </c>
      <c r="E19" s="23">
        <v>1.04</v>
      </c>
      <c r="F19" s="23">
        <v>1.1479999999999999</v>
      </c>
      <c r="G19" s="23">
        <v>0.75380000000000003</v>
      </c>
      <c r="H19" s="23">
        <f>AVERAGE(B19:D19)</f>
        <v>1</v>
      </c>
      <c r="I19" s="23">
        <f>AVERAGE(E19:G19)</f>
        <v>0.98059999999999992</v>
      </c>
      <c r="J19" s="23">
        <f>STDEV(B19:D19)</f>
        <v>0</v>
      </c>
      <c r="K19" s="23">
        <f>STDEV(E19:G19)</f>
        <v>0.20370243002968819</v>
      </c>
      <c r="L19" s="23">
        <v>0.88575000000000004</v>
      </c>
    </row>
    <row r="22" spans="1:14" x14ac:dyDescent="0.2">
      <c r="A22" s="23"/>
      <c r="B22" s="248"/>
      <c r="C22" s="248"/>
      <c r="D22" s="248"/>
      <c r="E22" s="248"/>
      <c r="F22" s="248"/>
      <c r="G22" s="248"/>
      <c r="H22" s="437" t="s">
        <v>223</v>
      </c>
      <c r="I22" s="437"/>
      <c r="J22" s="437" t="s">
        <v>222</v>
      </c>
      <c r="K22" s="437"/>
      <c r="L22" s="35" t="s">
        <v>293</v>
      </c>
    </row>
    <row r="23" spans="1:14" x14ac:dyDescent="0.2">
      <c r="A23" s="278" t="s">
        <v>195</v>
      </c>
      <c r="B23" s="438" t="s">
        <v>567</v>
      </c>
      <c r="C23" s="438"/>
      <c r="D23" s="438"/>
      <c r="E23" s="438" t="s">
        <v>103</v>
      </c>
      <c r="F23" s="438"/>
      <c r="G23" s="438"/>
      <c r="H23" s="23" t="s">
        <v>567</v>
      </c>
      <c r="I23" s="23" t="s">
        <v>103</v>
      </c>
      <c r="J23" s="23" t="s">
        <v>567</v>
      </c>
      <c r="K23" s="23" t="s">
        <v>103</v>
      </c>
      <c r="L23" s="23"/>
    </row>
    <row r="24" spans="1:14" x14ac:dyDescent="0.2">
      <c r="A24" s="248" t="s">
        <v>569</v>
      </c>
      <c r="B24" s="23">
        <v>1</v>
      </c>
      <c r="C24" s="23">
        <v>1</v>
      </c>
      <c r="D24" s="23">
        <v>1</v>
      </c>
      <c r="E24" s="23">
        <v>0.81399999999999995</v>
      </c>
      <c r="F24" s="23">
        <v>0.92100000000000004</v>
      </c>
      <c r="G24" s="23">
        <v>0.82299999999999995</v>
      </c>
      <c r="H24" s="23">
        <f>AVERAGE(B24:D24)</f>
        <v>1</v>
      </c>
      <c r="I24" s="23">
        <f>AVERAGE(E24:G24)</f>
        <v>0.85266666666666657</v>
      </c>
      <c r="J24" s="23">
        <f>STDEV(B24:D24)</f>
        <v>0</v>
      </c>
      <c r="K24" s="23">
        <f>STDEV(E24:G24)</f>
        <v>5.9349248801761081E-2</v>
      </c>
      <c r="L24" s="23">
        <v>6.3870000000000003E-3</v>
      </c>
    </row>
    <row r="25" spans="1:14" x14ac:dyDescent="0.2">
      <c r="A25" s="248" t="s">
        <v>568</v>
      </c>
      <c r="B25" s="23">
        <v>1</v>
      </c>
      <c r="C25" s="23">
        <v>1</v>
      </c>
      <c r="D25" s="23">
        <v>1</v>
      </c>
      <c r="E25" s="23">
        <v>0.51</v>
      </c>
      <c r="F25" s="23">
        <v>0.48230000000000001</v>
      </c>
      <c r="G25" s="23">
        <v>0.46800000000000003</v>
      </c>
      <c r="H25" s="23">
        <f>AVERAGE(B25:D25)</f>
        <v>1</v>
      </c>
      <c r="I25" s="23">
        <f>AVERAGE(E25:G25)</f>
        <v>0.48676666666666663</v>
      </c>
      <c r="J25" s="23">
        <f>STDEV(B25:D25)</f>
        <v>0</v>
      </c>
      <c r="K25" s="23">
        <f>STDEV(E25:G25)</f>
        <v>2.135329794980937E-2</v>
      </c>
      <c r="L25" s="23">
        <v>1.9999999999999999E-6</v>
      </c>
    </row>
    <row r="27" spans="1:14" x14ac:dyDescent="0.2">
      <c r="A27" s="23"/>
      <c r="B27" s="248"/>
      <c r="C27" s="248"/>
      <c r="D27" s="248"/>
      <c r="E27" s="248"/>
      <c r="F27" s="248"/>
      <c r="G27" s="248"/>
      <c r="H27" s="23"/>
      <c r="I27" s="23"/>
      <c r="J27" s="437" t="s">
        <v>223</v>
      </c>
      <c r="K27" s="437"/>
      <c r="L27" s="437" t="s">
        <v>222</v>
      </c>
      <c r="M27" s="437"/>
      <c r="N27" s="35" t="s">
        <v>293</v>
      </c>
    </row>
    <row r="28" spans="1:14" x14ac:dyDescent="0.2">
      <c r="A28" s="278" t="s">
        <v>195</v>
      </c>
      <c r="B28" s="438" t="s">
        <v>567</v>
      </c>
      <c r="C28" s="438"/>
      <c r="D28" s="438"/>
      <c r="E28" s="438"/>
      <c r="F28" s="438" t="s">
        <v>103</v>
      </c>
      <c r="G28" s="438"/>
      <c r="H28" s="438"/>
      <c r="I28" s="438"/>
      <c r="J28" s="23" t="s">
        <v>567</v>
      </c>
      <c r="K28" s="23" t="s">
        <v>103</v>
      </c>
      <c r="L28" s="23" t="s">
        <v>567</v>
      </c>
      <c r="M28" s="23" t="s">
        <v>103</v>
      </c>
      <c r="N28" s="23"/>
    </row>
    <row r="29" spans="1:14" x14ac:dyDescent="0.2">
      <c r="A29" s="248" t="s">
        <v>570</v>
      </c>
      <c r="B29" s="23">
        <v>1</v>
      </c>
      <c r="C29" s="23">
        <v>1</v>
      </c>
      <c r="D29" s="23">
        <v>1</v>
      </c>
      <c r="E29" s="23">
        <v>1</v>
      </c>
      <c r="F29" s="23">
        <v>1.3391</v>
      </c>
      <c r="G29" s="23">
        <v>1.0833999999999999</v>
      </c>
      <c r="H29" s="23">
        <v>1.0887</v>
      </c>
      <c r="I29" s="23">
        <v>1.1299999999999999</v>
      </c>
      <c r="J29" s="23">
        <f>AVERAGE(B29:E29)</f>
        <v>1</v>
      </c>
      <c r="K29" s="23">
        <f>AVERAGE(F29:I29)</f>
        <v>1.1602999999999999</v>
      </c>
      <c r="L29" s="23">
        <f>STDEV(B29:E29)</f>
        <v>0</v>
      </c>
      <c r="M29" s="23">
        <f>STDEV(F29:I29)</f>
        <v>0.12100647365602661</v>
      </c>
      <c r="N29" s="23">
        <v>7.6874999999999999E-2</v>
      </c>
    </row>
    <row r="30" spans="1:14" x14ac:dyDescent="0.2">
      <c r="A30" s="248" t="s">
        <v>11</v>
      </c>
      <c r="B30" s="23">
        <v>1</v>
      </c>
      <c r="C30" s="23">
        <v>1</v>
      </c>
      <c r="D30" s="23">
        <v>1</v>
      </c>
      <c r="E30" s="23">
        <v>1</v>
      </c>
      <c r="F30" s="23">
        <v>1.0706</v>
      </c>
      <c r="G30" s="23">
        <v>0.64090000000000003</v>
      </c>
      <c r="H30" s="23">
        <v>0.64023200000000002</v>
      </c>
      <c r="I30" s="23">
        <v>0.84</v>
      </c>
      <c r="J30" s="23">
        <f>AVERAGE(B30:E30)</f>
        <v>1</v>
      </c>
      <c r="K30" s="23">
        <f>AVERAGE(F30:I30)</f>
        <v>0.797933</v>
      </c>
      <c r="L30" s="23">
        <f>STDEV(B30:E30)</f>
        <v>0</v>
      </c>
      <c r="M30" s="23">
        <f>STDEV(F30:I30)</f>
        <v>0.20465083587092112</v>
      </c>
      <c r="N30" s="23">
        <v>9.6674999999999997E-2</v>
      </c>
    </row>
    <row r="32" spans="1:14" x14ac:dyDescent="0.2">
      <c r="A32" s="23"/>
      <c r="B32" s="248"/>
      <c r="C32" s="248"/>
      <c r="D32" s="248"/>
      <c r="E32" s="248"/>
      <c r="F32" s="248"/>
      <c r="G32" s="248"/>
      <c r="H32" s="437" t="s">
        <v>223</v>
      </c>
      <c r="I32" s="437"/>
      <c r="J32" s="437" t="s">
        <v>222</v>
      </c>
      <c r="K32" s="437"/>
      <c r="L32" s="35" t="s">
        <v>293</v>
      </c>
    </row>
    <row r="33" spans="1:12" x14ac:dyDescent="0.2">
      <c r="A33" s="278" t="s">
        <v>195</v>
      </c>
      <c r="B33" s="438" t="s">
        <v>567</v>
      </c>
      <c r="C33" s="438"/>
      <c r="D33" s="438"/>
      <c r="E33" s="438" t="s">
        <v>103</v>
      </c>
      <c r="F33" s="438"/>
      <c r="G33" s="438"/>
      <c r="H33" s="23" t="s">
        <v>567</v>
      </c>
      <c r="I33" s="23" t="s">
        <v>103</v>
      </c>
      <c r="J33" s="23" t="s">
        <v>567</v>
      </c>
      <c r="K33" s="23" t="s">
        <v>103</v>
      </c>
      <c r="L33" s="23"/>
    </row>
    <row r="34" spans="1:12" x14ac:dyDescent="0.2">
      <c r="A34" s="2" t="s">
        <v>571</v>
      </c>
      <c r="B34" s="23">
        <v>1</v>
      </c>
      <c r="C34" s="23">
        <v>1</v>
      </c>
      <c r="D34" s="23">
        <v>1</v>
      </c>
      <c r="E34" s="23">
        <v>1.3566</v>
      </c>
      <c r="F34" s="23">
        <v>1.2829999999999999</v>
      </c>
      <c r="G34" s="23">
        <v>1.0541</v>
      </c>
      <c r="H34" s="23">
        <f>AVERAGE(B34:D34)</f>
        <v>1</v>
      </c>
      <c r="I34" s="23">
        <f>AVERAGE(E34:G34)</f>
        <v>1.2312333333333332</v>
      </c>
      <c r="J34" s="23">
        <f>STDEV(B34:D34)</f>
        <v>0</v>
      </c>
      <c r="K34" s="23">
        <f>STDEV(E34:G34)</f>
        <v>0.15775424981069069</v>
      </c>
      <c r="L34" s="23">
        <v>6.4702999999999997E-2</v>
      </c>
    </row>
    <row r="35" spans="1:12" x14ac:dyDescent="0.2">
      <c r="A35" s="2" t="s">
        <v>12</v>
      </c>
      <c r="B35" s="23">
        <v>1</v>
      </c>
      <c r="C35" s="23">
        <v>1</v>
      </c>
      <c r="D35" s="23">
        <v>1</v>
      </c>
      <c r="E35" s="23">
        <v>0.42</v>
      </c>
      <c r="F35" s="23">
        <v>0.56599999999999995</v>
      </c>
      <c r="G35" s="23">
        <v>0.75409999999999999</v>
      </c>
      <c r="H35" s="23">
        <f>AVERAGE(B35:D35)</f>
        <v>1</v>
      </c>
      <c r="I35" s="23">
        <f>AVERAGE(E35:G35)</f>
        <v>0.58003333333333329</v>
      </c>
      <c r="J35" s="23">
        <f>STDEV(B35:D35)</f>
        <v>0</v>
      </c>
      <c r="K35" s="23">
        <f>STDEV(E35:G35)</f>
        <v>0.16749150227200568</v>
      </c>
      <c r="L35" s="23">
        <v>2.4694000000000001E-2</v>
      </c>
    </row>
    <row r="38" spans="1:12" x14ac:dyDescent="0.2">
      <c r="A38" s="23"/>
      <c r="B38" s="248"/>
      <c r="C38" s="248"/>
      <c r="D38" s="248"/>
      <c r="E38" s="248"/>
      <c r="F38" s="248"/>
      <c r="G38" s="248"/>
      <c r="H38" s="437" t="s">
        <v>223</v>
      </c>
      <c r="I38" s="437"/>
      <c r="J38" s="437" t="s">
        <v>222</v>
      </c>
      <c r="K38" s="437"/>
      <c r="L38" s="35" t="s">
        <v>293</v>
      </c>
    </row>
    <row r="39" spans="1:12" x14ac:dyDescent="0.2">
      <c r="A39" s="279" t="s">
        <v>572</v>
      </c>
      <c r="B39" s="438" t="s">
        <v>567</v>
      </c>
      <c r="C39" s="438"/>
      <c r="D39" s="438"/>
      <c r="E39" s="438" t="s">
        <v>103</v>
      </c>
      <c r="F39" s="438"/>
      <c r="G39" s="438"/>
      <c r="H39" s="23" t="s">
        <v>567</v>
      </c>
      <c r="I39" s="23" t="s">
        <v>103</v>
      </c>
      <c r="J39" s="23" t="s">
        <v>567</v>
      </c>
      <c r="K39" s="23" t="s">
        <v>103</v>
      </c>
      <c r="L39" s="23"/>
    </row>
    <row r="40" spans="1:12" x14ac:dyDescent="0.2">
      <c r="A40" s="248" t="s">
        <v>569</v>
      </c>
      <c r="B40" s="23">
        <v>1</v>
      </c>
      <c r="C40" s="23">
        <v>1</v>
      </c>
      <c r="D40" s="23">
        <v>1</v>
      </c>
      <c r="E40" s="23">
        <v>0.81950000000000001</v>
      </c>
      <c r="F40" s="23">
        <v>1.1819999999999999</v>
      </c>
      <c r="G40" s="23">
        <v>1.157</v>
      </c>
      <c r="H40" s="23">
        <f>AVERAGE(B40:D40)</f>
        <v>1</v>
      </c>
      <c r="I40" s="23">
        <f>AVERAGE(E40:G40)</f>
        <v>1.0528333333333333</v>
      </c>
      <c r="J40" s="23">
        <f>STDEV(B40:D40)</f>
        <v>0</v>
      </c>
      <c r="K40" s="23">
        <f>STDEV(E40:G40)</f>
        <v>0.20245884355427188</v>
      </c>
      <c r="L40" s="23">
        <v>0.340723</v>
      </c>
    </row>
    <row r="41" spans="1:12" x14ac:dyDescent="0.2">
      <c r="A41" s="248" t="s">
        <v>568</v>
      </c>
      <c r="B41" s="23">
        <v>1</v>
      </c>
      <c r="C41" s="23">
        <v>1</v>
      </c>
      <c r="D41" s="23">
        <v>1</v>
      </c>
      <c r="E41" s="23">
        <v>5.8460000000000001</v>
      </c>
      <c r="F41" s="23">
        <v>6.8532099999999998</v>
      </c>
      <c r="G41" s="23">
        <v>8.8409999999999993</v>
      </c>
      <c r="H41" s="23">
        <f>AVERAGE(B41:D41)</f>
        <v>1</v>
      </c>
      <c r="I41" s="23">
        <f>AVERAGE(E41:G41)</f>
        <v>7.1800700000000006</v>
      </c>
      <c r="J41" s="23">
        <f>STDEV(B41:D41)</f>
        <v>0</v>
      </c>
      <c r="K41" s="23">
        <f>STDEV(E41:G41)</f>
        <v>1.5240191418417217</v>
      </c>
      <c r="L41" s="23">
        <v>2.186E-3</v>
      </c>
    </row>
    <row r="43" spans="1:12" x14ac:dyDescent="0.2">
      <c r="A43" s="23"/>
      <c r="B43" s="248"/>
      <c r="C43" s="248"/>
      <c r="D43" s="248"/>
      <c r="E43" s="248"/>
      <c r="F43" s="248"/>
      <c r="G43" s="248"/>
      <c r="H43" s="437" t="s">
        <v>223</v>
      </c>
      <c r="I43" s="437"/>
      <c r="J43" s="437" t="s">
        <v>222</v>
      </c>
      <c r="K43" s="437"/>
      <c r="L43" s="35" t="s">
        <v>293</v>
      </c>
    </row>
    <row r="44" spans="1:12" x14ac:dyDescent="0.2">
      <c r="A44" s="279" t="s">
        <v>572</v>
      </c>
      <c r="B44" s="438" t="s">
        <v>567</v>
      </c>
      <c r="C44" s="438"/>
      <c r="D44" s="438"/>
      <c r="E44" s="438" t="s">
        <v>103</v>
      </c>
      <c r="F44" s="438"/>
      <c r="G44" s="438"/>
      <c r="H44" s="23" t="s">
        <v>567</v>
      </c>
      <c r="I44" s="23" t="s">
        <v>103</v>
      </c>
      <c r="J44" s="23" t="s">
        <v>567</v>
      </c>
      <c r="K44" s="23" t="s">
        <v>103</v>
      </c>
      <c r="L44" s="23"/>
    </row>
    <row r="45" spans="1:12" x14ac:dyDescent="0.2">
      <c r="A45" s="248" t="s">
        <v>570</v>
      </c>
      <c r="B45" s="23">
        <v>1</v>
      </c>
      <c r="C45" s="23">
        <v>1</v>
      </c>
      <c r="D45" s="23">
        <v>1</v>
      </c>
      <c r="E45" s="23">
        <v>1.3502000000000001</v>
      </c>
      <c r="F45" s="23">
        <v>1.127</v>
      </c>
      <c r="G45" s="23">
        <v>1.1180000000000001</v>
      </c>
      <c r="H45" s="23">
        <f>AVERAGE(B45:D45)</f>
        <v>1</v>
      </c>
      <c r="I45" s="23">
        <f>AVERAGE(E45:G45)</f>
        <v>1.1984000000000001</v>
      </c>
      <c r="J45" s="23">
        <f>STDEV(B45:D45)</f>
        <v>0</v>
      </c>
      <c r="K45" s="23">
        <f>STDEV(E45:G45)</f>
        <v>0.131539651816477</v>
      </c>
      <c r="L45" s="23">
        <v>2.9929999999999998E-2</v>
      </c>
    </row>
    <row r="46" spans="1:12" x14ac:dyDescent="0.2">
      <c r="A46" s="248" t="s">
        <v>11</v>
      </c>
      <c r="B46" s="23">
        <v>1</v>
      </c>
      <c r="C46" s="23">
        <v>1</v>
      </c>
      <c r="D46" s="23">
        <v>1</v>
      </c>
      <c r="E46" s="23">
        <v>6.1654</v>
      </c>
      <c r="F46" s="23">
        <v>4.29</v>
      </c>
      <c r="G46" s="23">
        <v>5.3874300000000002</v>
      </c>
      <c r="H46" s="23">
        <f>AVERAGE(B46:D46)</f>
        <v>1</v>
      </c>
      <c r="I46" s="23">
        <f>AVERAGE(E46:G46)</f>
        <v>5.280943333333334</v>
      </c>
      <c r="J46" s="23">
        <f>STDEV(B46:D46)</f>
        <v>0</v>
      </c>
      <c r="K46" s="23">
        <f>STDEV(E46:G46)</f>
        <v>0.94222388402827306</v>
      </c>
      <c r="L46" s="23">
        <v>1.423E-3</v>
      </c>
    </row>
    <row r="48" spans="1:12" x14ac:dyDescent="0.2">
      <c r="A48" s="23"/>
      <c r="B48" s="248"/>
      <c r="C48" s="248"/>
      <c r="D48" s="248"/>
      <c r="E48" s="248"/>
      <c r="F48" s="248"/>
      <c r="G48" s="248"/>
      <c r="H48" s="437" t="s">
        <v>223</v>
      </c>
      <c r="I48" s="437"/>
      <c r="J48" s="437" t="s">
        <v>222</v>
      </c>
      <c r="K48" s="437"/>
      <c r="L48" s="35" t="s">
        <v>293</v>
      </c>
    </row>
    <row r="49" spans="1:12" x14ac:dyDescent="0.2">
      <c r="A49" s="279" t="s">
        <v>572</v>
      </c>
      <c r="B49" s="438" t="s">
        <v>567</v>
      </c>
      <c r="C49" s="438"/>
      <c r="D49" s="438"/>
      <c r="E49" s="438" t="s">
        <v>103</v>
      </c>
      <c r="F49" s="438"/>
      <c r="G49" s="438"/>
      <c r="H49" s="23" t="s">
        <v>567</v>
      </c>
      <c r="I49" s="23" t="s">
        <v>103</v>
      </c>
      <c r="J49" s="23" t="s">
        <v>567</v>
      </c>
      <c r="K49" s="23" t="s">
        <v>103</v>
      </c>
      <c r="L49" s="23"/>
    </row>
    <row r="50" spans="1:12" x14ac:dyDescent="0.2">
      <c r="A50" s="2" t="s">
        <v>571</v>
      </c>
      <c r="B50" s="23">
        <v>1</v>
      </c>
      <c r="C50" s="23">
        <v>1</v>
      </c>
      <c r="D50" s="23">
        <v>1</v>
      </c>
      <c r="E50" s="23">
        <v>1.7</v>
      </c>
      <c r="F50" s="23">
        <v>2.4500000000000002</v>
      </c>
      <c r="G50" s="23">
        <v>1.1819999999999999</v>
      </c>
      <c r="H50" s="23">
        <f>AVERAGE(B50:D50)</f>
        <v>1</v>
      </c>
      <c r="I50" s="23">
        <f>AVERAGE(E50:G50)</f>
        <v>1.7773333333333337</v>
      </c>
      <c r="J50" s="23">
        <f>STDEV(B50:D50)</f>
        <v>0</v>
      </c>
      <c r="K50" s="23">
        <f>STDEV(E50:G50)</f>
        <v>0.63752751574605271</v>
      </c>
      <c r="L50" s="23">
        <v>5.1647999999999999E-2</v>
      </c>
    </row>
    <row r="51" spans="1:12" x14ac:dyDescent="0.2">
      <c r="A51" s="2" t="s">
        <v>12</v>
      </c>
      <c r="B51" s="23">
        <v>1</v>
      </c>
      <c r="C51" s="23">
        <v>1</v>
      </c>
      <c r="D51" s="23">
        <v>1</v>
      </c>
      <c r="E51" s="23">
        <v>31.16</v>
      </c>
      <c r="F51" s="23">
        <v>25.54</v>
      </c>
      <c r="G51" s="23">
        <v>28.741199999999999</v>
      </c>
      <c r="H51" s="23">
        <f>AVERAGE(B51:D51)</f>
        <v>1</v>
      </c>
      <c r="I51" s="23">
        <f>AVERAGE(E51:G51)</f>
        <v>28.480400000000003</v>
      </c>
      <c r="J51" s="23">
        <f>STDEV(B51:D51)</f>
        <v>0</v>
      </c>
      <c r="K51" s="23">
        <f>STDEV(E51:G51)</f>
        <v>2.8190623405664521</v>
      </c>
      <c r="L51" s="23">
        <v>7.2999999999999999E-5</v>
      </c>
    </row>
    <row r="54" spans="1:12" x14ac:dyDescent="0.2">
      <c r="A54" s="23"/>
      <c r="B54" s="248"/>
      <c r="C54" s="248"/>
      <c r="D54" s="248"/>
      <c r="E54" s="248"/>
      <c r="F54" s="248"/>
      <c r="G54" s="248"/>
      <c r="H54" s="437" t="s">
        <v>223</v>
      </c>
      <c r="I54" s="437"/>
      <c r="J54" s="437" t="s">
        <v>222</v>
      </c>
      <c r="K54" s="437"/>
      <c r="L54" s="35" t="s">
        <v>293</v>
      </c>
    </row>
    <row r="55" spans="1:12" x14ac:dyDescent="0.2">
      <c r="A55" s="280" t="s">
        <v>573</v>
      </c>
      <c r="B55" s="438" t="s">
        <v>567</v>
      </c>
      <c r="C55" s="438"/>
      <c r="D55" s="438"/>
      <c r="E55" s="438" t="s">
        <v>103</v>
      </c>
      <c r="F55" s="438"/>
      <c r="G55" s="438"/>
      <c r="H55" s="23" t="s">
        <v>567</v>
      </c>
      <c r="I55" s="23" t="s">
        <v>103</v>
      </c>
      <c r="J55" s="23" t="s">
        <v>567</v>
      </c>
      <c r="K55" s="23" t="s">
        <v>103</v>
      </c>
      <c r="L55" s="23"/>
    </row>
    <row r="56" spans="1:12" x14ac:dyDescent="0.2">
      <c r="A56" s="248" t="s">
        <v>569</v>
      </c>
      <c r="B56" s="23">
        <v>1</v>
      </c>
      <c r="C56" s="23">
        <v>1</v>
      </c>
      <c r="D56" s="23">
        <v>1</v>
      </c>
      <c r="E56" s="23">
        <v>0.79359999999999997</v>
      </c>
      <c r="F56" s="23">
        <v>1.1319999999999999</v>
      </c>
      <c r="G56" s="23">
        <v>0.91156999999999999</v>
      </c>
      <c r="H56" s="23">
        <f>AVERAGE(B56:D56)</f>
        <v>1</v>
      </c>
      <c r="I56" s="23">
        <f>AVERAGE(E56:G56)</f>
        <v>0.94572333333333314</v>
      </c>
      <c r="J56" s="23">
        <f>STDEV(B56:D56)</f>
        <v>0</v>
      </c>
      <c r="K56" s="23">
        <f>STDEV(E56:G56)</f>
        <v>0.17176576385686879</v>
      </c>
      <c r="L56" s="23">
        <v>0.61939900000000003</v>
      </c>
    </row>
    <row r="57" spans="1:12" x14ac:dyDescent="0.2">
      <c r="A57" s="248" t="s">
        <v>568</v>
      </c>
      <c r="B57" s="23">
        <v>1</v>
      </c>
      <c r="C57" s="23">
        <v>1</v>
      </c>
      <c r="D57" s="23">
        <v>1</v>
      </c>
      <c r="E57" s="23">
        <v>1.2458</v>
      </c>
      <c r="F57" s="23">
        <v>1.32</v>
      </c>
      <c r="G57" s="23">
        <v>1.52</v>
      </c>
      <c r="H57" s="23">
        <f>AVERAGE(B57:D57)</f>
        <v>1</v>
      </c>
      <c r="I57" s="23">
        <f>AVERAGE(E57:G57)</f>
        <v>1.3619333333333337</v>
      </c>
      <c r="J57" s="23">
        <f>STDEV(B57:D57)</f>
        <v>0</v>
      </c>
      <c r="K57" s="23">
        <f>STDEV(E57:G57)</f>
        <v>0.14182811192895903</v>
      </c>
      <c r="L57" s="23">
        <v>2.3251000000000001E-2</v>
      </c>
    </row>
    <row r="59" spans="1:12" x14ac:dyDescent="0.2">
      <c r="A59" s="23"/>
      <c r="B59" s="248"/>
      <c r="C59" s="248"/>
      <c r="D59" s="248"/>
      <c r="E59" s="248"/>
      <c r="F59" s="248"/>
      <c r="G59" s="248"/>
      <c r="H59" s="437" t="s">
        <v>223</v>
      </c>
      <c r="I59" s="437"/>
      <c r="J59" s="437" t="s">
        <v>222</v>
      </c>
      <c r="K59" s="437"/>
      <c r="L59" s="35" t="s">
        <v>293</v>
      </c>
    </row>
    <row r="60" spans="1:12" x14ac:dyDescent="0.2">
      <c r="A60" s="280" t="s">
        <v>573</v>
      </c>
      <c r="B60" s="438" t="s">
        <v>567</v>
      </c>
      <c r="C60" s="438"/>
      <c r="D60" s="438"/>
      <c r="E60" s="438" t="s">
        <v>103</v>
      </c>
      <c r="F60" s="438"/>
      <c r="G60" s="438"/>
      <c r="H60" s="23" t="s">
        <v>567</v>
      </c>
      <c r="I60" s="23" t="s">
        <v>103</v>
      </c>
      <c r="J60" s="23" t="s">
        <v>567</v>
      </c>
      <c r="K60" s="23" t="s">
        <v>103</v>
      </c>
      <c r="L60" s="23"/>
    </row>
    <row r="61" spans="1:12" x14ac:dyDescent="0.2">
      <c r="A61" s="248" t="s">
        <v>570</v>
      </c>
      <c r="B61" s="23">
        <v>1</v>
      </c>
      <c r="C61" s="23">
        <v>1</v>
      </c>
      <c r="D61" s="23">
        <v>1</v>
      </c>
      <c r="E61" s="23">
        <v>1.3459000000000001</v>
      </c>
      <c r="F61" s="23">
        <v>1.18902</v>
      </c>
      <c r="G61" s="23">
        <v>1.2869999999999999</v>
      </c>
      <c r="H61" s="23">
        <f>AVERAGE(B61:D61)</f>
        <v>1</v>
      </c>
      <c r="I61" s="23">
        <f>AVERAGE(E61:G61)</f>
        <v>1.2739733333333334</v>
      </c>
      <c r="J61" s="23">
        <f>STDEV(B61:D61)</f>
        <v>0</v>
      </c>
      <c r="K61" s="23">
        <f>STDEV(E61:G61)</f>
        <v>7.9247108043974335E-2</v>
      </c>
      <c r="L61" s="23">
        <v>3.9500000000000004E-3</v>
      </c>
    </row>
    <row r="62" spans="1:12" x14ac:dyDescent="0.2">
      <c r="A62" s="248" t="s">
        <v>11</v>
      </c>
      <c r="B62" s="23">
        <v>1</v>
      </c>
      <c r="C62" s="23">
        <v>1</v>
      </c>
      <c r="D62" s="23">
        <v>1</v>
      </c>
      <c r="E62" s="23">
        <v>1.1686000000000001</v>
      </c>
      <c r="F62" s="23">
        <v>1.0516000000000001</v>
      </c>
      <c r="G62" s="23">
        <v>1.1819999999999999</v>
      </c>
      <c r="H62" s="23">
        <f>AVERAGE(B62:D62)</f>
        <v>1</v>
      </c>
      <c r="I62" s="23">
        <f>AVERAGE(E62:G62)</f>
        <v>1.1340666666666668</v>
      </c>
      <c r="J62" s="23">
        <f>STDEV(B62:D62)</f>
        <v>0</v>
      </c>
      <c r="K62" s="23">
        <f>STDEV(E62:G62)</f>
        <v>7.1731815349489969E-2</v>
      </c>
      <c r="L62" s="23">
        <v>1.6038E-2</v>
      </c>
    </row>
    <row r="64" spans="1:12" x14ac:dyDescent="0.2">
      <c r="A64" s="23"/>
      <c r="B64" s="248"/>
      <c r="C64" s="248"/>
      <c r="D64" s="248"/>
      <c r="E64" s="248"/>
      <c r="F64" s="248"/>
      <c r="G64" s="248"/>
      <c r="H64" s="437" t="s">
        <v>223</v>
      </c>
      <c r="I64" s="437"/>
      <c r="J64" s="437" t="s">
        <v>222</v>
      </c>
      <c r="K64" s="437"/>
      <c r="L64" s="35" t="s">
        <v>293</v>
      </c>
    </row>
    <row r="65" spans="1:12" x14ac:dyDescent="0.2">
      <c r="A65" s="280" t="s">
        <v>573</v>
      </c>
      <c r="B65" s="438" t="s">
        <v>567</v>
      </c>
      <c r="C65" s="438"/>
      <c r="D65" s="438"/>
      <c r="E65" s="438" t="s">
        <v>103</v>
      </c>
      <c r="F65" s="438"/>
      <c r="G65" s="438"/>
      <c r="H65" s="23" t="s">
        <v>567</v>
      </c>
      <c r="I65" s="23" t="s">
        <v>103</v>
      </c>
      <c r="J65" s="23" t="s">
        <v>567</v>
      </c>
      <c r="K65" s="23" t="s">
        <v>103</v>
      </c>
      <c r="L65" s="23"/>
    </row>
    <row r="66" spans="1:12" x14ac:dyDescent="0.2">
      <c r="A66" s="2" t="s">
        <v>571</v>
      </c>
      <c r="B66" s="23">
        <v>1</v>
      </c>
      <c r="C66" s="23">
        <v>1</v>
      </c>
      <c r="D66" s="23">
        <v>1</v>
      </c>
      <c r="E66" s="23">
        <v>1.82</v>
      </c>
      <c r="F66" s="23">
        <v>1.7</v>
      </c>
      <c r="G66" s="23">
        <v>1.6840999999999999</v>
      </c>
      <c r="H66" s="23">
        <f>AVERAGE(B66:D66)</f>
        <v>1</v>
      </c>
      <c r="I66" s="23">
        <f>AVERAGE(E66:G66)</f>
        <v>1.7347000000000001</v>
      </c>
      <c r="J66" s="23">
        <f>STDEV(B66:D66)</f>
        <v>0</v>
      </c>
      <c r="K66" s="23">
        <f>STDEV(E66:G66)</f>
        <v>7.4298519500727675E-2</v>
      </c>
      <c r="L66" s="23">
        <v>6.8999999999999997E-5</v>
      </c>
    </row>
    <row r="67" spans="1:12" x14ac:dyDescent="0.2">
      <c r="A67" s="2" t="s">
        <v>12</v>
      </c>
      <c r="B67" s="23">
        <v>1</v>
      </c>
      <c r="C67" s="23">
        <v>1</v>
      </c>
      <c r="D67" s="23">
        <v>1</v>
      </c>
      <c r="E67" s="23">
        <v>1.31</v>
      </c>
      <c r="F67" s="23">
        <v>1.2104999999999999</v>
      </c>
      <c r="G67" s="23">
        <v>1.5617000000000001</v>
      </c>
      <c r="H67" s="23">
        <f>AVERAGE(B67:D67)</f>
        <v>1</v>
      </c>
      <c r="I67" s="23">
        <f>AVERAGE(E67:G67)</f>
        <v>1.3607333333333334</v>
      </c>
      <c r="J67" s="23">
        <f>STDEV(B67:D67)</f>
        <v>0</v>
      </c>
      <c r="K67" s="23">
        <f>STDEV(E67:G67)</f>
        <v>0.18101315790111203</v>
      </c>
      <c r="L67" s="23">
        <v>1.3136999999999999E-2</v>
      </c>
    </row>
    <row r="69" spans="1:12" x14ac:dyDescent="0.2">
      <c r="A69" s="276" t="s">
        <v>485</v>
      </c>
    </row>
  </sheetData>
  <mergeCells count="48">
    <mergeCell ref="B7:D7"/>
    <mergeCell ref="E7:G7"/>
    <mergeCell ref="H6:I6"/>
    <mergeCell ref="J6:K6"/>
    <mergeCell ref="L27:M27"/>
    <mergeCell ref="B12:E12"/>
    <mergeCell ref="F12:I12"/>
    <mergeCell ref="J11:K11"/>
    <mergeCell ref="L11:M11"/>
    <mergeCell ref="H16:I16"/>
    <mergeCell ref="J16:K16"/>
    <mergeCell ref="B17:D17"/>
    <mergeCell ref="E17:G17"/>
    <mergeCell ref="H22:I22"/>
    <mergeCell ref="J22:K22"/>
    <mergeCell ref="B23:D23"/>
    <mergeCell ref="E23:G23"/>
    <mergeCell ref="J27:K27"/>
    <mergeCell ref="B28:E28"/>
    <mergeCell ref="F28:I28"/>
    <mergeCell ref="H32:I32"/>
    <mergeCell ref="J32:K32"/>
    <mergeCell ref="B33:D33"/>
    <mergeCell ref="E33:G33"/>
    <mergeCell ref="H43:I43"/>
    <mergeCell ref="J43:K43"/>
    <mergeCell ref="B44:D44"/>
    <mergeCell ref="E44:G44"/>
    <mergeCell ref="H38:I38"/>
    <mergeCell ref="J38:K38"/>
    <mergeCell ref="B39:D39"/>
    <mergeCell ref="E39:G39"/>
    <mergeCell ref="H48:I48"/>
    <mergeCell ref="J48:K48"/>
    <mergeCell ref="B49:D49"/>
    <mergeCell ref="E49:G49"/>
    <mergeCell ref="H54:I54"/>
    <mergeCell ref="J54:K54"/>
    <mergeCell ref="H64:I64"/>
    <mergeCell ref="J64:K64"/>
    <mergeCell ref="B65:D65"/>
    <mergeCell ref="E65:G65"/>
    <mergeCell ref="B55:D55"/>
    <mergeCell ref="E55:G55"/>
    <mergeCell ref="H59:I59"/>
    <mergeCell ref="J59:K59"/>
    <mergeCell ref="B60:D60"/>
    <mergeCell ref="E60:G60"/>
  </mergeCells>
  <phoneticPr fontId="49" type="noConversion"/>
  <pageMargins left="0.7" right="0.7" top="0.75" bottom="0.75" header="0.3" footer="0.3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30264F-7E50-044E-9C79-BE8ACAE7BA86}">
  <dimension ref="A1:P22"/>
  <sheetViews>
    <sheetView workbookViewId="0">
      <selection activeCell="F26" sqref="F26"/>
    </sheetView>
  </sheetViews>
  <sheetFormatPr baseColWidth="10" defaultColWidth="10.83203125" defaultRowHeight="16" x14ac:dyDescent="0.2"/>
  <cols>
    <col min="1" max="1" width="34" style="13" customWidth="1"/>
    <col min="2" max="16384" width="10.83203125" style="13"/>
  </cols>
  <sheetData>
    <row r="1" spans="1:16" x14ac:dyDescent="0.2">
      <c r="A1" s="213" t="s">
        <v>449</v>
      </c>
    </row>
    <row r="2" spans="1:16" x14ac:dyDescent="0.2">
      <c r="A2" s="213" t="s">
        <v>574</v>
      </c>
    </row>
    <row r="3" spans="1:16" x14ac:dyDescent="0.2">
      <c r="A3" s="13" t="s">
        <v>646</v>
      </c>
    </row>
    <row r="4" spans="1:16" x14ac:dyDescent="0.2">
      <c r="A4" s="13" t="s">
        <v>277</v>
      </c>
    </row>
    <row r="6" spans="1:16" x14ac:dyDescent="0.2">
      <c r="B6" s="397"/>
      <c r="C6" s="397"/>
      <c r="D6" s="397"/>
      <c r="E6" s="397"/>
      <c r="F6" s="397"/>
      <c r="G6" s="397"/>
      <c r="H6" s="397"/>
      <c r="I6" s="397"/>
      <c r="J6" s="397"/>
      <c r="K6" s="397"/>
      <c r="L6" s="397"/>
      <c r="M6" s="397"/>
      <c r="N6" s="397"/>
      <c r="O6" s="397"/>
      <c r="P6" s="397"/>
    </row>
    <row r="7" spans="1:16" x14ac:dyDescent="0.2">
      <c r="A7" s="87" t="s">
        <v>276</v>
      </c>
      <c r="B7" s="442" t="s">
        <v>18</v>
      </c>
      <c r="C7" s="400"/>
      <c r="D7" s="439"/>
      <c r="E7" s="399" t="s">
        <v>200</v>
      </c>
      <c r="F7" s="399"/>
      <c r="G7" s="443"/>
      <c r="H7" s="440" t="s">
        <v>199</v>
      </c>
      <c r="I7" s="440"/>
      <c r="J7" s="444"/>
      <c r="K7" s="403" t="s">
        <v>198</v>
      </c>
      <c r="L7" s="403"/>
      <c r="M7" s="445"/>
      <c r="N7" s="441" t="s">
        <v>197</v>
      </c>
      <c r="O7" s="441"/>
      <c r="P7" s="441"/>
    </row>
    <row r="8" spans="1:16" ht="17" thickBot="1" x14ac:dyDescent="0.25">
      <c r="A8" s="87" t="s">
        <v>130</v>
      </c>
      <c r="B8" s="138" t="s">
        <v>138</v>
      </c>
      <c r="C8" s="137" t="s">
        <v>272</v>
      </c>
      <c r="D8" s="137" t="s">
        <v>8</v>
      </c>
      <c r="E8" s="138" t="s">
        <v>138</v>
      </c>
      <c r="F8" s="137" t="s">
        <v>272</v>
      </c>
      <c r="G8" s="137" t="s">
        <v>8</v>
      </c>
      <c r="H8" s="138" t="s">
        <v>138</v>
      </c>
      <c r="I8" s="137" t="s">
        <v>272</v>
      </c>
      <c r="J8" s="137" t="s">
        <v>8</v>
      </c>
      <c r="K8" s="138" t="s">
        <v>138</v>
      </c>
      <c r="L8" s="137" t="s">
        <v>272</v>
      </c>
      <c r="M8" s="137" t="s">
        <v>8</v>
      </c>
      <c r="N8" s="138" t="s">
        <v>138</v>
      </c>
      <c r="O8" s="137" t="s">
        <v>272</v>
      </c>
      <c r="P8" s="137" t="s">
        <v>8</v>
      </c>
    </row>
    <row r="9" spans="1:16" x14ac:dyDescent="0.2">
      <c r="A9" s="82" t="s">
        <v>385</v>
      </c>
      <c r="B9" s="13">
        <v>5.6000000000000001E-2</v>
      </c>
      <c r="C9" s="13">
        <v>0.1966</v>
      </c>
      <c r="D9" s="13">
        <v>0.20480000000000001</v>
      </c>
      <c r="E9" s="139">
        <v>3.1600000000000003E-2</v>
      </c>
      <c r="F9" s="13">
        <v>0.14019999999999999</v>
      </c>
      <c r="G9" s="13">
        <v>0.1221</v>
      </c>
      <c r="H9" s="139">
        <v>3.3500000000000002E-2</v>
      </c>
      <c r="I9" s="13">
        <v>0.1237</v>
      </c>
      <c r="J9" s="13">
        <v>0.1358</v>
      </c>
      <c r="K9" s="139">
        <v>6.4500000000000002E-2</v>
      </c>
      <c r="L9" s="13">
        <v>0.2079</v>
      </c>
      <c r="M9" s="13">
        <v>0.21560000000000001</v>
      </c>
      <c r="N9" s="139">
        <v>9.1700000000000004E-2</v>
      </c>
      <c r="O9" s="13">
        <v>0.22539999999999999</v>
      </c>
      <c r="P9" s="13">
        <v>0.24679999999999999</v>
      </c>
    </row>
    <row r="10" spans="1:16" x14ac:dyDescent="0.2">
      <c r="A10" s="82" t="s">
        <v>195</v>
      </c>
      <c r="B10" s="13">
        <v>2.5600000000000001E-2</v>
      </c>
      <c r="C10" s="13">
        <v>2.6100000000000002E-2</v>
      </c>
      <c r="D10" s="13">
        <v>2.7400000000000001E-2</v>
      </c>
      <c r="E10" s="139">
        <v>2.92E-2</v>
      </c>
      <c r="F10" s="13">
        <v>3.2300000000000002E-2</v>
      </c>
      <c r="G10" s="13">
        <v>2.7799999999999998E-2</v>
      </c>
      <c r="H10" s="139">
        <v>3.6600000000000001E-2</v>
      </c>
      <c r="I10" s="13">
        <v>2.76E-2</v>
      </c>
      <c r="J10" s="13">
        <v>3.6700000000000003E-2</v>
      </c>
      <c r="K10" s="139">
        <v>7.8200000000000006E-3</v>
      </c>
      <c r="L10" s="13">
        <v>1.9900000000000001E-2</v>
      </c>
      <c r="M10" s="13">
        <v>1.6199999999999999E-2</v>
      </c>
      <c r="N10" s="139">
        <v>9.3200000000000002E-3</v>
      </c>
      <c r="O10" s="13">
        <v>1.7600000000000001E-2</v>
      </c>
      <c r="P10" s="13">
        <v>1.46E-2</v>
      </c>
    </row>
    <row r="11" spans="1:16" x14ac:dyDescent="0.2">
      <c r="A11" s="15"/>
    </row>
    <row r="12" spans="1:16" x14ac:dyDescent="0.2">
      <c r="A12" s="15"/>
    </row>
    <row r="14" spans="1:16" x14ac:dyDescent="0.2">
      <c r="A14" s="87" t="s">
        <v>201</v>
      </c>
      <c r="B14" s="400" t="s">
        <v>18</v>
      </c>
      <c r="C14" s="400"/>
      <c r="D14" s="439"/>
      <c r="E14" s="399" t="s">
        <v>200</v>
      </c>
      <c r="F14" s="399"/>
      <c r="G14" s="399"/>
      <c r="H14" s="440" t="s">
        <v>199</v>
      </c>
      <c r="I14" s="440"/>
      <c r="J14" s="440"/>
      <c r="K14" s="403" t="s">
        <v>198</v>
      </c>
      <c r="L14" s="403"/>
      <c r="M14" s="403"/>
      <c r="N14" s="441" t="s">
        <v>197</v>
      </c>
      <c r="O14" s="441"/>
      <c r="P14" s="441"/>
    </row>
    <row r="15" spans="1:16" ht="17" thickBot="1" x14ac:dyDescent="0.25">
      <c r="A15" s="87" t="s">
        <v>130</v>
      </c>
      <c r="B15" s="138" t="s">
        <v>138</v>
      </c>
      <c r="C15" s="137" t="s">
        <v>272</v>
      </c>
      <c r="D15" s="137" t="s">
        <v>8</v>
      </c>
      <c r="E15" s="138" t="s">
        <v>138</v>
      </c>
      <c r="F15" s="137" t="s">
        <v>272</v>
      </c>
      <c r="G15" s="137" t="s">
        <v>8</v>
      </c>
      <c r="H15" s="138" t="s">
        <v>138</v>
      </c>
      <c r="I15" s="137" t="s">
        <v>272</v>
      </c>
      <c r="J15" s="137" t="s">
        <v>8</v>
      </c>
      <c r="K15" s="138" t="s">
        <v>138</v>
      </c>
      <c r="L15" s="137" t="s">
        <v>272</v>
      </c>
      <c r="M15" s="137" t="s">
        <v>8</v>
      </c>
      <c r="N15" s="138" t="s">
        <v>138</v>
      </c>
      <c r="O15" s="137" t="s">
        <v>272</v>
      </c>
      <c r="P15" s="137" t="s">
        <v>8</v>
      </c>
    </row>
    <row r="16" spans="1:16" x14ac:dyDescent="0.2">
      <c r="A16" s="82" t="s">
        <v>196</v>
      </c>
      <c r="B16" s="14">
        <v>1</v>
      </c>
      <c r="C16" s="14">
        <v>1</v>
      </c>
      <c r="D16" s="14">
        <v>1</v>
      </c>
      <c r="E16" s="100">
        <v>0.56428571000000005</v>
      </c>
      <c r="F16" s="14">
        <v>0.71312308999999996</v>
      </c>
      <c r="G16" s="14">
        <v>0.59619140999999998</v>
      </c>
      <c r="H16" s="100">
        <v>0.59821429000000004</v>
      </c>
      <c r="I16" s="14">
        <v>0.62919634000000002</v>
      </c>
      <c r="J16" s="14">
        <v>0.66308593999999998</v>
      </c>
      <c r="K16" s="100">
        <v>1.140625</v>
      </c>
      <c r="L16" s="14">
        <v>1.05747711</v>
      </c>
      <c r="M16" s="14">
        <v>1.05273438</v>
      </c>
      <c r="N16" s="100">
        <v>1.4296875</v>
      </c>
      <c r="O16" s="14">
        <v>1.1464903399999999</v>
      </c>
      <c r="P16" s="14">
        <v>1.20507813</v>
      </c>
    </row>
    <row r="17" spans="1:16" x14ac:dyDescent="0.2">
      <c r="A17" s="82" t="s">
        <v>195</v>
      </c>
      <c r="B17" s="14">
        <v>1</v>
      </c>
      <c r="C17" s="14">
        <v>1</v>
      </c>
      <c r="D17" s="14">
        <v>1</v>
      </c>
      <c r="E17" s="100">
        <v>1.15178571</v>
      </c>
      <c r="F17" s="14">
        <v>1.2375478900000001</v>
      </c>
      <c r="G17" s="14">
        <v>1.0145985399999999</v>
      </c>
      <c r="H17" s="100">
        <v>1.6375</v>
      </c>
      <c r="I17" s="14">
        <v>1.05747126</v>
      </c>
      <c r="J17" s="14">
        <v>1.33941606</v>
      </c>
      <c r="K17" s="100">
        <v>0.30546875000000001</v>
      </c>
      <c r="L17" s="14">
        <v>0.76245211000000002</v>
      </c>
      <c r="M17" s="14">
        <v>0.59124087999999997</v>
      </c>
      <c r="N17" s="100">
        <v>0.36406250000000001</v>
      </c>
      <c r="O17" s="14">
        <v>0.67432950000000003</v>
      </c>
      <c r="P17" s="14">
        <v>0.53284672</v>
      </c>
    </row>
    <row r="19" spans="1:16" x14ac:dyDescent="0.2">
      <c r="A19" s="276" t="s">
        <v>485</v>
      </c>
    </row>
    <row r="22" spans="1:16" x14ac:dyDescent="0.2">
      <c r="A22" s="15"/>
      <c r="B22" s="14"/>
      <c r="C22" s="14"/>
      <c r="D22" s="14"/>
      <c r="E22" s="14"/>
      <c r="F22" s="14"/>
      <c r="G22" s="14"/>
      <c r="H22" s="14"/>
      <c r="I22" s="14"/>
      <c r="J22" s="14"/>
      <c r="K22" s="14"/>
      <c r="L22" s="14"/>
      <c r="M22" s="14"/>
      <c r="N22" s="14"/>
      <c r="O22" s="14"/>
      <c r="P22" s="14"/>
    </row>
  </sheetData>
  <mergeCells count="15">
    <mergeCell ref="B6:D6"/>
    <mergeCell ref="E6:G6"/>
    <mergeCell ref="H6:J6"/>
    <mergeCell ref="K6:M6"/>
    <mergeCell ref="N6:P6"/>
    <mergeCell ref="B7:D7"/>
    <mergeCell ref="E7:G7"/>
    <mergeCell ref="H7:J7"/>
    <mergeCell ref="K7:M7"/>
    <mergeCell ref="N7:P7"/>
    <mergeCell ref="B14:D14"/>
    <mergeCell ref="E14:G14"/>
    <mergeCell ref="H14:J14"/>
    <mergeCell ref="K14:M14"/>
    <mergeCell ref="N14:P14"/>
  </mergeCells>
  <phoneticPr fontId="49" type="noConversion"/>
  <pageMargins left="0.7" right="0.7" top="0.75" bottom="0.75" header="0.3" footer="0.3"/>
  <drawing r:id="rId1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4BE0DB9-D9D7-7A40-8B4F-9C6DDAAACED1}">
  <dimension ref="A1:I34"/>
  <sheetViews>
    <sheetView zoomScale="140" zoomScaleNormal="140" workbookViewId="0">
      <selection activeCell="K26" sqref="K26"/>
    </sheetView>
  </sheetViews>
  <sheetFormatPr baseColWidth="10" defaultRowHeight="15" x14ac:dyDescent="0.2"/>
  <cols>
    <col min="1" max="1" width="18.33203125" bestFit="1" customWidth="1"/>
    <col min="2" max="2" width="10.6640625" bestFit="1" customWidth="1"/>
    <col min="3" max="4" width="13" bestFit="1" customWidth="1"/>
    <col min="5" max="6" width="14" bestFit="1" customWidth="1"/>
    <col min="7" max="7" width="15.6640625" bestFit="1" customWidth="1"/>
  </cols>
  <sheetData>
    <row r="1" spans="1:9" ht="16" x14ac:dyDescent="0.2">
      <c r="A1" s="344" t="s">
        <v>658</v>
      </c>
      <c r="B1" s="344"/>
      <c r="C1" s="344"/>
      <c r="D1" s="344"/>
      <c r="E1" s="344"/>
      <c r="F1" s="344"/>
      <c r="G1" s="344"/>
    </row>
    <row r="2" spans="1:9" x14ac:dyDescent="0.2">
      <c r="A2" t="s">
        <v>621</v>
      </c>
      <c r="B2" s="45"/>
      <c r="C2" s="45"/>
      <c r="D2" s="45"/>
      <c r="E2" s="45"/>
      <c r="F2" s="45"/>
      <c r="G2" s="45"/>
      <c r="H2" s="45"/>
      <c r="I2" s="45"/>
    </row>
    <row r="3" spans="1:9" x14ac:dyDescent="0.2">
      <c r="A3" s="45" t="s">
        <v>295</v>
      </c>
    </row>
    <row r="6" spans="1:9" x14ac:dyDescent="0.2">
      <c r="H6" s="3"/>
    </row>
    <row r="7" spans="1:9" x14ac:dyDescent="0.2">
      <c r="H7" s="1"/>
    </row>
    <row r="8" spans="1:9" x14ac:dyDescent="0.2">
      <c r="H8" s="1"/>
    </row>
    <row r="9" spans="1:9" x14ac:dyDescent="0.2">
      <c r="H9" s="1"/>
    </row>
    <row r="10" spans="1:9" x14ac:dyDescent="0.2">
      <c r="H10" s="4"/>
    </row>
    <row r="11" spans="1:9" x14ac:dyDescent="0.2">
      <c r="G11" s="3"/>
      <c r="H11" s="3"/>
    </row>
    <row r="12" spans="1:9" ht="18" customHeight="1" x14ac:dyDescent="0.2">
      <c r="G12" s="3"/>
      <c r="H12" s="3"/>
    </row>
    <row r="13" spans="1:9" x14ac:dyDescent="0.2">
      <c r="G13" s="3"/>
      <c r="H13" s="3"/>
    </row>
    <row r="14" spans="1:9" x14ac:dyDescent="0.2">
      <c r="A14" s="10"/>
      <c r="G14" s="3"/>
      <c r="H14" s="3"/>
    </row>
    <row r="15" spans="1:9" x14ac:dyDescent="0.2">
      <c r="B15" s="3"/>
      <c r="C15" s="3"/>
      <c r="F15" s="3"/>
      <c r="G15" s="4"/>
      <c r="H15" s="4"/>
    </row>
    <row r="16" spans="1:9" x14ac:dyDescent="0.2">
      <c r="B16" s="3"/>
      <c r="C16" s="3"/>
      <c r="D16" s="3"/>
      <c r="E16" s="3"/>
      <c r="F16" s="3"/>
      <c r="G16" s="3"/>
      <c r="H16" s="3"/>
    </row>
    <row r="17" spans="1:9" x14ac:dyDescent="0.2">
      <c r="B17" s="3"/>
      <c r="C17" s="3"/>
      <c r="D17" s="3"/>
      <c r="E17" s="3"/>
      <c r="F17" s="3"/>
      <c r="G17" s="3"/>
      <c r="H17" s="3"/>
    </row>
    <row r="18" spans="1:9" x14ac:dyDescent="0.2">
      <c r="B18" s="3"/>
      <c r="C18" s="3"/>
      <c r="D18" s="3"/>
      <c r="E18" s="3"/>
      <c r="F18" s="3"/>
      <c r="G18" s="3"/>
      <c r="H18" s="3"/>
    </row>
    <row r="19" spans="1:9" x14ac:dyDescent="0.2">
      <c r="A19" s="2" t="s">
        <v>659</v>
      </c>
    </row>
    <row r="20" spans="1:9" x14ac:dyDescent="0.2">
      <c r="G20" s="11"/>
    </row>
    <row r="21" spans="1:9" ht="16" thickBot="1" x14ac:dyDescent="0.25">
      <c r="A21" s="31" t="s">
        <v>10</v>
      </c>
      <c r="B21" s="48" t="s">
        <v>18</v>
      </c>
      <c r="C21" s="40" t="s">
        <v>19</v>
      </c>
      <c r="D21" s="49" t="s">
        <v>20</v>
      </c>
      <c r="E21" s="50" t="s">
        <v>224</v>
      </c>
      <c r="F21" s="51" t="s">
        <v>225</v>
      </c>
      <c r="G21" s="9"/>
    </row>
    <row r="22" spans="1:9" x14ac:dyDescent="0.2">
      <c r="A22" s="34" t="s">
        <v>286</v>
      </c>
      <c r="B22" s="27">
        <v>8.8129589999999994E-2</v>
      </c>
      <c r="C22" s="27">
        <v>0.87137030999999998</v>
      </c>
      <c r="D22" s="27">
        <v>0.93444300999999996</v>
      </c>
      <c r="E22" s="27">
        <v>0.95255900999999998</v>
      </c>
      <c r="F22" s="27">
        <v>0.88112170999999995</v>
      </c>
      <c r="G22" s="9"/>
    </row>
    <row r="23" spans="1:9" ht="16" x14ac:dyDescent="0.2">
      <c r="A23" s="34" t="s">
        <v>287</v>
      </c>
      <c r="B23" s="25">
        <v>7.7192659999999996E-2</v>
      </c>
      <c r="C23" s="25">
        <v>0.85590710000000003</v>
      </c>
      <c r="D23" s="25">
        <v>0.88472686</v>
      </c>
      <c r="E23" s="25">
        <v>0.86723549</v>
      </c>
      <c r="F23" s="25">
        <v>0.91983523</v>
      </c>
      <c r="G23" s="9"/>
      <c r="H23" s="5"/>
    </row>
    <row r="24" spans="1:9" ht="16" x14ac:dyDescent="0.2">
      <c r="A24" s="34" t="s">
        <v>288</v>
      </c>
      <c r="B24" s="25">
        <v>0.15631296</v>
      </c>
      <c r="C24" s="25">
        <v>0.93520263999999997</v>
      </c>
      <c r="D24" s="25">
        <v>0.85915193999999995</v>
      </c>
      <c r="E24" s="25">
        <v>0.90792649999999997</v>
      </c>
      <c r="F24" s="25">
        <v>0.86247161999999999</v>
      </c>
      <c r="G24" s="9"/>
      <c r="H24" s="5"/>
    </row>
    <row r="25" spans="1:9" ht="16" x14ac:dyDescent="0.2">
      <c r="A25" s="34" t="s">
        <v>289</v>
      </c>
      <c r="B25" s="25">
        <v>0.11454751000000001</v>
      </c>
      <c r="C25" s="25"/>
      <c r="D25" s="25"/>
      <c r="E25" s="25"/>
      <c r="F25" s="25"/>
      <c r="G25" s="5"/>
      <c r="H25" s="5"/>
    </row>
    <row r="26" spans="1:9" ht="16" x14ac:dyDescent="0.2">
      <c r="A26" s="36" t="s">
        <v>223</v>
      </c>
      <c r="B26" s="30">
        <f>AVERAGE(B22:B25)</f>
        <v>0.10904568000000001</v>
      </c>
      <c r="C26" s="30">
        <f>AVERAGE(C22:C24)</f>
        <v>0.88749335000000007</v>
      </c>
      <c r="D26" s="30">
        <f>AVERAGE(D22:D24)</f>
        <v>0.8927739366666666</v>
      </c>
      <c r="E26" s="30">
        <f>AVERAGE(E22:E24)</f>
        <v>0.90924033333333332</v>
      </c>
      <c r="F26" s="30">
        <f>AVERAGE(F22:F24)</f>
        <v>0.88780951999999991</v>
      </c>
      <c r="G26" s="5"/>
      <c r="H26" s="5"/>
      <c r="I26" s="5"/>
    </row>
    <row r="27" spans="1:9" ht="16" x14ac:dyDescent="0.2">
      <c r="A27" s="35" t="s">
        <v>222</v>
      </c>
      <c r="B27" s="29">
        <f>STDEV(B22:B25)</f>
        <v>3.5197365412559835E-2</v>
      </c>
      <c r="C27" s="29">
        <f>STDEV(C22:C24)</f>
        <v>4.2034628345021655E-2</v>
      </c>
      <c r="D27" s="29">
        <f>STDEV(D22:D24)</f>
        <v>3.8285152312556282E-2</v>
      </c>
      <c r="E27" s="29">
        <f t="shared" ref="E27:F27" si="0">STDEV(E22:E24)</f>
        <v>4.2676930358431737E-2</v>
      </c>
      <c r="F27" s="29">
        <f t="shared" si="0"/>
        <v>2.926074230099265E-2</v>
      </c>
      <c r="G27" s="5"/>
      <c r="H27" s="5"/>
      <c r="I27" s="5"/>
    </row>
    <row r="28" spans="1:9" ht="16" x14ac:dyDescent="0.2">
      <c r="A28" s="35" t="s">
        <v>293</v>
      </c>
      <c r="B28" s="23"/>
      <c r="C28" s="23">
        <f>_xlfn.T.TEST(B22:B25,C22:C24,2,2)</f>
        <v>1.3612966111663025E-6</v>
      </c>
      <c r="D28" s="23">
        <f>_xlfn.T.TEST(B22:B25,D22:D24,2,2)</f>
        <v>1.0610219343023E-6</v>
      </c>
      <c r="E28" s="23">
        <f>_xlfn.T.TEST(B22:B25,E22:E24,2,2)</f>
        <v>1.2318296661221443E-6</v>
      </c>
      <c r="F28" s="23">
        <f>_xlfn.T.TEST(B22:B25,F22:F24,2,2)</f>
        <v>6.6158150320258209E-7</v>
      </c>
      <c r="G28" s="5"/>
      <c r="H28" s="5"/>
      <c r="I28" s="5"/>
    </row>
    <row r="29" spans="1:9" ht="16" x14ac:dyDescent="0.2">
      <c r="D29" s="5"/>
      <c r="E29" s="5"/>
      <c r="F29" s="5"/>
      <c r="G29" s="5"/>
      <c r="H29" s="5"/>
      <c r="I29" s="5"/>
    </row>
    <row r="30" spans="1:9" x14ac:dyDescent="0.2">
      <c r="A30" s="2" t="s">
        <v>485</v>
      </c>
    </row>
    <row r="31" spans="1:9" ht="16" x14ac:dyDescent="0.2">
      <c r="B31" s="7"/>
      <c r="C31" s="6"/>
      <c r="D31" s="5"/>
      <c r="E31" s="5"/>
      <c r="F31" s="5"/>
    </row>
    <row r="32" spans="1:9" ht="16" x14ac:dyDescent="0.2">
      <c r="B32" s="7"/>
      <c r="C32" s="6"/>
      <c r="D32" s="5"/>
      <c r="E32" s="5"/>
      <c r="F32" s="5"/>
    </row>
    <row r="33" spans="2:6" ht="16" x14ac:dyDescent="0.2">
      <c r="B33" s="7"/>
      <c r="C33" s="6"/>
      <c r="D33" s="5"/>
      <c r="E33" s="5"/>
      <c r="F33" s="5"/>
    </row>
    <row r="34" spans="2:6" ht="16" x14ac:dyDescent="0.2">
      <c r="B34" s="7"/>
      <c r="C34" s="6"/>
      <c r="D34" s="5"/>
      <c r="E34" s="5"/>
      <c r="F34" s="5"/>
    </row>
  </sheetData>
  <mergeCells count="1">
    <mergeCell ref="A1:G1"/>
  </mergeCells>
  <phoneticPr fontId="49" type="noConversion"/>
  <pageMargins left="0.7" right="0.7" top="0.75" bottom="0.75" header="0.3" footer="0.3"/>
  <drawing r:id="rId1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21BF44A-7580-9B4F-B601-40B7C412CBC0}">
  <dimension ref="A1:N42"/>
  <sheetViews>
    <sheetView workbookViewId="0">
      <selection activeCell="A2" sqref="A2"/>
    </sheetView>
  </sheetViews>
  <sheetFormatPr baseColWidth="10" defaultRowHeight="15" x14ac:dyDescent="0.2"/>
  <sheetData>
    <row r="1" spans="1:14" ht="16" x14ac:dyDescent="0.2">
      <c r="A1" s="213" t="s">
        <v>575</v>
      </c>
    </row>
    <row r="2" spans="1:14" ht="16" x14ac:dyDescent="0.2">
      <c r="A2" s="227" t="s">
        <v>647</v>
      </c>
    </row>
    <row r="4" spans="1:14" ht="16" x14ac:dyDescent="0.2">
      <c r="A4" s="213" t="s">
        <v>576</v>
      </c>
    </row>
    <row r="5" spans="1:14" ht="16" x14ac:dyDescent="0.2">
      <c r="A5" s="13" t="s">
        <v>577</v>
      </c>
    </row>
    <row r="6" spans="1:14" x14ac:dyDescent="0.2">
      <c r="A6" s="23"/>
      <c r="B6" s="23"/>
      <c r="C6" s="23"/>
      <c r="D6" s="23"/>
      <c r="E6" s="35" t="s">
        <v>223</v>
      </c>
      <c r="F6" s="35" t="s">
        <v>222</v>
      </c>
      <c r="G6" s="35" t="s">
        <v>293</v>
      </c>
    </row>
    <row r="7" spans="1:14" x14ac:dyDescent="0.2">
      <c r="A7" s="248" t="s">
        <v>109</v>
      </c>
      <c r="B7" s="23">
        <v>15</v>
      </c>
      <c r="C7" s="23">
        <v>18</v>
      </c>
      <c r="D7" s="23">
        <v>14</v>
      </c>
      <c r="E7" s="23">
        <f>AVERAGE(B7:D7)</f>
        <v>15.666666666666666</v>
      </c>
      <c r="F7" s="23">
        <f>STDEV(B7:D7)</f>
        <v>2.0816659994661282</v>
      </c>
      <c r="G7" s="23"/>
    </row>
    <row r="8" spans="1:14" x14ac:dyDescent="0.2">
      <c r="A8" s="248" t="s">
        <v>578</v>
      </c>
      <c r="B8" s="23">
        <v>1</v>
      </c>
      <c r="C8" s="23">
        <v>5</v>
      </c>
      <c r="D8" s="23">
        <v>3</v>
      </c>
      <c r="E8" s="23">
        <f>AVERAGE(B8:D8)</f>
        <v>3</v>
      </c>
      <c r="F8" s="23">
        <f>STDEV(B8:D8)</f>
        <v>2</v>
      </c>
      <c r="G8" s="23">
        <v>1.6000000000000001E-3</v>
      </c>
    </row>
    <row r="11" spans="1:14" ht="16" x14ac:dyDescent="0.2">
      <c r="A11" s="213" t="s">
        <v>582</v>
      </c>
    </row>
    <row r="13" spans="1:14" x14ac:dyDescent="0.2">
      <c r="A13" s="248" t="s">
        <v>583</v>
      </c>
      <c r="B13" s="23">
        <v>22</v>
      </c>
      <c r="C13" s="23">
        <v>24</v>
      </c>
      <c r="D13" s="23">
        <v>23</v>
      </c>
      <c r="E13" s="23">
        <v>10</v>
      </c>
      <c r="F13" s="23">
        <v>15</v>
      </c>
      <c r="G13" s="23">
        <v>25</v>
      </c>
      <c r="H13" s="23">
        <v>21</v>
      </c>
      <c r="I13" s="23">
        <v>16</v>
      </c>
      <c r="J13" s="23">
        <v>28</v>
      </c>
      <c r="K13" s="23">
        <v>19</v>
      </c>
      <c r="L13" s="23">
        <v>26</v>
      </c>
      <c r="M13" s="23">
        <v>18</v>
      </c>
      <c r="N13" s="23">
        <v>27</v>
      </c>
    </row>
    <row r="14" spans="1:14" x14ac:dyDescent="0.2">
      <c r="A14" s="248" t="s">
        <v>584</v>
      </c>
      <c r="B14" s="23">
        <v>3</v>
      </c>
      <c r="C14" s="23">
        <v>8</v>
      </c>
      <c r="D14" s="23">
        <v>7</v>
      </c>
      <c r="E14" s="23">
        <v>1</v>
      </c>
      <c r="F14" s="23">
        <v>2</v>
      </c>
      <c r="G14" s="23">
        <v>1</v>
      </c>
      <c r="H14" s="23">
        <v>3</v>
      </c>
      <c r="I14" s="23">
        <v>1</v>
      </c>
      <c r="J14" s="23">
        <v>2</v>
      </c>
      <c r="K14" s="23">
        <v>2</v>
      </c>
      <c r="L14" s="23">
        <v>1</v>
      </c>
      <c r="M14" s="23">
        <v>2</v>
      </c>
      <c r="N14" s="23">
        <v>2</v>
      </c>
    </row>
    <row r="17" spans="1:12" ht="16" x14ac:dyDescent="0.2">
      <c r="A17" s="213" t="s">
        <v>579</v>
      </c>
    </row>
    <row r="18" spans="1:12" ht="16" x14ac:dyDescent="0.2">
      <c r="A18" s="13" t="s">
        <v>586</v>
      </c>
    </row>
    <row r="19" spans="1:12" x14ac:dyDescent="0.2">
      <c r="A19" s="446"/>
      <c r="B19" s="447"/>
      <c r="C19" s="447"/>
      <c r="D19" s="447"/>
      <c r="E19" s="447"/>
      <c r="F19" s="447"/>
      <c r="G19" s="448"/>
      <c r="H19" s="449" t="s">
        <v>223</v>
      </c>
      <c r="I19" s="449"/>
      <c r="J19" s="449" t="s">
        <v>222</v>
      </c>
      <c r="K19" s="449"/>
      <c r="L19" s="35" t="s">
        <v>293</v>
      </c>
    </row>
    <row r="20" spans="1:12" x14ac:dyDescent="0.2">
      <c r="A20" s="23"/>
      <c r="B20" s="438" t="s">
        <v>109</v>
      </c>
      <c r="C20" s="438"/>
      <c r="D20" s="438"/>
      <c r="E20" s="438" t="s">
        <v>578</v>
      </c>
      <c r="F20" s="438"/>
      <c r="G20" s="438"/>
      <c r="H20" s="248" t="s">
        <v>109</v>
      </c>
      <c r="I20" s="248" t="s">
        <v>578</v>
      </c>
      <c r="J20" s="248" t="s">
        <v>109</v>
      </c>
      <c r="K20" s="248" t="s">
        <v>578</v>
      </c>
      <c r="L20" s="23"/>
    </row>
    <row r="21" spans="1:12" x14ac:dyDescent="0.2">
      <c r="A21" s="248" t="s">
        <v>529</v>
      </c>
      <c r="B21" s="23">
        <v>90</v>
      </c>
      <c r="C21" s="23">
        <v>86</v>
      </c>
      <c r="D21" s="23">
        <v>93</v>
      </c>
      <c r="E21" s="23">
        <v>96</v>
      </c>
      <c r="F21" s="23">
        <v>97</v>
      </c>
      <c r="G21" s="23">
        <v>91</v>
      </c>
      <c r="H21" s="23">
        <f>AVERAGE(B21:D21)</f>
        <v>89.666666666666671</v>
      </c>
      <c r="I21" s="23">
        <f>AVERAGE(E21:G21)</f>
        <v>94.666666666666671</v>
      </c>
      <c r="J21" s="23">
        <f>STDEV(B21:D21)</f>
        <v>3.5118845842842461</v>
      </c>
      <c r="K21" s="23">
        <f>STDEV(E21:G21)</f>
        <v>3.214550253664318</v>
      </c>
      <c r="L21" s="23">
        <v>0.14304</v>
      </c>
    </row>
    <row r="22" spans="1:12" x14ac:dyDescent="0.2">
      <c r="A22" s="248" t="s">
        <v>580</v>
      </c>
      <c r="B22" s="23">
        <v>81</v>
      </c>
      <c r="C22" s="23">
        <v>83</v>
      </c>
      <c r="D22" s="23">
        <v>77</v>
      </c>
      <c r="E22" s="23">
        <v>85</v>
      </c>
      <c r="F22" s="23">
        <v>80</v>
      </c>
      <c r="G22" s="23">
        <v>79</v>
      </c>
      <c r="H22" s="23">
        <f t="shared" ref="H22:H23" si="0">AVERAGE(B22:D22)</f>
        <v>80.333333333333329</v>
      </c>
      <c r="I22" s="23">
        <f t="shared" ref="I22:I23" si="1">AVERAGE(E22:G22)</f>
        <v>81.333333333333329</v>
      </c>
      <c r="J22" s="23">
        <f t="shared" ref="J22:J23" si="2">STDEV(B22:D22)</f>
        <v>3.0550504633038931</v>
      </c>
      <c r="K22" s="23">
        <f t="shared" ref="K22:K23" si="3">STDEV(E22:G22)</f>
        <v>3.214550253664318</v>
      </c>
      <c r="L22" s="23">
        <v>0.71602600000000005</v>
      </c>
    </row>
    <row r="23" spans="1:12" x14ac:dyDescent="0.2">
      <c r="A23" s="248" t="s">
        <v>581</v>
      </c>
      <c r="B23" s="23">
        <v>92</v>
      </c>
      <c r="C23" s="23">
        <v>90</v>
      </c>
      <c r="D23" s="23">
        <v>95</v>
      </c>
      <c r="E23" s="23">
        <v>95</v>
      </c>
      <c r="F23" s="23">
        <v>91</v>
      </c>
      <c r="G23" s="23">
        <v>93</v>
      </c>
      <c r="H23" s="23">
        <f t="shared" si="0"/>
        <v>92.333333333333329</v>
      </c>
      <c r="I23" s="23">
        <f t="shared" si="1"/>
        <v>93</v>
      </c>
      <c r="J23" s="23">
        <f t="shared" si="2"/>
        <v>2.5166114784235836</v>
      </c>
      <c r="K23" s="23">
        <f t="shared" si="3"/>
        <v>2</v>
      </c>
      <c r="L23" s="23">
        <v>0.73759699999999995</v>
      </c>
    </row>
    <row r="26" spans="1:12" ht="16" x14ac:dyDescent="0.2">
      <c r="A26" s="213" t="s">
        <v>585</v>
      </c>
    </row>
    <row r="27" spans="1:12" ht="16" x14ac:dyDescent="0.2">
      <c r="A27" s="13" t="s">
        <v>587</v>
      </c>
    </row>
    <row r="28" spans="1:12" x14ac:dyDescent="0.2">
      <c r="A28" s="446"/>
      <c r="B28" s="447"/>
      <c r="C28" s="447"/>
      <c r="D28" s="447"/>
      <c r="E28" s="447"/>
      <c r="F28" s="447"/>
      <c r="G28" s="448"/>
      <c r="H28" s="449" t="s">
        <v>223</v>
      </c>
      <c r="I28" s="449"/>
      <c r="J28" s="449" t="s">
        <v>222</v>
      </c>
      <c r="K28" s="449"/>
      <c r="L28" s="35" t="s">
        <v>293</v>
      </c>
    </row>
    <row r="29" spans="1:12" x14ac:dyDescent="0.2">
      <c r="A29" s="23"/>
      <c r="B29" s="438" t="s">
        <v>109</v>
      </c>
      <c r="C29" s="438"/>
      <c r="D29" s="438"/>
      <c r="E29" s="438" t="s">
        <v>578</v>
      </c>
      <c r="F29" s="438"/>
      <c r="G29" s="438"/>
      <c r="H29" s="248" t="s">
        <v>109</v>
      </c>
      <c r="I29" s="248" t="s">
        <v>578</v>
      </c>
      <c r="J29" s="248" t="s">
        <v>109</v>
      </c>
      <c r="K29" s="248" t="s">
        <v>578</v>
      </c>
      <c r="L29" s="23"/>
    </row>
    <row r="30" spans="1:12" x14ac:dyDescent="0.2">
      <c r="A30" s="248" t="s">
        <v>588</v>
      </c>
      <c r="B30" s="23">
        <v>112</v>
      </c>
      <c r="C30" s="23">
        <v>120</v>
      </c>
      <c r="D30" s="23">
        <v>118</v>
      </c>
      <c r="E30" s="23">
        <v>108</v>
      </c>
      <c r="F30" s="23">
        <v>115</v>
      </c>
      <c r="G30" s="23">
        <v>118</v>
      </c>
      <c r="H30" s="23">
        <f>AVERAGE(B30:D30)</f>
        <v>116.66666666666667</v>
      </c>
      <c r="I30" s="23">
        <f>AVERAGE(E30:G30)</f>
        <v>113.66666666666667</v>
      </c>
      <c r="J30" s="23">
        <f>STDEV(B30:D30)</f>
        <v>4.1633319989322652</v>
      </c>
      <c r="K30" s="23">
        <f>STDEV(E30:G30)</f>
        <v>5.1316014394468841</v>
      </c>
      <c r="L30" s="23">
        <v>0.188497</v>
      </c>
    </row>
    <row r="31" spans="1:12" x14ac:dyDescent="0.2">
      <c r="A31" s="248" t="s">
        <v>529</v>
      </c>
      <c r="B31" s="23">
        <v>62</v>
      </c>
      <c r="C31" s="23">
        <v>66</v>
      </c>
      <c r="D31" s="23">
        <v>68</v>
      </c>
      <c r="E31" s="23">
        <v>62</v>
      </c>
      <c r="F31" s="23">
        <v>67</v>
      </c>
      <c r="G31" s="23">
        <v>65</v>
      </c>
      <c r="H31" s="23">
        <f t="shared" ref="H31:H32" si="4">AVERAGE(B31:D31)</f>
        <v>65.333333333333329</v>
      </c>
      <c r="I31" s="23">
        <f t="shared" ref="I31:I32" si="5">AVERAGE(E31:G31)</f>
        <v>64.666666666666671</v>
      </c>
      <c r="J31" s="23">
        <f t="shared" ref="J31:J32" si="6">STDEV(B31:D31)</f>
        <v>3.0550504633038931</v>
      </c>
      <c r="K31" s="23">
        <f t="shared" ref="K31:K32" si="7">STDEV(E31:G31)</f>
        <v>2.5166114784235831</v>
      </c>
      <c r="L31" s="23">
        <v>0.63485199999999997</v>
      </c>
    </row>
    <row r="32" spans="1:12" x14ac:dyDescent="0.2">
      <c r="A32" s="248" t="s">
        <v>589</v>
      </c>
      <c r="B32" s="23">
        <v>79</v>
      </c>
      <c r="C32" s="23">
        <v>81</v>
      </c>
      <c r="D32" s="23">
        <v>85</v>
      </c>
      <c r="E32" s="23">
        <v>82</v>
      </c>
      <c r="F32" s="23">
        <v>76</v>
      </c>
      <c r="G32" s="23">
        <v>75</v>
      </c>
      <c r="H32" s="23">
        <f t="shared" si="4"/>
        <v>81.666666666666671</v>
      </c>
      <c r="I32" s="23">
        <f t="shared" si="5"/>
        <v>77.666666666666671</v>
      </c>
      <c r="J32" s="23">
        <f t="shared" si="6"/>
        <v>3.0550504633038931</v>
      </c>
      <c r="K32" s="23">
        <f t="shared" si="7"/>
        <v>3.7859388972001824</v>
      </c>
      <c r="L32" s="23">
        <v>0.40149400000000002</v>
      </c>
    </row>
    <row r="35" spans="1:7" ht="16" x14ac:dyDescent="0.2">
      <c r="A35" s="213" t="s">
        <v>590</v>
      </c>
    </row>
    <row r="36" spans="1:7" ht="16" x14ac:dyDescent="0.2">
      <c r="A36" s="13" t="s">
        <v>591</v>
      </c>
    </row>
    <row r="37" spans="1:7" x14ac:dyDescent="0.2">
      <c r="A37" s="248" t="s">
        <v>592</v>
      </c>
      <c r="B37" s="23"/>
      <c r="C37" s="23"/>
      <c r="D37" s="23"/>
      <c r="E37" s="35" t="s">
        <v>223</v>
      </c>
      <c r="F37" s="35" t="s">
        <v>222</v>
      </c>
      <c r="G37" s="35" t="s">
        <v>293</v>
      </c>
    </row>
    <row r="38" spans="1:7" x14ac:dyDescent="0.2">
      <c r="A38" s="248" t="s">
        <v>109</v>
      </c>
      <c r="B38" s="23">
        <v>65</v>
      </c>
      <c r="C38" s="23">
        <v>64</v>
      </c>
      <c r="D38" s="23">
        <v>70</v>
      </c>
      <c r="E38" s="23">
        <f>AVERAGE(B38:D38)</f>
        <v>66.333333333333329</v>
      </c>
      <c r="F38" s="23">
        <f>STDEV(B38:D38)</f>
        <v>3.214550253664318</v>
      </c>
      <c r="G38" s="23"/>
    </row>
    <row r="39" spans="1:7" x14ac:dyDescent="0.2">
      <c r="A39" s="248" t="s">
        <v>578</v>
      </c>
      <c r="B39" s="23">
        <v>39</v>
      </c>
      <c r="C39" s="23">
        <v>31</v>
      </c>
      <c r="D39" s="23">
        <v>35</v>
      </c>
      <c r="E39" s="23">
        <f>AVERAGE(B39:D39)</f>
        <v>35</v>
      </c>
      <c r="F39" s="23">
        <f>STDEV(B39:D39)</f>
        <v>4</v>
      </c>
      <c r="G39" s="23">
        <v>5.0000000000000001E-4</v>
      </c>
    </row>
    <row r="42" spans="1:7" x14ac:dyDescent="0.2">
      <c r="A42" s="276" t="s">
        <v>485</v>
      </c>
    </row>
  </sheetData>
  <mergeCells count="10">
    <mergeCell ref="B20:D20"/>
    <mergeCell ref="E20:G20"/>
    <mergeCell ref="H19:I19"/>
    <mergeCell ref="J19:K19"/>
    <mergeCell ref="A19:G19"/>
    <mergeCell ref="A28:G28"/>
    <mergeCell ref="H28:I28"/>
    <mergeCell ref="J28:K28"/>
    <mergeCell ref="B29:D29"/>
    <mergeCell ref="E29:G29"/>
  </mergeCells>
  <phoneticPr fontId="49" type="noConversion"/>
  <pageMargins left="0.7" right="0.7" top="0.75" bottom="0.75" header="0.3" footer="0.3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7F7B4FB-4282-5C4B-8065-938BFE96AEB6}">
  <dimension ref="A1:R33"/>
  <sheetViews>
    <sheetView workbookViewId="0">
      <selection activeCell="A2" sqref="A2"/>
    </sheetView>
  </sheetViews>
  <sheetFormatPr baseColWidth="10" defaultRowHeight="15" x14ac:dyDescent="0.2"/>
  <sheetData>
    <row r="1" spans="1:12" ht="16" x14ac:dyDescent="0.2">
      <c r="A1" s="213" t="s">
        <v>593</v>
      </c>
    </row>
    <row r="2" spans="1:12" ht="16" x14ac:dyDescent="0.2">
      <c r="A2" s="227" t="s">
        <v>648</v>
      </c>
    </row>
    <row r="4" spans="1:12" ht="16" x14ac:dyDescent="0.2">
      <c r="A4" s="213" t="s">
        <v>594</v>
      </c>
    </row>
    <row r="5" spans="1:12" x14ac:dyDescent="0.2">
      <c r="A5" s="45" t="s">
        <v>595</v>
      </c>
    </row>
    <row r="6" spans="1:12" ht="61" x14ac:dyDescent="0.2">
      <c r="A6" s="269" t="s">
        <v>109</v>
      </c>
      <c r="B6" s="265" t="s">
        <v>498</v>
      </c>
      <c r="C6" s="266" t="s">
        <v>499</v>
      </c>
      <c r="D6" s="281" t="s">
        <v>500</v>
      </c>
      <c r="E6" s="282" t="s">
        <v>191</v>
      </c>
      <c r="H6" s="269" t="s">
        <v>596</v>
      </c>
      <c r="I6" s="265" t="s">
        <v>498</v>
      </c>
      <c r="J6" s="266" t="s">
        <v>499</v>
      </c>
      <c r="K6" s="281" t="s">
        <v>500</v>
      </c>
      <c r="L6" s="282" t="s">
        <v>191</v>
      </c>
    </row>
    <row r="7" spans="1:12" x14ac:dyDescent="0.2">
      <c r="A7" s="283">
        <v>1</v>
      </c>
      <c r="B7" s="25">
        <v>1</v>
      </c>
      <c r="C7" s="25">
        <v>1</v>
      </c>
      <c r="D7" s="25">
        <v>4</v>
      </c>
      <c r="E7" s="25">
        <v>3</v>
      </c>
      <c r="H7" s="283">
        <v>1</v>
      </c>
      <c r="I7" s="25">
        <v>1</v>
      </c>
      <c r="J7" s="25">
        <v>2</v>
      </c>
      <c r="K7" s="25">
        <v>4</v>
      </c>
      <c r="L7" s="25">
        <v>1</v>
      </c>
    </row>
    <row r="8" spans="1:12" x14ac:dyDescent="0.2">
      <c r="A8" s="283">
        <v>2</v>
      </c>
      <c r="B8" s="25">
        <v>4</v>
      </c>
      <c r="C8" s="25">
        <v>0</v>
      </c>
      <c r="D8" s="25">
        <v>0</v>
      </c>
      <c r="E8" s="25">
        <v>0</v>
      </c>
      <c r="H8" s="283">
        <v>2</v>
      </c>
      <c r="I8" s="25">
        <v>0</v>
      </c>
      <c r="J8" s="25">
        <v>0</v>
      </c>
      <c r="K8" s="25">
        <v>1</v>
      </c>
      <c r="L8" s="25">
        <v>3</v>
      </c>
    </row>
    <row r="9" spans="1:12" x14ac:dyDescent="0.2">
      <c r="A9" s="283">
        <v>3</v>
      </c>
      <c r="B9" s="25">
        <v>0</v>
      </c>
      <c r="C9" s="25">
        <v>1</v>
      </c>
      <c r="D9" s="25">
        <v>0</v>
      </c>
      <c r="E9" s="25">
        <v>0</v>
      </c>
      <c r="H9" s="283">
        <v>3</v>
      </c>
      <c r="I9" s="25">
        <v>0</v>
      </c>
      <c r="J9" s="25">
        <v>0</v>
      </c>
      <c r="K9" s="25">
        <v>2</v>
      </c>
      <c r="L9" s="25">
        <v>2</v>
      </c>
    </row>
    <row r="10" spans="1:12" x14ac:dyDescent="0.2">
      <c r="A10" s="283">
        <v>4</v>
      </c>
      <c r="B10" s="25">
        <v>2</v>
      </c>
      <c r="C10" s="25">
        <v>2</v>
      </c>
      <c r="D10" s="25">
        <v>1</v>
      </c>
      <c r="E10" s="25">
        <v>1</v>
      </c>
      <c r="H10" s="283">
        <v>4</v>
      </c>
      <c r="I10" s="25">
        <v>2</v>
      </c>
      <c r="J10" s="25">
        <v>1</v>
      </c>
      <c r="K10" s="25">
        <v>1</v>
      </c>
      <c r="L10" s="25">
        <v>1</v>
      </c>
    </row>
    <row r="11" spans="1:12" x14ac:dyDescent="0.2">
      <c r="A11" s="284" t="s">
        <v>223</v>
      </c>
      <c r="B11" s="267">
        <f>AVERAGE(B7:B10)</f>
        <v>1.75</v>
      </c>
      <c r="C11" s="267">
        <f>AVERAGE(C7:C10)</f>
        <v>1</v>
      </c>
      <c r="D11" s="267">
        <f>AVERAGE(D7:D10)</f>
        <v>1.25</v>
      </c>
      <c r="E11" s="267">
        <f>AVERAGE(E7:E10)</f>
        <v>1</v>
      </c>
      <c r="H11" s="284" t="s">
        <v>223</v>
      </c>
      <c r="I11" s="267">
        <f>AVERAGE(I7:I10)</f>
        <v>0.75</v>
      </c>
      <c r="J11" s="267">
        <f>AVERAGE(J7:J10)</f>
        <v>0.75</v>
      </c>
      <c r="K11" s="267">
        <f>AVERAGE(K7:K10)</f>
        <v>2</v>
      </c>
      <c r="L11" s="267">
        <f>AVERAGE(L7:L10)</f>
        <v>1.75</v>
      </c>
    </row>
    <row r="12" spans="1:12" x14ac:dyDescent="0.2">
      <c r="A12" s="283" t="s">
        <v>222</v>
      </c>
      <c r="B12" s="285">
        <f>STDEV(B7:B10)</f>
        <v>1.707825127659933</v>
      </c>
      <c r="C12" s="285">
        <f>STDEV(C7:C10)</f>
        <v>0.81649658092772603</v>
      </c>
      <c r="D12" s="285">
        <f>STDEV(D7:D10)</f>
        <v>1.8929694486000912</v>
      </c>
      <c r="E12" s="285">
        <f>STDEV(E7:E10)</f>
        <v>1.4142135623730951</v>
      </c>
      <c r="H12" s="283" t="s">
        <v>222</v>
      </c>
      <c r="I12" s="285">
        <f>STDEV(I7:I10)</f>
        <v>0.9574271077563381</v>
      </c>
      <c r="J12" s="285">
        <f>STDEV(J7:J10)</f>
        <v>0.9574271077563381</v>
      </c>
      <c r="K12" s="285">
        <f>STDEV(K7:K10)</f>
        <v>1.4142135623730951</v>
      </c>
      <c r="L12" s="285">
        <f>STDEV(L7:L10)</f>
        <v>0.9574271077563381</v>
      </c>
    </row>
    <row r="13" spans="1:12" x14ac:dyDescent="0.2">
      <c r="A13" s="283" t="s">
        <v>293</v>
      </c>
      <c r="B13" s="286"/>
      <c r="C13" s="286"/>
      <c r="D13" s="286"/>
      <c r="E13" s="286"/>
      <c r="H13" s="283" t="s">
        <v>293</v>
      </c>
      <c r="I13" s="25">
        <v>0.39100200000000002</v>
      </c>
      <c r="J13" s="25">
        <v>0.63761800000000002</v>
      </c>
      <c r="K13" s="25">
        <v>0.21517</v>
      </c>
      <c r="L13" s="25">
        <v>0.54722199999999999</v>
      </c>
    </row>
    <row r="16" spans="1:12" ht="16" x14ac:dyDescent="0.2">
      <c r="A16" s="213" t="s">
        <v>597</v>
      </c>
      <c r="I16" s="9"/>
    </row>
    <row r="17" spans="1:18" ht="22" x14ac:dyDescent="0.25">
      <c r="A17" t="s">
        <v>600</v>
      </c>
      <c r="D17" s="271"/>
      <c r="E17" s="270"/>
      <c r="F17" s="270"/>
      <c r="G17" s="270"/>
      <c r="H17" s="270"/>
      <c r="I17" s="9"/>
      <c r="J17" s="270"/>
      <c r="K17" s="270"/>
      <c r="L17" s="270"/>
      <c r="O17" s="8"/>
      <c r="P17" s="8"/>
      <c r="Q17" s="8"/>
      <c r="R17" s="8"/>
    </row>
    <row r="18" spans="1:18" ht="47" x14ac:dyDescent="0.25">
      <c r="A18" s="287" t="s">
        <v>513</v>
      </c>
      <c r="B18" s="288" t="s">
        <v>598</v>
      </c>
      <c r="C18" s="289" t="s">
        <v>498</v>
      </c>
      <c r="D18" s="290" t="s">
        <v>499</v>
      </c>
      <c r="E18" s="291" t="s">
        <v>500</v>
      </c>
      <c r="F18" s="292" t="s">
        <v>191</v>
      </c>
      <c r="G18" s="270"/>
      <c r="H18" s="287" t="s">
        <v>599</v>
      </c>
      <c r="I18" s="288" t="s">
        <v>598</v>
      </c>
      <c r="J18" s="289" t="s">
        <v>498</v>
      </c>
      <c r="K18" s="290" t="s">
        <v>499</v>
      </c>
      <c r="L18" s="291" t="s">
        <v>500</v>
      </c>
      <c r="M18" s="292" t="s">
        <v>191</v>
      </c>
      <c r="O18" s="9"/>
      <c r="P18" s="9"/>
      <c r="Q18" s="9"/>
      <c r="R18" s="9"/>
    </row>
    <row r="19" spans="1:18" ht="22" x14ac:dyDescent="0.25">
      <c r="A19" s="248" t="s">
        <v>510</v>
      </c>
      <c r="B19" s="25">
        <v>100</v>
      </c>
      <c r="C19" s="25">
        <v>100</v>
      </c>
      <c r="D19" s="25">
        <v>100</v>
      </c>
      <c r="E19" s="25">
        <v>100</v>
      </c>
      <c r="F19" s="25">
        <v>100</v>
      </c>
      <c r="G19" s="270"/>
      <c r="H19" s="248" t="s">
        <v>510</v>
      </c>
      <c r="I19" s="25">
        <v>100</v>
      </c>
      <c r="J19" s="25">
        <v>100</v>
      </c>
      <c r="K19" s="25">
        <v>100</v>
      </c>
      <c r="L19" s="25">
        <v>100</v>
      </c>
      <c r="M19" s="25">
        <v>88</v>
      </c>
      <c r="O19" s="9"/>
      <c r="P19" s="9"/>
      <c r="Q19" s="9"/>
      <c r="R19" s="9"/>
    </row>
    <row r="20" spans="1:18" ht="22" x14ac:dyDescent="0.25">
      <c r="A20" s="248" t="s">
        <v>511</v>
      </c>
      <c r="B20" s="25">
        <v>100</v>
      </c>
      <c r="C20" s="25">
        <v>100</v>
      </c>
      <c r="D20" s="25">
        <v>100</v>
      </c>
      <c r="E20" s="25">
        <v>100</v>
      </c>
      <c r="F20" s="25">
        <v>100</v>
      </c>
      <c r="G20" s="270"/>
      <c r="H20" s="248" t="s">
        <v>511</v>
      </c>
      <c r="I20" s="25">
        <v>100</v>
      </c>
      <c r="J20" s="25">
        <v>100</v>
      </c>
      <c r="K20" s="25">
        <v>100</v>
      </c>
      <c r="L20" s="25">
        <v>100</v>
      </c>
      <c r="M20" s="25">
        <v>8</v>
      </c>
      <c r="O20" s="9"/>
      <c r="P20" s="9"/>
      <c r="Q20" s="9"/>
      <c r="R20" s="9"/>
    </row>
    <row r="21" spans="1:18" x14ac:dyDescent="0.2">
      <c r="A21" s="248" t="s">
        <v>512</v>
      </c>
      <c r="B21" s="25">
        <v>100</v>
      </c>
      <c r="C21" s="25">
        <v>100</v>
      </c>
      <c r="D21" s="25">
        <v>100</v>
      </c>
      <c r="E21" s="25">
        <v>100</v>
      </c>
      <c r="F21" s="25">
        <v>100</v>
      </c>
      <c r="H21" s="248" t="s">
        <v>512</v>
      </c>
      <c r="I21" s="25">
        <v>100</v>
      </c>
      <c r="J21" s="25">
        <v>100</v>
      </c>
      <c r="K21" s="25">
        <v>100</v>
      </c>
      <c r="L21" s="25">
        <v>100</v>
      </c>
      <c r="M21" s="25">
        <v>4</v>
      </c>
      <c r="O21" s="9"/>
      <c r="P21" s="9"/>
      <c r="Q21" s="9"/>
      <c r="R21" s="9"/>
    </row>
    <row r="22" spans="1:18" x14ac:dyDescent="0.2">
      <c r="O22" s="9"/>
      <c r="P22" s="9"/>
      <c r="Q22" s="9"/>
      <c r="R22" s="9"/>
    </row>
    <row r="23" spans="1:18" x14ac:dyDescent="0.2">
      <c r="O23" s="9"/>
      <c r="P23" s="9"/>
      <c r="Q23" s="9"/>
      <c r="R23" s="9"/>
    </row>
    <row r="24" spans="1:18" ht="16" x14ac:dyDescent="0.2">
      <c r="A24" s="213" t="s">
        <v>601</v>
      </c>
      <c r="O24" s="9"/>
      <c r="P24" s="9"/>
      <c r="Q24" s="9"/>
      <c r="R24" s="9"/>
    </row>
    <row r="25" spans="1:18" x14ac:dyDescent="0.2">
      <c r="A25" t="s">
        <v>602</v>
      </c>
    </row>
    <row r="26" spans="1:18" ht="30" x14ac:dyDescent="0.2">
      <c r="A26" s="269"/>
      <c r="B26" s="265" t="s">
        <v>109</v>
      </c>
      <c r="C26" s="268" t="s">
        <v>509</v>
      </c>
    </row>
    <row r="27" spans="1:18" x14ac:dyDescent="0.2">
      <c r="A27" s="23" t="s">
        <v>603</v>
      </c>
      <c r="B27" s="23">
        <v>100</v>
      </c>
      <c r="C27" s="23">
        <v>46</v>
      </c>
    </row>
    <row r="28" spans="1:18" x14ac:dyDescent="0.2">
      <c r="A28" s="23" t="s">
        <v>605</v>
      </c>
      <c r="B28" s="23">
        <v>0</v>
      </c>
      <c r="C28" s="23">
        <v>54</v>
      </c>
    </row>
    <row r="29" spans="1:18" x14ac:dyDescent="0.2">
      <c r="A29" s="23" t="s">
        <v>604</v>
      </c>
      <c r="B29" s="23">
        <v>0</v>
      </c>
      <c r="C29" s="23">
        <v>0</v>
      </c>
    </row>
    <row r="33" spans="1:1" x14ac:dyDescent="0.2">
      <c r="A33" s="276" t="s">
        <v>485</v>
      </c>
    </row>
  </sheetData>
  <phoneticPr fontId="49" type="noConversion"/>
  <pageMargins left="0.7" right="0.7" top="0.75" bottom="0.75" header="0.3" footer="0.3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1301B0B-D7C1-C64D-B759-18031D4E932F}">
  <dimension ref="A1:L97"/>
  <sheetViews>
    <sheetView zoomScale="96" zoomScaleNormal="96" workbookViewId="0">
      <selection activeCell="L7" sqref="L7"/>
    </sheetView>
  </sheetViews>
  <sheetFormatPr baseColWidth="10" defaultColWidth="10.83203125" defaultRowHeight="14" x14ac:dyDescent="0.15"/>
  <cols>
    <col min="1" max="16384" width="10.83203125" style="45"/>
  </cols>
  <sheetData>
    <row r="1" spans="1:12" ht="15" x14ac:dyDescent="0.15">
      <c r="A1" s="47" t="s">
        <v>608</v>
      </c>
    </row>
    <row r="2" spans="1:12" x14ac:dyDescent="0.15">
      <c r="A2" s="293" t="s">
        <v>649</v>
      </c>
    </row>
    <row r="3" spans="1:12" x14ac:dyDescent="0.15">
      <c r="A3" s="293"/>
    </row>
    <row r="4" spans="1:12" x14ac:dyDescent="0.15">
      <c r="A4" s="47" t="s">
        <v>606</v>
      </c>
    </row>
    <row r="5" spans="1:12" x14ac:dyDescent="0.15">
      <c r="A5" s="47"/>
    </row>
    <row r="6" spans="1:12" x14ac:dyDescent="0.15">
      <c r="A6" s="47"/>
    </row>
    <row r="7" spans="1:12" x14ac:dyDescent="0.15">
      <c r="A7" s="35" t="s">
        <v>607</v>
      </c>
      <c r="B7" s="29"/>
      <c r="H7" s="437" t="s">
        <v>223</v>
      </c>
      <c r="I7" s="437"/>
      <c r="J7" s="437" t="s">
        <v>222</v>
      </c>
      <c r="K7" s="437"/>
      <c r="L7" s="35" t="s">
        <v>712</v>
      </c>
    </row>
    <row r="8" spans="1:12" x14ac:dyDescent="0.15">
      <c r="A8" s="29"/>
      <c r="B8" s="450" t="s">
        <v>109</v>
      </c>
      <c r="C8" s="450"/>
      <c r="D8" s="450"/>
      <c r="E8" s="451" t="s">
        <v>508</v>
      </c>
      <c r="F8" s="451"/>
      <c r="G8" s="451"/>
      <c r="H8" s="35" t="s">
        <v>109</v>
      </c>
      <c r="I8" s="35" t="s">
        <v>508</v>
      </c>
      <c r="J8" s="35" t="s">
        <v>109</v>
      </c>
      <c r="K8" s="35" t="s">
        <v>508</v>
      </c>
      <c r="L8" s="35"/>
    </row>
    <row r="9" spans="1:12" x14ac:dyDescent="0.15">
      <c r="A9" s="35" t="s">
        <v>523</v>
      </c>
      <c r="B9" s="29">
        <v>37.5</v>
      </c>
      <c r="C9" s="29">
        <v>41.21</v>
      </c>
      <c r="D9" s="29">
        <v>42.12</v>
      </c>
      <c r="E9" s="29">
        <v>28.06</v>
      </c>
      <c r="F9" s="29">
        <v>38.32</v>
      </c>
      <c r="G9" s="29">
        <v>32.32</v>
      </c>
      <c r="H9" s="29">
        <f>AVERAGE(B9:D9)</f>
        <v>40.276666666666671</v>
      </c>
      <c r="I9" s="29">
        <f>AVERAGE(E9:G9)</f>
        <v>32.9</v>
      </c>
      <c r="J9" s="29">
        <f>STDEV(B9:D9)</f>
        <v>2.447331880504426</v>
      </c>
      <c r="K9" s="29">
        <f>STDEV(E9:G9)</f>
        <v>5.1545319865144492</v>
      </c>
      <c r="L9" s="29">
        <v>4.4795130000000002E-2</v>
      </c>
    </row>
    <row r="10" spans="1:12" x14ac:dyDescent="0.15">
      <c r="A10" s="35" t="s">
        <v>524</v>
      </c>
      <c r="B10" s="29">
        <v>40.1</v>
      </c>
      <c r="C10" s="29">
        <v>38.31</v>
      </c>
      <c r="D10" s="29">
        <v>39.35</v>
      </c>
      <c r="E10" s="29">
        <v>23.81</v>
      </c>
      <c r="F10" s="29">
        <v>21.2</v>
      </c>
      <c r="G10" s="29">
        <v>23.18</v>
      </c>
      <c r="H10" s="29">
        <f>AVERAGE(B10:D10)</f>
        <v>39.25333333333333</v>
      </c>
      <c r="I10" s="29">
        <f>AVERAGE(E10:G10)</f>
        <v>22.73</v>
      </c>
      <c r="J10" s="29">
        <f>STDEV(B10:D10)</f>
        <v>0.89890674340185728</v>
      </c>
      <c r="K10" s="29">
        <f>STDEV(E10:G10)</f>
        <v>1.3619471355379398</v>
      </c>
      <c r="L10" s="29">
        <v>6.2689999999999998E-5</v>
      </c>
    </row>
    <row r="11" spans="1:12" x14ac:dyDescent="0.15">
      <c r="A11" s="47"/>
    </row>
    <row r="12" spans="1:12" x14ac:dyDescent="0.15">
      <c r="A12" s="47"/>
    </row>
    <row r="13" spans="1:12" x14ac:dyDescent="0.15">
      <c r="A13" s="35" t="s">
        <v>609</v>
      </c>
      <c r="B13" s="29"/>
      <c r="H13" s="437" t="s">
        <v>223</v>
      </c>
      <c r="I13" s="437"/>
      <c r="J13" s="437" t="s">
        <v>222</v>
      </c>
      <c r="K13" s="437"/>
      <c r="L13" s="35" t="s">
        <v>459</v>
      </c>
    </row>
    <row r="14" spans="1:12" x14ac:dyDescent="0.15">
      <c r="A14" s="29"/>
      <c r="B14" s="450" t="s">
        <v>109</v>
      </c>
      <c r="C14" s="450"/>
      <c r="D14" s="450"/>
      <c r="E14" s="451" t="s">
        <v>508</v>
      </c>
      <c r="F14" s="451"/>
      <c r="G14" s="451"/>
      <c r="H14" s="35" t="s">
        <v>109</v>
      </c>
      <c r="I14" s="35" t="s">
        <v>508</v>
      </c>
      <c r="J14" s="35" t="s">
        <v>109</v>
      </c>
      <c r="K14" s="35" t="s">
        <v>508</v>
      </c>
      <c r="L14" s="35"/>
    </row>
    <row r="15" spans="1:12" x14ac:dyDescent="0.15">
      <c r="A15" s="35" t="s">
        <v>523</v>
      </c>
      <c r="B15" s="25">
        <v>37.86</v>
      </c>
      <c r="C15" s="25">
        <v>42.74</v>
      </c>
      <c r="D15" s="25">
        <v>36.42</v>
      </c>
      <c r="E15" s="25">
        <v>35.03</v>
      </c>
      <c r="F15" s="25">
        <v>39.659999999999997</v>
      </c>
      <c r="G15" s="25">
        <v>38.11</v>
      </c>
      <c r="H15" s="29">
        <f>AVERAGE(B15:D15)</f>
        <v>39.006666666666668</v>
      </c>
      <c r="I15" s="29">
        <f>AVERAGE(E15:G15)</f>
        <v>37.6</v>
      </c>
      <c r="J15" s="29">
        <f>STDEV(B15:D15)</f>
        <v>3.312360688894453</v>
      </c>
      <c r="K15" s="29">
        <f>STDEV(E15:G15)</f>
        <v>2.3567562453507978</v>
      </c>
      <c r="L15" s="25">
        <v>0.58705799999999997</v>
      </c>
    </row>
    <row r="16" spans="1:12" x14ac:dyDescent="0.15">
      <c r="A16" s="35" t="s">
        <v>524</v>
      </c>
      <c r="B16" s="25">
        <v>41.28</v>
      </c>
      <c r="C16" s="25">
        <v>38.44</v>
      </c>
      <c r="D16" s="25">
        <v>40.14</v>
      </c>
      <c r="E16" s="25">
        <v>37.159999999999997</v>
      </c>
      <c r="F16" s="25">
        <v>35.130000000000003</v>
      </c>
      <c r="G16" s="25">
        <v>36.11</v>
      </c>
      <c r="H16" s="29">
        <f>AVERAGE(B16:D16)</f>
        <v>39.953333333333333</v>
      </c>
      <c r="I16" s="29">
        <f>AVERAGE(E16:G16)</f>
        <v>36.133333333333333</v>
      </c>
      <c r="J16" s="29">
        <f>STDEV(B16:D16)</f>
        <v>1.4291722546052097</v>
      </c>
      <c r="K16" s="29">
        <f>STDEV(E16:G16)</f>
        <v>1.0152011294976613</v>
      </c>
      <c r="L16" s="25">
        <v>3.9455999999999998E-2</v>
      </c>
    </row>
    <row r="19" spans="1:12" x14ac:dyDescent="0.15">
      <c r="A19" s="35" t="s">
        <v>610</v>
      </c>
      <c r="B19" s="29"/>
      <c r="H19" s="437" t="s">
        <v>223</v>
      </c>
      <c r="I19" s="437"/>
      <c r="J19" s="437" t="s">
        <v>222</v>
      </c>
      <c r="K19" s="437"/>
      <c r="L19" s="35" t="s">
        <v>459</v>
      </c>
    </row>
    <row r="20" spans="1:12" x14ac:dyDescent="0.15">
      <c r="A20" s="35" t="s">
        <v>522</v>
      </c>
      <c r="B20" s="450" t="s">
        <v>109</v>
      </c>
      <c r="C20" s="450"/>
      <c r="D20" s="450"/>
      <c r="E20" s="451" t="s">
        <v>508</v>
      </c>
      <c r="F20" s="451"/>
      <c r="G20" s="451"/>
      <c r="H20" s="35" t="s">
        <v>109</v>
      </c>
      <c r="I20" s="35" t="s">
        <v>508</v>
      </c>
      <c r="J20" s="35" t="s">
        <v>109</v>
      </c>
      <c r="K20" s="35" t="s">
        <v>508</v>
      </c>
      <c r="L20" s="35"/>
    </row>
    <row r="21" spans="1:12" x14ac:dyDescent="0.15">
      <c r="A21" s="35" t="s">
        <v>523</v>
      </c>
      <c r="B21" s="25">
        <v>296.375</v>
      </c>
      <c r="C21" s="25">
        <v>297.17</v>
      </c>
      <c r="D21" s="25">
        <v>290.15199999999999</v>
      </c>
      <c r="E21" s="25">
        <v>346.11</v>
      </c>
      <c r="F21" s="25">
        <v>254.03</v>
      </c>
      <c r="G21" s="25">
        <v>312.142</v>
      </c>
      <c r="H21" s="29">
        <f>AVERAGE(B21:D21)</f>
        <v>294.56566666666669</v>
      </c>
      <c r="I21" s="29">
        <f>AVERAGE(E21:G21)</f>
        <v>304.09399999999999</v>
      </c>
      <c r="J21" s="29">
        <f>STDEV(B21:D21)</f>
        <v>3.8429606208408424</v>
      </c>
      <c r="K21" s="29">
        <f>STDEV(E21:G21)</f>
        <v>46.564571596870124</v>
      </c>
      <c r="L21" s="25">
        <v>0.76224199999999998</v>
      </c>
    </row>
    <row r="22" spans="1:12" x14ac:dyDescent="0.15">
      <c r="A22" s="35" t="s">
        <v>524</v>
      </c>
      <c r="B22" s="25">
        <v>279.125</v>
      </c>
      <c r="C22" s="25">
        <v>287.52999999999997</v>
      </c>
      <c r="D22" s="25">
        <v>409.51</v>
      </c>
      <c r="E22" s="25">
        <v>378.44499999999999</v>
      </c>
      <c r="F22" s="25">
        <v>341.08</v>
      </c>
      <c r="G22" s="25">
        <v>361.12299999999999</v>
      </c>
      <c r="H22" s="29">
        <f>AVERAGE(B22:D22)</f>
        <v>325.38833333333332</v>
      </c>
      <c r="I22" s="29">
        <f>AVERAGE(E22:G22)</f>
        <v>360.21599999999995</v>
      </c>
      <c r="J22" s="29">
        <f>STDEV(B22:D22)</f>
        <v>72.972612042692717</v>
      </c>
      <c r="K22" s="29">
        <f>STDEV(E22:G22)</f>
        <v>18.699005133963681</v>
      </c>
      <c r="L22" s="25">
        <v>0.50866299999999998</v>
      </c>
    </row>
    <row r="24" spans="1:12" x14ac:dyDescent="0.15">
      <c r="A24" s="35" t="s">
        <v>610</v>
      </c>
      <c r="B24" s="29"/>
      <c r="H24" s="437" t="s">
        <v>223</v>
      </c>
      <c r="I24" s="437"/>
      <c r="J24" s="437" t="s">
        <v>222</v>
      </c>
      <c r="K24" s="437"/>
      <c r="L24" s="35" t="s">
        <v>459</v>
      </c>
    </row>
    <row r="25" spans="1:12" x14ac:dyDescent="0.15">
      <c r="A25" s="35" t="s">
        <v>525</v>
      </c>
      <c r="B25" s="450" t="s">
        <v>109</v>
      </c>
      <c r="C25" s="450"/>
      <c r="D25" s="450"/>
      <c r="E25" s="451" t="s">
        <v>508</v>
      </c>
      <c r="F25" s="451"/>
      <c r="G25" s="451"/>
      <c r="H25" s="35" t="s">
        <v>109</v>
      </c>
      <c r="I25" s="35" t="s">
        <v>508</v>
      </c>
      <c r="J25" s="35" t="s">
        <v>109</v>
      </c>
      <c r="K25" s="35" t="s">
        <v>508</v>
      </c>
      <c r="L25" s="35"/>
    </row>
    <row r="26" spans="1:12" x14ac:dyDescent="0.15">
      <c r="A26" s="35" t="s">
        <v>523</v>
      </c>
      <c r="B26" s="25">
        <v>63.32</v>
      </c>
      <c r="C26" s="25">
        <v>71.400000000000006</v>
      </c>
      <c r="D26" s="25">
        <v>59.24</v>
      </c>
      <c r="E26" s="25">
        <v>11.12</v>
      </c>
      <c r="F26" s="25">
        <v>32.384999999999998</v>
      </c>
      <c r="G26" s="25">
        <v>23.11</v>
      </c>
      <c r="H26" s="29">
        <f>AVERAGE(B26:D26)</f>
        <v>64.653333333333336</v>
      </c>
      <c r="I26" s="29">
        <f>AVERAGE(E26:G26)</f>
        <v>22.204999999999998</v>
      </c>
      <c r="J26" s="29">
        <f>STDEV(B26:D26)</f>
        <v>6.1886778340234647</v>
      </c>
      <c r="K26" s="29">
        <f>STDEV(E26:G26)</f>
        <v>10.66134724131992</v>
      </c>
      <c r="L26" s="25">
        <v>4.0083300000000001E-3</v>
      </c>
    </row>
    <row r="27" spans="1:12" x14ac:dyDescent="0.15">
      <c r="A27" s="35" t="s">
        <v>524</v>
      </c>
      <c r="B27" s="25">
        <v>28.02</v>
      </c>
      <c r="C27" s="25">
        <v>61.96</v>
      </c>
      <c r="D27" s="25">
        <v>87.23</v>
      </c>
      <c r="E27" s="25">
        <v>0</v>
      </c>
      <c r="F27" s="25">
        <v>0</v>
      </c>
      <c r="G27" s="25">
        <v>13.51</v>
      </c>
      <c r="H27" s="29">
        <f>AVERAGE(B27:D27)</f>
        <v>59.07</v>
      </c>
      <c r="I27" s="29">
        <f>AVERAGE(E27:G27)</f>
        <v>4.503333333333333</v>
      </c>
      <c r="J27" s="29">
        <f>STDEV(B27:D27)</f>
        <v>29.71060585043665</v>
      </c>
      <c r="K27" s="29">
        <f>STDEV(E27:G27)</f>
        <v>7.8000021367518437</v>
      </c>
      <c r="L27" s="25">
        <v>1.870811E-2</v>
      </c>
    </row>
    <row r="30" spans="1:12" x14ac:dyDescent="0.15">
      <c r="A30" s="35" t="s">
        <v>611</v>
      </c>
      <c r="B30" s="29"/>
      <c r="H30" s="437" t="s">
        <v>223</v>
      </c>
      <c r="I30" s="437"/>
      <c r="J30" s="437" t="s">
        <v>222</v>
      </c>
      <c r="K30" s="437"/>
      <c r="L30" s="35" t="s">
        <v>459</v>
      </c>
    </row>
    <row r="31" spans="1:12" x14ac:dyDescent="0.15">
      <c r="A31" s="35" t="s">
        <v>522</v>
      </c>
      <c r="B31" s="450" t="s">
        <v>109</v>
      </c>
      <c r="C31" s="450"/>
      <c r="D31" s="450"/>
      <c r="E31" s="451" t="s">
        <v>508</v>
      </c>
      <c r="F31" s="451"/>
      <c r="G31" s="451"/>
      <c r="H31" s="35" t="s">
        <v>109</v>
      </c>
      <c r="I31" s="35" t="s">
        <v>508</v>
      </c>
      <c r="J31" s="35" t="s">
        <v>109</v>
      </c>
      <c r="K31" s="35" t="s">
        <v>508</v>
      </c>
      <c r="L31" s="35"/>
    </row>
    <row r="32" spans="1:12" x14ac:dyDescent="0.15">
      <c r="A32" s="35" t="s">
        <v>523</v>
      </c>
      <c r="B32" s="25">
        <v>1453.415</v>
      </c>
      <c r="C32" s="25">
        <v>1984.07</v>
      </c>
      <c r="D32" s="25">
        <v>1525.84</v>
      </c>
      <c r="E32" s="25">
        <v>1615.02</v>
      </c>
      <c r="F32" s="25">
        <v>1133.54</v>
      </c>
      <c r="G32" s="25">
        <v>1154.22</v>
      </c>
      <c r="H32" s="29">
        <f>AVERAGE(B32:D32)</f>
        <v>1654.4416666666666</v>
      </c>
      <c r="I32" s="29">
        <f>AVERAGE(E32:G32)</f>
        <v>1300.9266666666665</v>
      </c>
      <c r="J32" s="29">
        <f>STDEV(B32:D32)</f>
        <v>287.75418981890238</v>
      </c>
      <c r="K32" s="29">
        <f>STDEV(E32:G32)</f>
        <v>272.20926165972656</v>
      </c>
      <c r="L32" s="25">
        <v>9.9507999999999999E-2</v>
      </c>
    </row>
    <row r="33" spans="1:12" x14ac:dyDescent="0.15">
      <c r="A33" s="35" t="s">
        <v>524</v>
      </c>
      <c r="B33" s="25">
        <v>2806.2249999999999</v>
      </c>
      <c r="C33" s="25">
        <v>2418.5300000000002</v>
      </c>
      <c r="D33" s="25">
        <v>3171.98</v>
      </c>
      <c r="E33" s="25">
        <v>250.25</v>
      </c>
      <c r="F33" s="25">
        <v>500.25</v>
      </c>
      <c r="G33" s="25">
        <v>525.13</v>
      </c>
      <c r="H33" s="29">
        <f>AVERAGE(B33:D33)</f>
        <v>2798.9116666666669</v>
      </c>
      <c r="I33" s="29">
        <f>AVERAGE(E33:G33)</f>
        <v>425.21000000000004</v>
      </c>
      <c r="J33" s="29">
        <f>STDEV(B33:D33)</f>
        <v>376.77823617923025</v>
      </c>
      <c r="K33" s="29">
        <f>STDEV(E33:G33)</f>
        <v>152.02961816698723</v>
      </c>
      <c r="L33" s="25">
        <v>5.4199999999999995E-4</v>
      </c>
    </row>
    <row r="35" spans="1:12" x14ac:dyDescent="0.15">
      <c r="A35" s="35" t="s">
        <v>611</v>
      </c>
      <c r="B35" s="29"/>
      <c r="H35" s="437" t="s">
        <v>223</v>
      </c>
      <c r="I35" s="437"/>
      <c r="J35" s="437" t="s">
        <v>222</v>
      </c>
      <c r="K35" s="437"/>
      <c r="L35" s="35" t="s">
        <v>459</v>
      </c>
    </row>
    <row r="36" spans="1:12" x14ac:dyDescent="0.15">
      <c r="A36" s="35" t="s">
        <v>525</v>
      </c>
      <c r="B36" s="450" t="s">
        <v>109</v>
      </c>
      <c r="C36" s="450"/>
      <c r="D36" s="450"/>
      <c r="E36" s="451" t="s">
        <v>508</v>
      </c>
      <c r="F36" s="451"/>
      <c r="G36" s="451"/>
      <c r="H36" s="35" t="s">
        <v>109</v>
      </c>
      <c r="I36" s="35" t="s">
        <v>508</v>
      </c>
      <c r="J36" s="35" t="s">
        <v>109</v>
      </c>
      <c r="K36" s="35" t="s">
        <v>508</v>
      </c>
      <c r="L36" s="35"/>
    </row>
    <row r="37" spans="1:12" x14ac:dyDescent="0.15">
      <c r="A37" s="35" t="s">
        <v>523</v>
      </c>
      <c r="B37" s="25">
        <v>1888.2550000000001</v>
      </c>
      <c r="C37" s="25">
        <v>2825.0450000000001</v>
      </c>
      <c r="D37" s="25">
        <v>2806.2249999999999</v>
      </c>
      <c r="E37" s="25">
        <v>2225.34</v>
      </c>
      <c r="F37" s="25">
        <v>1234.57</v>
      </c>
      <c r="G37" s="25">
        <v>1225.3399999999999</v>
      </c>
      <c r="H37" s="29">
        <f>AVERAGE(B37:D37)</f>
        <v>2506.5083333333332</v>
      </c>
      <c r="I37" s="29">
        <f>AVERAGE(E37:G37)</f>
        <v>1561.75</v>
      </c>
      <c r="J37" s="29">
        <f>STDEV(B37:D37)</f>
        <v>535.50577609707841</v>
      </c>
      <c r="K37" s="29">
        <f>STDEV(E37:G37)</f>
        <v>574.70432771991602</v>
      </c>
      <c r="L37" s="25">
        <v>0.10670200000000001</v>
      </c>
    </row>
    <row r="38" spans="1:12" x14ac:dyDescent="0.15">
      <c r="A38" s="35" t="s">
        <v>524</v>
      </c>
      <c r="B38" s="25">
        <v>2806.2249999999999</v>
      </c>
      <c r="C38" s="25">
        <v>1525.84</v>
      </c>
      <c r="D38" s="25">
        <v>3171.98</v>
      </c>
      <c r="E38" s="25">
        <v>250.25</v>
      </c>
      <c r="F38" s="25">
        <v>850.85</v>
      </c>
      <c r="G38" s="25">
        <v>550.25</v>
      </c>
      <c r="H38" s="29">
        <f>AVERAGE(B38:D38)</f>
        <v>2501.3483333333334</v>
      </c>
      <c r="I38" s="29">
        <f>AVERAGE(E38:G38)</f>
        <v>550.44999999999993</v>
      </c>
      <c r="J38" s="29">
        <f>STDEV(B38:D38)</f>
        <v>864.38218474719372</v>
      </c>
      <c r="K38" s="29">
        <f>STDEV(E38:G38)</f>
        <v>300.300049950046</v>
      </c>
      <c r="L38" s="25">
        <v>4.2356999999999999E-2</v>
      </c>
    </row>
    <row r="41" spans="1:12" x14ac:dyDescent="0.15">
      <c r="A41" s="35" t="s">
        <v>612</v>
      </c>
      <c r="B41" s="29"/>
      <c r="H41" s="437" t="s">
        <v>223</v>
      </c>
      <c r="I41" s="437"/>
      <c r="J41" s="452" t="s">
        <v>222</v>
      </c>
      <c r="K41" s="453"/>
      <c r="L41" s="35" t="s">
        <v>459</v>
      </c>
    </row>
    <row r="42" spans="1:12" x14ac:dyDescent="0.15">
      <c r="A42" s="35" t="s">
        <v>522</v>
      </c>
      <c r="B42" s="450" t="s">
        <v>109</v>
      </c>
      <c r="C42" s="450"/>
      <c r="D42" s="450"/>
      <c r="E42" s="451" t="s">
        <v>508</v>
      </c>
      <c r="F42" s="451"/>
      <c r="G42" s="451"/>
      <c r="H42" s="35" t="s">
        <v>109</v>
      </c>
      <c r="I42" s="35" t="s">
        <v>508</v>
      </c>
      <c r="J42" s="35" t="s">
        <v>109</v>
      </c>
      <c r="K42" s="35" t="s">
        <v>508</v>
      </c>
      <c r="L42" s="35"/>
    </row>
    <row r="43" spans="1:12" x14ac:dyDescent="0.15">
      <c r="A43" s="35" t="s">
        <v>523</v>
      </c>
      <c r="B43" s="25">
        <v>35.340000000000003</v>
      </c>
      <c r="C43" s="25">
        <v>21.975000000000001</v>
      </c>
      <c r="D43" s="25">
        <v>30.49</v>
      </c>
      <c r="E43" s="25">
        <v>70.594999999999999</v>
      </c>
      <c r="F43" s="25">
        <v>34.869999999999997</v>
      </c>
      <c r="G43" s="25">
        <v>56.48</v>
      </c>
      <c r="H43" s="29">
        <f>AVERAGE(B43:D43)</f>
        <v>29.268333333333334</v>
      </c>
      <c r="I43" s="29">
        <f>AVERAGE(E43:G43)</f>
        <v>53.981666666666662</v>
      </c>
      <c r="J43" s="29">
        <f>STDEV(B43:D43)</f>
        <v>6.7657341311444643</v>
      </c>
      <c r="K43" s="29">
        <f>STDEV(E43:G43)</f>
        <v>17.993058615291989</v>
      </c>
      <c r="L43" s="25">
        <v>4.5417579999999999E-2</v>
      </c>
    </row>
    <row r="44" spans="1:12" x14ac:dyDescent="0.15">
      <c r="A44" s="35" t="s">
        <v>524</v>
      </c>
      <c r="B44" s="25">
        <v>32.755000000000003</v>
      </c>
      <c r="C44" s="25">
        <v>30.67</v>
      </c>
      <c r="D44" s="25">
        <v>31.85</v>
      </c>
      <c r="E44" s="25">
        <v>107.895</v>
      </c>
      <c r="F44" s="25">
        <v>114.88500000000001</v>
      </c>
      <c r="G44" s="25">
        <v>101.232</v>
      </c>
      <c r="H44" s="29">
        <f>AVERAGE(B44:D44)</f>
        <v>31.758333333333336</v>
      </c>
      <c r="I44" s="29">
        <f>AVERAGE(E44:G44)</f>
        <v>108.004</v>
      </c>
      <c r="J44" s="29">
        <f>STDEV(B44:D44)</f>
        <v>1.0455182128176124</v>
      </c>
      <c r="K44" s="29">
        <f>STDEV(E44:G44)</f>
        <v>6.8271526275600456</v>
      </c>
      <c r="L44" s="25">
        <v>4.4520000000000001E-5</v>
      </c>
    </row>
    <row r="46" spans="1:12" x14ac:dyDescent="0.15">
      <c r="A46" s="35" t="s">
        <v>612</v>
      </c>
      <c r="B46" s="29"/>
      <c r="H46" s="437" t="s">
        <v>223</v>
      </c>
      <c r="I46" s="437"/>
      <c r="J46" s="452" t="s">
        <v>222</v>
      </c>
      <c r="K46" s="453"/>
      <c r="L46" s="35" t="s">
        <v>459</v>
      </c>
    </row>
    <row r="47" spans="1:12" x14ac:dyDescent="0.15">
      <c r="A47" s="35" t="s">
        <v>525</v>
      </c>
      <c r="B47" s="450" t="s">
        <v>109</v>
      </c>
      <c r="C47" s="450"/>
      <c r="D47" s="450"/>
      <c r="E47" s="451" t="s">
        <v>508</v>
      </c>
      <c r="F47" s="451"/>
      <c r="G47" s="451"/>
      <c r="H47" s="35" t="s">
        <v>109</v>
      </c>
      <c r="I47" s="35" t="s">
        <v>508</v>
      </c>
      <c r="J47" s="35" t="s">
        <v>109</v>
      </c>
      <c r="K47" s="35" t="s">
        <v>508</v>
      </c>
      <c r="L47" s="35"/>
    </row>
    <row r="48" spans="1:12" x14ac:dyDescent="0.15">
      <c r="A48" s="35" t="s">
        <v>523</v>
      </c>
      <c r="B48" s="25">
        <v>25.515000000000001</v>
      </c>
      <c r="C48" s="25">
        <v>18.614999999999998</v>
      </c>
      <c r="D48" s="25">
        <v>25.23</v>
      </c>
      <c r="E48" s="25">
        <v>20.085000000000001</v>
      </c>
      <c r="F48" s="25">
        <v>16.059999999999999</v>
      </c>
      <c r="G48" s="25">
        <v>18.23</v>
      </c>
      <c r="H48" s="29">
        <f>AVERAGE(B48:D48)</f>
        <v>23.12</v>
      </c>
      <c r="I48" s="29">
        <f>AVERAGE(E48:G48)</f>
        <v>18.125</v>
      </c>
      <c r="J48" s="29">
        <f>STDEV(B48:D48)</f>
        <v>3.9040459782128751</v>
      </c>
      <c r="K48" s="29">
        <f>STDEV(E48:G48)</f>
        <v>2.0145533003621434</v>
      </c>
      <c r="L48" s="25">
        <v>6.0733000000000002E-2</v>
      </c>
    </row>
    <row r="49" spans="1:12" x14ac:dyDescent="0.15">
      <c r="A49" s="35" t="s">
        <v>524</v>
      </c>
      <c r="B49" s="25">
        <v>22.43</v>
      </c>
      <c r="C49" s="25">
        <v>27.055</v>
      </c>
      <c r="D49" s="25">
        <v>22.774999999999999</v>
      </c>
      <c r="E49" s="25">
        <v>4.71</v>
      </c>
      <c r="F49" s="25">
        <v>7.49</v>
      </c>
      <c r="G49" s="25">
        <v>8.2140000000000004</v>
      </c>
      <c r="H49" s="29">
        <f>AVERAGE(B49:D49)</f>
        <v>24.086666666666662</v>
      </c>
      <c r="I49" s="29">
        <f>AVERAGE(E49:G49)</f>
        <v>6.8046666666666669</v>
      </c>
      <c r="J49" s="29">
        <f>STDEV(B49:D49)</f>
        <v>2.5764332580785658</v>
      </c>
      <c r="K49" s="29">
        <f>STDEV(E49:G49)</f>
        <v>1.8498014307847548</v>
      </c>
      <c r="L49" s="25">
        <v>7.1000000000000002E-4</v>
      </c>
    </row>
    <row r="52" spans="1:12" x14ac:dyDescent="0.15">
      <c r="A52" s="35" t="s">
        <v>613</v>
      </c>
      <c r="B52" s="29"/>
      <c r="H52" s="437" t="s">
        <v>223</v>
      </c>
      <c r="I52" s="437"/>
      <c r="J52" s="452" t="s">
        <v>222</v>
      </c>
      <c r="K52" s="453"/>
      <c r="L52" s="35" t="s">
        <v>459</v>
      </c>
    </row>
    <row r="53" spans="1:12" x14ac:dyDescent="0.15">
      <c r="A53" s="35" t="s">
        <v>522</v>
      </c>
      <c r="B53" s="450" t="s">
        <v>109</v>
      </c>
      <c r="C53" s="450"/>
      <c r="D53" s="450"/>
      <c r="E53" s="451" t="s">
        <v>508</v>
      </c>
      <c r="F53" s="451"/>
      <c r="G53" s="451"/>
      <c r="H53" s="35" t="s">
        <v>109</v>
      </c>
      <c r="I53" s="35" t="s">
        <v>508</v>
      </c>
      <c r="J53" s="35" t="s">
        <v>109</v>
      </c>
      <c r="K53" s="35" t="s">
        <v>508</v>
      </c>
      <c r="L53" s="35"/>
    </row>
    <row r="54" spans="1:12" x14ac:dyDescent="0.15">
      <c r="A54" s="35" t="s">
        <v>523</v>
      </c>
      <c r="B54" s="25">
        <v>323.85000000000002</v>
      </c>
      <c r="C54" s="25">
        <v>211.04499999999999</v>
      </c>
      <c r="D54" s="25">
        <v>300.12</v>
      </c>
      <c r="E54" s="25">
        <v>357.09</v>
      </c>
      <c r="F54" s="25">
        <v>308.78500000000003</v>
      </c>
      <c r="G54" s="25">
        <v>315.23</v>
      </c>
      <c r="H54" s="29">
        <f>AVERAGE(B54:D54)</f>
        <v>278.33833333333331</v>
      </c>
      <c r="I54" s="29">
        <f>AVERAGE(E54:G54)</f>
        <v>327.03500000000003</v>
      </c>
      <c r="J54" s="29">
        <f>STDEV(B54:D54)</f>
        <v>59.473294497054063</v>
      </c>
      <c r="K54" s="29">
        <f>STDEV(E54:G54)</f>
        <v>26.227119075491281</v>
      </c>
      <c r="L54" s="25">
        <v>0.26683200000000001</v>
      </c>
    </row>
    <row r="55" spans="1:12" x14ac:dyDescent="0.15">
      <c r="A55" s="35" t="s">
        <v>524</v>
      </c>
      <c r="B55" s="25">
        <v>337.8</v>
      </c>
      <c r="C55" s="25">
        <v>229.46</v>
      </c>
      <c r="D55" s="25">
        <v>375.21</v>
      </c>
      <c r="E55" s="25">
        <v>371.42500000000001</v>
      </c>
      <c r="F55" s="25">
        <v>467.32</v>
      </c>
      <c r="G55" s="25">
        <v>400.13</v>
      </c>
      <c r="H55" s="29">
        <f>AVERAGE(B55:D55)</f>
        <v>314.15666666666669</v>
      </c>
      <c r="I55" s="29">
        <f>AVERAGE(E55:G55)</f>
        <v>412.95833333333331</v>
      </c>
      <c r="J55" s="29">
        <f>STDEV(B55:D55)</f>
        <v>75.696902402498111</v>
      </c>
      <c r="K55" s="29">
        <f>STDEV(E55:G55)</f>
        <v>49.217754503160059</v>
      </c>
      <c r="L55" s="25">
        <v>0.26450800000000002</v>
      </c>
    </row>
    <row r="57" spans="1:12" x14ac:dyDescent="0.15">
      <c r="A57" s="35" t="s">
        <v>613</v>
      </c>
      <c r="B57" s="29"/>
      <c r="H57" s="437" t="s">
        <v>223</v>
      </c>
      <c r="I57" s="437"/>
      <c r="J57" s="437" t="s">
        <v>222</v>
      </c>
      <c r="K57" s="437"/>
      <c r="L57" s="35" t="s">
        <v>459</v>
      </c>
    </row>
    <row r="58" spans="1:12" x14ac:dyDescent="0.15">
      <c r="A58" s="35" t="s">
        <v>525</v>
      </c>
      <c r="B58" s="450" t="s">
        <v>109</v>
      </c>
      <c r="C58" s="450"/>
      <c r="D58" s="450"/>
      <c r="E58" s="451" t="s">
        <v>508</v>
      </c>
      <c r="F58" s="451"/>
      <c r="G58" s="451"/>
      <c r="H58" s="35" t="s">
        <v>109</v>
      </c>
      <c r="I58" s="35" t="s">
        <v>508</v>
      </c>
      <c r="J58" s="35" t="s">
        <v>109</v>
      </c>
      <c r="K58" s="35" t="s">
        <v>508</v>
      </c>
      <c r="L58" s="35"/>
    </row>
    <row r="59" spans="1:12" x14ac:dyDescent="0.15">
      <c r="A59" s="35" t="s">
        <v>523</v>
      </c>
      <c r="B59" s="25">
        <v>654.44000000000005</v>
      </c>
      <c r="C59" s="25">
        <v>342.01</v>
      </c>
      <c r="D59" s="25">
        <v>500.13</v>
      </c>
      <c r="E59" s="25">
        <v>425.98500000000001</v>
      </c>
      <c r="F59" s="25">
        <v>421.99</v>
      </c>
      <c r="G59" s="25">
        <v>469.12</v>
      </c>
      <c r="H59" s="29">
        <f>AVERAGE(B59:D59)</f>
        <v>498.85999999999996</v>
      </c>
      <c r="I59" s="29">
        <f>AVERAGE(E59:G59)</f>
        <v>439.03166666666669</v>
      </c>
      <c r="J59" s="29">
        <f>STDEV(B59:D59)</f>
        <v>156.21887177930842</v>
      </c>
      <c r="K59" s="29">
        <f>STDEV(E59:G59)</f>
        <v>26.133711147353971</v>
      </c>
      <c r="L59" s="25">
        <v>0.607765</v>
      </c>
    </row>
    <row r="60" spans="1:12" x14ac:dyDescent="0.15">
      <c r="A60" s="35" t="s">
        <v>524</v>
      </c>
      <c r="B60" s="25">
        <v>339.01499999999999</v>
      </c>
      <c r="C60" s="25">
        <v>416.495</v>
      </c>
      <c r="D60" s="25">
        <v>347.73</v>
      </c>
      <c r="E60" s="25">
        <v>150.15</v>
      </c>
      <c r="F60" s="25">
        <v>617.28499999999997</v>
      </c>
      <c r="G60" s="25">
        <v>598.21</v>
      </c>
      <c r="H60" s="29">
        <f>AVERAGE(B60:D60)</f>
        <v>367.74666666666667</v>
      </c>
      <c r="I60" s="29">
        <f>AVERAGE(E60:G60)</f>
        <v>455.21499999999997</v>
      </c>
      <c r="J60" s="29">
        <f>STDEV(B60:D60)</f>
        <v>42.441581124332934</v>
      </c>
      <c r="K60" s="29">
        <f>STDEV(E60:G60)</f>
        <v>264.36613734553822</v>
      </c>
      <c r="L60" s="25">
        <v>0.607765</v>
      </c>
    </row>
    <row r="63" spans="1:12" x14ac:dyDescent="0.15">
      <c r="A63" s="35" t="s">
        <v>614</v>
      </c>
      <c r="B63" s="29"/>
      <c r="H63" s="437" t="s">
        <v>223</v>
      </c>
      <c r="I63" s="437"/>
      <c r="J63" s="437" t="s">
        <v>222</v>
      </c>
      <c r="K63" s="437"/>
      <c r="L63" s="35" t="s">
        <v>459</v>
      </c>
    </row>
    <row r="64" spans="1:12" x14ac:dyDescent="0.15">
      <c r="A64" s="35" t="s">
        <v>522</v>
      </c>
      <c r="B64" s="450" t="s">
        <v>109</v>
      </c>
      <c r="C64" s="450"/>
      <c r="D64" s="450"/>
      <c r="E64" s="451" t="s">
        <v>508</v>
      </c>
      <c r="F64" s="451"/>
      <c r="G64" s="451"/>
      <c r="H64" s="35" t="s">
        <v>109</v>
      </c>
      <c r="I64" s="35" t="s">
        <v>508</v>
      </c>
      <c r="J64" s="35" t="s">
        <v>109</v>
      </c>
      <c r="K64" s="35" t="s">
        <v>508</v>
      </c>
      <c r="L64" s="35"/>
    </row>
    <row r="65" spans="1:12" x14ac:dyDescent="0.15">
      <c r="A65" s="35" t="s">
        <v>523</v>
      </c>
      <c r="B65" s="25">
        <v>41.51</v>
      </c>
      <c r="C65" s="25">
        <v>35.4</v>
      </c>
      <c r="D65" s="25">
        <v>35.92</v>
      </c>
      <c r="E65" s="25">
        <v>44.47</v>
      </c>
      <c r="F65" s="25">
        <v>56.62</v>
      </c>
      <c r="G65" s="25">
        <v>48.12</v>
      </c>
      <c r="H65" s="29">
        <f>AVERAGE(B65:D65)</f>
        <v>37.61</v>
      </c>
      <c r="I65" s="29">
        <f>AVERAGE(E65:G65)</f>
        <v>49.736666666666672</v>
      </c>
      <c r="J65" s="29">
        <f>STDEV(B65:D65)</f>
        <v>3.3874916974067983</v>
      </c>
      <c r="K65" s="29">
        <f>STDEV(E65:G65)</f>
        <v>6.2342468136361777</v>
      </c>
      <c r="L65" s="25">
        <v>8.3912E-2</v>
      </c>
    </row>
    <row r="66" spans="1:12" x14ac:dyDescent="0.15">
      <c r="A66" s="35" t="s">
        <v>524</v>
      </c>
      <c r="B66" s="25">
        <v>46.2</v>
      </c>
      <c r="C66" s="25">
        <v>37.909999999999997</v>
      </c>
      <c r="D66" s="25">
        <v>53.97</v>
      </c>
      <c r="E66" s="25">
        <v>58.52</v>
      </c>
      <c r="F66" s="25">
        <v>38.24</v>
      </c>
      <c r="G66" s="25">
        <v>51.23</v>
      </c>
      <c r="H66" s="29">
        <f>AVERAGE(B66:D66)</f>
        <v>46.026666666666664</v>
      </c>
      <c r="I66" s="29">
        <f>AVERAGE(E66:G66)</f>
        <v>49.330000000000005</v>
      </c>
      <c r="J66" s="29">
        <f>STDEV(B66:D66)</f>
        <v>8.0314029492569539</v>
      </c>
      <c r="K66" s="29">
        <f>STDEV(E66:G66)</f>
        <v>10.272638414740381</v>
      </c>
      <c r="L66" s="25">
        <v>0.69031299999999995</v>
      </c>
    </row>
    <row r="68" spans="1:12" x14ac:dyDescent="0.15">
      <c r="A68" s="35" t="s">
        <v>614</v>
      </c>
      <c r="B68" s="29"/>
      <c r="H68" s="437" t="s">
        <v>223</v>
      </c>
      <c r="I68" s="437"/>
      <c r="J68" s="437" t="s">
        <v>222</v>
      </c>
      <c r="K68" s="437"/>
      <c r="L68" s="35" t="s">
        <v>459</v>
      </c>
    </row>
    <row r="69" spans="1:12" x14ac:dyDescent="0.15">
      <c r="A69" s="35" t="s">
        <v>525</v>
      </c>
      <c r="B69" s="450" t="s">
        <v>109</v>
      </c>
      <c r="C69" s="450"/>
      <c r="D69" s="450"/>
      <c r="E69" s="451" t="s">
        <v>508</v>
      </c>
      <c r="F69" s="451"/>
      <c r="G69" s="451"/>
      <c r="H69" s="35" t="s">
        <v>109</v>
      </c>
      <c r="I69" s="35" t="s">
        <v>508</v>
      </c>
      <c r="J69" s="35" t="s">
        <v>109</v>
      </c>
      <c r="K69" s="35" t="s">
        <v>508</v>
      </c>
      <c r="L69" s="35"/>
    </row>
    <row r="70" spans="1:12" x14ac:dyDescent="0.15">
      <c r="A70" s="35" t="s">
        <v>523</v>
      </c>
      <c r="B70" s="25">
        <v>42.24</v>
      </c>
      <c r="C70" s="25">
        <v>24.21</v>
      </c>
      <c r="D70" s="25">
        <v>32.409999999999997</v>
      </c>
      <c r="E70" s="25">
        <v>16.18</v>
      </c>
      <c r="F70" s="25">
        <v>41.85</v>
      </c>
      <c r="G70" s="25">
        <v>23.35</v>
      </c>
      <c r="H70" s="29">
        <f>AVERAGE(B70:D70)</f>
        <v>32.953333333333333</v>
      </c>
      <c r="I70" s="29">
        <f>AVERAGE(E70:G70)</f>
        <v>27.126666666666665</v>
      </c>
      <c r="J70" s="29">
        <f>STDEV(B70:D70)</f>
        <v>9.0272716439316856</v>
      </c>
      <c r="K70" s="29">
        <f>STDEV(E70:G70)</f>
        <v>13.245173963875805</v>
      </c>
      <c r="L70" s="25">
        <v>0.56874800000000003</v>
      </c>
    </row>
    <row r="71" spans="1:12" x14ac:dyDescent="0.15">
      <c r="A71" s="35" t="s">
        <v>524</v>
      </c>
      <c r="B71" s="25">
        <v>21.79</v>
      </c>
      <c r="C71" s="25">
        <v>35.74</v>
      </c>
      <c r="D71" s="25">
        <v>19.11</v>
      </c>
      <c r="E71" s="25">
        <v>30</v>
      </c>
      <c r="F71" s="25">
        <v>36.28</v>
      </c>
      <c r="G71" s="25">
        <v>31.14</v>
      </c>
      <c r="H71" s="29">
        <f>AVERAGE(B71:D71)</f>
        <v>25.546666666666667</v>
      </c>
      <c r="I71" s="29">
        <f>AVERAGE(E71:G71)</f>
        <v>32.473333333333336</v>
      </c>
      <c r="J71" s="29">
        <f>STDEV(B71:D71)</f>
        <v>8.9288091777869898</v>
      </c>
      <c r="K71" s="29">
        <f>STDEV(E71:G71)</f>
        <v>3.345584154274607</v>
      </c>
      <c r="L71" s="25">
        <v>0.55901900000000004</v>
      </c>
    </row>
    <row r="74" spans="1:12" x14ac:dyDescent="0.15">
      <c r="A74" s="35" t="s">
        <v>615</v>
      </c>
      <c r="B74" s="29"/>
      <c r="H74" s="437" t="s">
        <v>223</v>
      </c>
      <c r="I74" s="437"/>
      <c r="J74" s="437" t="s">
        <v>222</v>
      </c>
      <c r="K74" s="437"/>
      <c r="L74" s="35" t="s">
        <v>459</v>
      </c>
    </row>
    <row r="75" spans="1:12" x14ac:dyDescent="0.15">
      <c r="A75" s="35" t="s">
        <v>522</v>
      </c>
      <c r="B75" s="450" t="s">
        <v>109</v>
      </c>
      <c r="C75" s="450"/>
      <c r="D75" s="450"/>
      <c r="E75" s="451" t="s">
        <v>508</v>
      </c>
      <c r="F75" s="451"/>
      <c r="G75" s="451"/>
      <c r="H75" s="35" t="s">
        <v>109</v>
      </c>
      <c r="I75" s="35" t="s">
        <v>508</v>
      </c>
      <c r="J75" s="35" t="s">
        <v>109</v>
      </c>
      <c r="K75" s="35" t="s">
        <v>508</v>
      </c>
      <c r="L75" s="35"/>
    </row>
    <row r="76" spans="1:12" x14ac:dyDescent="0.15">
      <c r="A76" s="35" t="s">
        <v>523</v>
      </c>
      <c r="B76" s="25">
        <v>0.69</v>
      </c>
      <c r="C76" s="25">
        <v>0.53500000000000003</v>
      </c>
      <c r="D76" s="25">
        <v>0.61199999999999999</v>
      </c>
      <c r="E76" s="25">
        <v>0.62</v>
      </c>
      <c r="F76" s="25">
        <v>0.91</v>
      </c>
      <c r="G76" s="25">
        <v>0.93400000000000005</v>
      </c>
      <c r="H76" s="29">
        <f>AVERAGE(B76:D76)</f>
        <v>0.6123333333333334</v>
      </c>
      <c r="I76" s="29">
        <f>AVERAGE(E76:G76)</f>
        <v>0.82133333333333336</v>
      </c>
      <c r="J76" s="29">
        <f>STDEV(B76:D76)</f>
        <v>7.7500537632543068E-2</v>
      </c>
      <c r="K76" s="29">
        <f>STDEV(E76:G76)</f>
        <v>0.17477223272972575</v>
      </c>
      <c r="L76" s="25">
        <v>0.26507900000000001</v>
      </c>
    </row>
    <row r="77" spans="1:12" x14ac:dyDescent="0.15">
      <c r="A77" s="35" t="s">
        <v>524</v>
      </c>
      <c r="B77" s="25">
        <v>0.73499999999999999</v>
      </c>
      <c r="C77" s="25">
        <v>0.66500000000000004</v>
      </c>
      <c r="D77" s="25">
        <v>0.70499999999999996</v>
      </c>
      <c r="E77" s="25">
        <v>0.78500000000000003</v>
      </c>
      <c r="F77" s="25">
        <v>0.41</v>
      </c>
      <c r="G77" s="25">
        <v>0.63</v>
      </c>
      <c r="H77" s="29">
        <f>AVERAGE(B77:D77)</f>
        <v>0.70166666666666666</v>
      </c>
      <c r="I77" s="29">
        <f>AVERAGE(E77:G77)</f>
        <v>0.60833333333333339</v>
      </c>
      <c r="J77" s="29">
        <f>STDEV(B77:D77)</f>
        <v>3.5118845842842437E-2</v>
      </c>
      <c r="K77" s="29">
        <f>STDEV(E77:G77)</f>
        <v>0.18843654988704592</v>
      </c>
      <c r="L77" s="25">
        <v>0.45096799999999998</v>
      </c>
    </row>
    <row r="79" spans="1:12" x14ac:dyDescent="0.15">
      <c r="A79" s="35" t="s">
        <v>615</v>
      </c>
      <c r="B79" s="29"/>
      <c r="H79" s="437" t="s">
        <v>223</v>
      </c>
      <c r="I79" s="437"/>
      <c r="J79" s="437" t="s">
        <v>222</v>
      </c>
      <c r="K79" s="437"/>
      <c r="L79" s="35" t="s">
        <v>459</v>
      </c>
    </row>
    <row r="80" spans="1:12" x14ac:dyDescent="0.15">
      <c r="A80" s="35" t="s">
        <v>525</v>
      </c>
      <c r="B80" s="450" t="s">
        <v>109</v>
      </c>
      <c r="C80" s="450"/>
      <c r="D80" s="450"/>
      <c r="E80" s="451" t="s">
        <v>508</v>
      </c>
      <c r="F80" s="451"/>
      <c r="G80" s="451"/>
      <c r="H80" s="35" t="s">
        <v>109</v>
      </c>
      <c r="I80" s="35" t="s">
        <v>508</v>
      </c>
      <c r="J80" s="35" t="s">
        <v>109</v>
      </c>
      <c r="K80" s="35" t="s">
        <v>508</v>
      </c>
      <c r="L80" s="35"/>
    </row>
    <row r="81" spans="1:12" x14ac:dyDescent="0.15">
      <c r="A81" s="35" t="s">
        <v>523</v>
      </c>
      <c r="B81" s="25">
        <v>0.53500000000000003</v>
      </c>
      <c r="C81" s="25">
        <v>0.4</v>
      </c>
      <c r="D81" s="25">
        <v>0.46400000000000002</v>
      </c>
      <c r="E81" s="25">
        <v>0.27</v>
      </c>
      <c r="F81" s="25">
        <v>0.81</v>
      </c>
      <c r="G81" s="25">
        <v>0.31</v>
      </c>
      <c r="H81" s="29">
        <f>AVERAGE(B81:D81)</f>
        <v>0.46633333333333332</v>
      </c>
      <c r="I81" s="29">
        <f>AVERAGE(E81:G81)</f>
        <v>0.46333333333333337</v>
      </c>
      <c r="J81" s="29">
        <f>STDEV(B81:D81)</f>
        <v>6.7530240139757627E-2</v>
      </c>
      <c r="K81" s="29">
        <f>STDEV(E81:G81)</f>
        <v>0.30088757590391346</v>
      </c>
      <c r="L81" s="25">
        <v>0.99723700000000004</v>
      </c>
    </row>
    <row r="82" spans="1:12" x14ac:dyDescent="0.15">
      <c r="A82" s="35" t="s">
        <v>524</v>
      </c>
      <c r="B82" s="25">
        <v>0.40500000000000003</v>
      </c>
      <c r="C82" s="25">
        <v>0.66</v>
      </c>
      <c r="D82" s="25">
        <v>0.39500000000000002</v>
      </c>
      <c r="E82" s="25">
        <v>1</v>
      </c>
      <c r="F82" s="25">
        <v>0.29499999999999998</v>
      </c>
      <c r="G82" s="25">
        <v>0.57999999999999996</v>
      </c>
      <c r="H82" s="29">
        <f>AVERAGE(B82:D82)</f>
        <v>0.48666666666666664</v>
      </c>
      <c r="I82" s="29">
        <f>AVERAGE(E82:G82)</f>
        <v>0.625</v>
      </c>
      <c r="J82" s="29">
        <f>STDEV(B82:D82)</f>
        <v>0.15019431857874471</v>
      </c>
      <c r="K82" s="29">
        <f>STDEV(E82:G82)</f>
        <v>0.35464771252610661</v>
      </c>
      <c r="L82" s="25">
        <v>0.99723700000000004</v>
      </c>
    </row>
    <row r="85" spans="1:12" x14ac:dyDescent="0.15">
      <c r="A85" s="35" t="s">
        <v>616</v>
      </c>
      <c r="B85" s="29"/>
      <c r="H85" s="437" t="s">
        <v>223</v>
      </c>
      <c r="I85" s="437"/>
      <c r="J85" s="437" t="s">
        <v>222</v>
      </c>
      <c r="K85" s="437"/>
      <c r="L85" s="35" t="s">
        <v>459</v>
      </c>
    </row>
    <row r="86" spans="1:12" x14ac:dyDescent="0.15">
      <c r="A86" s="35" t="s">
        <v>522</v>
      </c>
      <c r="B86" s="450" t="s">
        <v>109</v>
      </c>
      <c r="C86" s="450"/>
      <c r="D86" s="450"/>
      <c r="E86" s="451" t="s">
        <v>508</v>
      </c>
      <c r="F86" s="451"/>
      <c r="G86" s="451"/>
      <c r="H86" s="35" t="s">
        <v>109</v>
      </c>
      <c r="I86" s="35" t="s">
        <v>508</v>
      </c>
      <c r="J86" s="35" t="s">
        <v>109</v>
      </c>
      <c r="K86" s="35" t="s">
        <v>508</v>
      </c>
      <c r="L86" s="35"/>
    </row>
    <row r="87" spans="1:12" x14ac:dyDescent="0.15">
      <c r="A87" s="35" t="s">
        <v>523</v>
      </c>
      <c r="B87" s="25">
        <v>833.18499999999995</v>
      </c>
      <c r="C87" s="25">
        <v>1475.855</v>
      </c>
      <c r="D87" s="25">
        <v>1023.23</v>
      </c>
      <c r="E87" s="25">
        <v>911.81500000000005</v>
      </c>
      <c r="F87" s="25">
        <v>570.72500000000002</v>
      </c>
      <c r="G87" s="25">
        <v>789.34</v>
      </c>
      <c r="H87" s="29">
        <f>AVERAGE(B87:D87)</f>
        <v>1110.7566666666667</v>
      </c>
      <c r="I87" s="29">
        <f>AVERAGE(E87:G87)</f>
        <v>757.29333333333341</v>
      </c>
      <c r="J87" s="29">
        <f>STDEV(B87:D87)</f>
        <v>330.15431279680928</v>
      </c>
      <c r="K87" s="29">
        <f>STDEV(E87:G87)</f>
        <v>172.78842165588901</v>
      </c>
      <c r="L87" s="25">
        <v>0.17574100000000001</v>
      </c>
    </row>
    <row r="88" spans="1:12" x14ac:dyDescent="0.15">
      <c r="A88" s="35" t="s">
        <v>524</v>
      </c>
      <c r="B88" s="25">
        <v>748.375</v>
      </c>
      <c r="C88" s="25">
        <v>1050.7950000000001</v>
      </c>
      <c r="D88" s="25">
        <v>646.15</v>
      </c>
      <c r="E88" s="25">
        <v>525.09</v>
      </c>
      <c r="F88" s="25">
        <v>610.125</v>
      </c>
      <c r="G88" s="25">
        <v>598.23</v>
      </c>
      <c r="H88" s="29">
        <f>AVERAGE(B88:D88)</f>
        <v>815.10666666666668</v>
      </c>
      <c r="I88" s="29">
        <f>AVERAGE(E88:G88)</f>
        <v>577.81500000000005</v>
      </c>
      <c r="J88" s="29">
        <f>STDEV(B88:D88)</f>
        <v>210.41442561842879</v>
      </c>
      <c r="K88" s="29">
        <f>STDEV(E88:G88)</f>
        <v>46.046899732772445</v>
      </c>
      <c r="L88" s="25">
        <v>0.129023</v>
      </c>
    </row>
    <row r="90" spans="1:12" x14ac:dyDescent="0.15">
      <c r="A90" s="35" t="s">
        <v>616</v>
      </c>
      <c r="B90" s="29"/>
      <c r="H90" s="437" t="s">
        <v>223</v>
      </c>
      <c r="I90" s="437"/>
      <c r="J90" s="437" t="s">
        <v>222</v>
      </c>
      <c r="K90" s="437"/>
      <c r="L90" s="35" t="s">
        <v>459</v>
      </c>
    </row>
    <row r="91" spans="1:12" x14ac:dyDescent="0.15">
      <c r="A91" s="35" t="s">
        <v>525</v>
      </c>
      <c r="B91" s="450" t="s">
        <v>109</v>
      </c>
      <c r="C91" s="450"/>
      <c r="D91" s="450"/>
      <c r="E91" s="451" t="s">
        <v>508</v>
      </c>
      <c r="F91" s="451"/>
      <c r="G91" s="451"/>
      <c r="H91" s="35" t="s">
        <v>109</v>
      </c>
      <c r="I91" s="35" t="s">
        <v>508</v>
      </c>
      <c r="J91" s="35" t="s">
        <v>109</v>
      </c>
      <c r="K91" s="35" t="s">
        <v>508</v>
      </c>
      <c r="L91" s="35"/>
    </row>
    <row r="92" spans="1:12" x14ac:dyDescent="0.15">
      <c r="A92" s="35" t="s">
        <v>523</v>
      </c>
      <c r="B92" s="25">
        <v>1170.4849999999999</v>
      </c>
      <c r="C92" s="25">
        <v>2478.87</v>
      </c>
      <c r="D92" s="25">
        <v>1200.1199999999999</v>
      </c>
      <c r="E92" s="25">
        <v>788.23500000000001</v>
      </c>
      <c r="F92" s="25">
        <v>780.19500000000005</v>
      </c>
      <c r="G92" s="25">
        <v>789.12300000000005</v>
      </c>
      <c r="H92" s="29">
        <f>AVERAGE(B92:D92)</f>
        <v>1616.4916666666666</v>
      </c>
      <c r="I92" s="29">
        <f>AVERAGE(E92:G92)</f>
        <v>785.851</v>
      </c>
      <c r="J92" s="29">
        <f>STDEV(B92:D92)</f>
        <v>746.98852110212135</v>
      </c>
      <c r="K92" s="29">
        <f>STDEV(E92:G92)</f>
        <v>4.9183216649584747</v>
      </c>
      <c r="L92" s="25">
        <v>0.127663</v>
      </c>
    </row>
    <row r="93" spans="1:12" x14ac:dyDescent="0.15">
      <c r="A93" s="35" t="s">
        <v>524</v>
      </c>
      <c r="B93" s="25">
        <v>2439.19</v>
      </c>
      <c r="C93" s="25">
        <v>1047.3900000000001</v>
      </c>
      <c r="D93" s="25">
        <v>2737.02</v>
      </c>
      <c r="E93" s="25">
        <v>100.1</v>
      </c>
      <c r="F93" s="25">
        <v>233.565</v>
      </c>
      <c r="G93" s="25">
        <v>194.12299999999999</v>
      </c>
      <c r="H93" s="29">
        <f>AVERAGE(B93:D93)</f>
        <v>2074.5333333333333</v>
      </c>
      <c r="I93" s="29">
        <f>AVERAGE(E93:G93)</f>
        <v>175.92933333333335</v>
      </c>
      <c r="J93" s="29">
        <f>STDEV(B93:D93)</f>
        <v>901.91088674731793</v>
      </c>
      <c r="K93" s="29">
        <f>STDEV(E93:G93)</f>
        <v>68.567366044885617</v>
      </c>
      <c r="L93" s="25">
        <v>4.4540000000000003E-2</v>
      </c>
    </row>
    <row r="97" spans="1:1" ht="15" x14ac:dyDescent="0.2">
      <c r="A97" s="276" t="s">
        <v>485</v>
      </c>
    </row>
  </sheetData>
  <mergeCells count="64">
    <mergeCell ref="B8:D8"/>
    <mergeCell ref="E8:G8"/>
    <mergeCell ref="B14:D14"/>
    <mergeCell ref="E14:G14"/>
    <mergeCell ref="H7:I7"/>
    <mergeCell ref="J7:K7"/>
    <mergeCell ref="H13:I13"/>
    <mergeCell ref="J13:K13"/>
    <mergeCell ref="H19:I19"/>
    <mergeCell ref="J19:K19"/>
    <mergeCell ref="B20:D20"/>
    <mergeCell ref="E20:G20"/>
    <mergeCell ref="H24:I24"/>
    <mergeCell ref="J24:K24"/>
    <mergeCell ref="B25:D25"/>
    <mergeCell ref="E25:G25"/>
    <mergeCell ref="H30:I30"/>
    <mergeCell ref="J30:K30"/>
    <mergeCell ref="B31:D31"/>
    <mergeCell ref="E31:G31"/>
    <mergeCell ref="H35:I35"/>
    <mergeCell ref="J35:K35"/>
    <mergeCell ref="B36:D36"/>
    <mergeCell ref="E36:G36"/>
    <mergeCell ref="H41:I41"/>
    <mergeCell ref="J41:K41"/>
    <mergeCell ref="B42:D42"/>
    <mergeCell ref="E42:G42"/>
    <mergeCell ref="H46:I46"/>
    <mergeCell ref="J46:K46"/>
    <mergeCell ref="B47:D47"/>
    <mergeCell ref="E47:G47"/>
    <mergeCell ref="H52:I52"/>
    <mergeCell ref="J52:K52"/>
    <mergeCell ref="B53:D53"/>
    <mergeCell ref="E53:G53"/>
    <mergeCell ref="H57:I57"/>
    <mergeCell ref="J57:K57"/>
    <mergeCell ref="B58:D58"/>
    <mergeCell ref="E58:G58"/>
    <mergeCell ref="H63:I63"/>
    <mergeCell ref="J63:K63"/>
    <mergeCell ref="B64:D64"/>
    <mergeCell ref="E64:G64"/>
    <mergeCell ref="H68:I68"/>
    <mergeCell ref="J68:K68"/>
    <mergeCell ref="B69:D69"/>
    <mergeCell ref="E69:G69"/>
    <mergeCell ref="H74:I74"/>
    <mergeCell ref="J74:K74"/>
    <mergeCell ref="B75:D75"/>
    <mergeCell ref="E75:G75"/>
    <mergeCell ref="H79:I79"/>
    <mergeCell ref="J79:K79"/>
    <mergeCell ref="B80:D80"/>
    <mergeCell ref="E80:G80"/>
    <mergeCell ref="H85:I85"/>
    <mergeCell ref="J85:K85"/>
    <mergeCell ref="B86:D86"/>
    <mergeCell ref="E86:G86"/>
    <mergeCell ref="H90:I90"/>
    <mergeCell ref="J90:K90"/>
    <mergeCell ref="B91:D91"/>
    <mergeCell ref="E91:G91"/>
  </mergeCells>
  <phoneticPr fontId="49" type="noConversion"/>
  <pageMargins left="0.7" right="0.7" top="0.75" bottom="0.75" header="0.3" footer="0.3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CAA35F5-F426-BB42-8B03-CD84747151E8}">
  <dimension ref="A1:N82"/>
  <sheetViews>
    <sheetView workbookViewId="0">
      <selection activeCell="L39" sqref="L39:L40"/>
    </sheetView>
  </sheetViews>
  <sheetFormatPr baseColWidth="10" defaultColWidth="10.83203125" defaultRowHeight="16" x14ac:dyDescent="0.2"/>
  <cols>
    <col min="1" max="1" width="19" style="13" customWidth="1"/>
    <col min="2" max="4" width="10.83203125" style="13"/>
    <col min="5" max="5" width="18.6640625" style="13" bestFit="1" customWidth="1"/>
    <col min="6" max="11" width="10.83203125" style="13"/>
    <col min="12" max="12" width="15.6640625" style="13" customWidth="1"/>
    <col min="13" max="16384" width="10.83203125" style="13"/>
  </cols>
  <sheetData>
    <row r="1" spans="1:14" x14ac:dyDescent="0.2">
      <c r="A1" s="109" t="s">
        <v>448</v>
      </c>
    </row>
    <row r="2" spans="1:14" x14ac:dyDescent="0.2">
      <c r="A2" s="109" t="s">
        <v>617</v>
      </c>
    </row>
    <row r="3" spans="1:14" x14ac:dyDescent="0.2">
      <c r="A3" s="13" t="s">
        <v>650</v>
      </c>
    </row>
    <row r="4" spans="1:14" x14ac:dyDescent="0.2">
      <c r="A4" s="13" t="s">
        <v>277</v>
      </c>
    </row>
    <row r="5" spans="1:14" x14ac:dyDescent="0.2">
      <c r="A5" s="13" t="s">
        <v>285</v>
      </c>
      <c r="B5" s="15"/>
      <c r="G5" s="15"/>
      <c r="L5" s="15"/>
    </row>
    <row r="6" spans="1:14" x14ac:dyDescent="0.2">
      <c r="B6" s="15"/>
      <c r="G6" s="15"/>
      <c r="L6" s="15"/>
    </row>
    <row r="7" spans="1:14" x14ac:dyDescent="0.2">
      <c r="A7" s="142" t="s">
        <v>216</v>
      </c>
      <c r="B7" s="454" t="s">
        <v>140</v>
      </c>
      <c r="C7" s="455"/>
      <c r="D7" s="455"/>
      <c r="E7" s="455"/>
      <c r="F7" s="456"/>
      <c r="G7" s="457" t="s">
        <v>139</v>
      </c>
      <c r="H7" s="457"/>
      <c r="I7" s="457"/>
      <c r="J7" s="457"/>
      <c r="K7" s="457"/>
    </row>
    <row r="8" spans="1:14" ht="17" thickBot="1" x14ac:dyDescent="0.25">
      <c r="A8" s="135"/>
      <c r="B8" s="141" t="s">
        <v>138</v>
      </c>
      <c r="C8" s="140" t="s">
        <v>7</v>
      </c>
      <c r="D8" s="140" t="s">
        <v>8</v>
      </c>
      <c r="E8" s="333" t="s">
        <v>470</v>
      </c>
      <c r="F8" s="334" t="s">
        <v>469</v>
      </c>
      <c r="G8" s="141" t="s">
        <v>138</v>
      </c>
      <c r="H8" s="140" t="s">
        <v>7</v>
      </c>
      <c r="I8" s="140" t="s">
        <v>8</v>
      </c>
      <c r="J8" s="333" t="s">
        <v>470</v>
      </c>
      <c r="K8" s="334" t="s">
        <v>469</v>
      </c>
      <c r="L8" s="337" t="s">
        <v>712</v>
      </c>
      <c r="M8" s="14"/>
      <c r="N8" s="14"/>
    </row>
    <row r="9" spans="1:14" ht="18" x14ac:dyDescent="0.2">
      <c r="A9" s="135" t="s">
        <v>386</v>
      </c>
      <c r="B9" s="14">
        <v>5.5298999999999996</v>
      </c>
      <c r="C9" s="14">
        <v>4.8029999999999999</v>
      </c>
      <c r="D9" s="14">
        <v>8.1715</v>
      </c>
      <c r="E9" s="14">
        <f>STDEV(B9:D9)</f>
        <v>1.7726264139218237</v>
      </c>
      <c r="F9" s="14">
        <f>AVERAGE(B9:D9)</f>
        <v>6.1681333333333326</v>
      </c>
      <c r="G9" s="336">
        <v>1.4379</v>
      </c>
      <c r="H9" s="14">
        <v>1.3385</v>
      </c>
      <c r="I9" s="14">
        <v>1.6593</v>
      </c>
      <c r="J9" s="14">
        <f>STDEV(G9:I9)</f>
        <v>0.16422086753312848</v>
      </c>
      <c r="K9" s="14">
        <f>AVERAGE(G9:I9)</f>
        <v>1.4785666666666666</v>
      </c>
      <c r="L9" s="13">
        <v>1.03E-2</v>
      </c>
      <c r="M9" s="14"/>
      <c r="N9" s="14"/>
    </row>
    <row r="10" spans="1:14" x14ac:dyDescent="0.2">
      <c r="A10" s="135" t="s">
        <v>283</v>
      </c>
      <c r="B10" s="14">
        <v>6.9999999999999999E-4</v>
      </c>
      <c r="C10" s="14">
        <v>8.9999999999999998E-4</v>
      </c>
      <c r="D10" s="14">
        <v>1E-3</v>
      </c>
      <c r="E10" s="14">
        <f>STDEV(B10:D10)</f>
        <v>1.5275252316519468E-4</v>
      </c>
      <c r="F10" s="14">
        <f>AVERAGE(B10:D10)</f>
        <v>8.6666666666666663E-4</v>
      </c>
      <c r="G10" s="100">
        <v>4.0000000000000002E-4</v>
      </c>
      <c r="H10" s="14">
        <v>2.0000000000000001E-4</v>
      </c>
      <c r="I10" s="14">
        <v>2.0000000000000001E-4</v>
      </c>
      <c r="J10" s="14">
        <f>STDEV(G10:I10)</f>
        <v>1.1547005383792517E-4</v>
      </c>
      <c r="K10" s="14">
        <f>AVERAGE(G10:I10)</f>
        <v>2.6666666666666668E-4</v>
      </c>
      <c r="L10" s="13">
        <v>5.5999999999999999E-3</v>
      </c>
      <c r="M10" s="14"/>
      <c r="N10" s="14"/>
    </row>
    <row r="11" spans="1:14" x14ac:dyDescent="0.2">
      <c r="G11" s="338"/>
    </row>
    <row r="12" spans="1:14" x14ac:dyDescent="0.2">
      <c r="A12" s="142" t="s">
        <v>215</v>
      </c>
      <c r="B12" s="454" t="s">
        <v>140</v>
      </c>
      <c r="C12" s="455"/>
      <c r="D12" s="455"/>
      <c r="E12" s="455"/>
      <c r="F12" s="456"/>
      <c r="G12" s="457" t="s">
        <v>139</v>
      </c>
      <c r="H12" s="457"/>
      <c r="I12" s="457"/>
      <c r="J12" s="457"/>
      <c r="K12" s="457"/>
    </row>
    <row r="13" spans="1:14" ht="17" thickBot="1" x14ac:dyDescent="0.25">
      <c r="A13" s="135"/>
      <c r="B13" s="141" t="s">
        <v>138</v>
      </c>
      <c r="C13" s="140" t="s">
        <v>7</v>
      </c>
      <c r="D13" s="140" t="s">
        <v>8</v>
      </c>
      <c r="E13" s="333" t="s">
        <v>470</v>
      </c>
      <c r="F13" s="334" t="s">
        <v>469</v>
      </c>
      <c r="G13" s="141" t="s">
        <v>138</v>
      </c>
      <c r="H13" s="140" t="s">
        <v>7</v>
      </c>
      <c r="I13" s="140" t="s">
        <v>8</v>
      </c>
      <c r="J13" s="333" t="s">
        <v>470</v>
      </c>
      <c r="K13" s="334" t="s">
        <v>469</v>
      </c>
      <c r="L13" s="337" t="s">
        <v>712</v>
      </c>
    </row>
    <row r="14" spans="1:14" ht="18" x14ac:dyDescent="0.2">
      <c r="A14" s="135" t="s">
        <v>386</v>
      </c>
      <c r="B14" s="14">
        <v>50.700609999999998</v>
      </c>
      <c r="C14" s="14">
        <v>47.63438</v>
      </c>
      <c r="D14" s="14">
        <v>48.411050000000003</v>
      </c>
      <c r="E14" s="14">
        <f>STDEV(B14:D14)</f>
        <v>1.5941072577569324</v>
      </c>
      <c r="F14" s="14">
        <f>AVERAGE(B14:D14)</f>
        <v>48.915346666666665</v>
      </c>
      <c r="G14" s="336">
        <v>2.1444399999999999</v>
      </c>
      <c r="H14" s="14">
        <v>2.4861800000000001</v>
      </c>
      <c r="I14" s="14">
        <v>1.66316</v>
      </c>
      <c r="J14" s="14">
        <f>STDEV(G14:I14)</f>
        <v>0.41347684062512358</v>
      </c>
      <c r="K14" s="14">
        <f>AVERAGE(G14:I14)</f>
        <v>2.0979266666666665</v>
      </c>
      <c r="L14" s="13">
        <v>1.018E-6</v>
      </c>
    </row>
    <row r="15" spans="1:14" x14ac:dyDescent="0.2">
      <c r="A15" s="135" t="s">
        <v>283</v>
      </c>
      <c r="B15" s="14">
        <v>1.74E-3</v>
      </c>
      <c r="C15" s="14">
        <v>1.81E-3</v>
      </c>
      <c r="D15" s="14">
        <v>1.74E-3</v>
      </c>
      <c r="E15" s="14">
        <f>STDEV(B15:D15)</f>
        <v>4.0414518843273788E-5</v>
      </c>
      <c r="F15" s="14">
        <f>AVERAGE(B15:D15)</f>
        <v>1.7633333333333335E-3</v>
      </c>
      <c r="G15" s="100">
        <v>5.4000000000000001E-4</v>
      </c>
      <c r="H15" s="14">
        <v>6.4999999999999997E-4</v>
      </c>
      <c r="I15" s="14">
        <v>1.2199999999999999E-3</v>
      </c>
      <c r="J15" s="14">
        <f>STDEV(G15:I15)</f>
        <v>3.6501141534660709E-4</v>
      </c>
      <c r="K15" s="14">
        <f>AVERAGE(G15:I15)</f>
        <v>8.0333333333333331E-4</v>
      </c>
      <c r="L15" s="13">
        <v>1.0595742999999999E-2</v>
      </c>
    </row>
    <row r="16" spans="1:14" x14ac:dyDescent="0.2">
      <c r="A16" s="15"/>
      <c r="B16" s="14"/>
      <c r="C16" s="14"/>
      <c r="D16" s="14"/>
      <c r="E16" s="14"/>
      <c r="F16" s="14"/>
      <c r="G16" s="99"/>
      <c r="H16" s="14"/>
      <c r="I16" s="14"/>
      <c r="J16" s="14"/>
      <c r="K16" s="14"/>
    </row>
    <row r="17" spans="1:12" x14ac:dyDescent="0.2">
      <c r="A17" s="142" t="s">
        <v>214</v>
      </c>
      <c r="B17" s="454" t="s">
        <v>140</v>
      </c>
      <c r="C17" s="455"/>
      <c r="D17" s="455"/>
      <c r="E17" s="455"/>
      <c r="F17" s="456"/>
      <c r="G17" s="457" t="s">
        <v>139</v>
      </c>
      <c r="H17" s="457"/>
      <c r="I17" s="457"/>
      <c r="J17" s="457"/>
      <c r="K17" s="457"/>
    </row>
    <row r="18" spans="1:12" ht="17" thickBot="1" x14ac:dyDescent="0.25">
      <c r="A18" s="135"/>
      <c r="B18" s="141" t="s">
        <v>138</v>
      </c>
      <c r="C18" s="140" t="s">
        <v>7</v>
      </c>
      <c r="D18" s="140" t="s">
        <v>8</v>
      </c>
      <c r="E18" s="333" t="s">
        <v>470</v>
      </c>
      <c r="F18" s="334" t="s">
        <v>469</v>
      </c>
      <c r="G18" s="141" t="s">
        <v>138</v>
      </c>
      <c r="H18" s="140" t="s">
        <v>7</v>
      </c>
      <c r="I18" s="140" t="s">
        <v>8</v>
      </c>
      <c r="J18" s="333" t="s">
        <v>470</v>
      </c>
      <c r="K18" s="334" t="s">
        <v>469</v>
      </c>
      <c r="L18" s="337" t="s">
        <v>712</v>
      </c>
    </row>
    <row r="19" spans="1:12" ht="18" x14ac:dyDescent="0.2">
      <c r="A19" s="135" t="s">
        <v>386</v>
      </c>
      <c r="B19" s="14">
        <v>56.386000000000003</v>
      </c>
      <c r="C19" s="14">
        <v>66.591399999999993</v>
      </c>
      <c r="D19" s="14">
        <v>64.920299999999997</v>
      </c>
      <c r="E19" s="14">
        <f>STDEV(B19:D19)</f>
        <v>5.4738323086602936</v>
      </c>
      <c r="F19" s="14">
        <f>AVERAGE(B19:D19)</f>
        <v>62.632566666666662</v>
      </c>
      <c r="G19" s="336">
        <v>1.0624</v>
      </c>
      <c r="H19" s="14">
        <v>1.0333000000000001</v>
      </c>
      <c r="I19" s="14">
        <v>1.2899</v>
      </c>
      <c r="J19" s="14">
        <f>STDEV(G19:I19)</f>
        <v>0.1405030367406109</v>
      </c>
      <c r="K19" s="14">
        <f>AVERAGE(G19:I19)</f>
        <v>1.1285333333333334</v>
      </c>
      <c r="L19" s="89">
        <v>4.1199999999999999E-5</v>
      </c>
    </row>
    <row r="20" spans="1:12" x14ac:dyDescent="0.2">
      <c r="A20" s="135" t="s">
        <v>283</v>
      </c>
      <c r="B20" s="14">
        <v>0.33229999999999998</v>
      </c>
      <c r="C20" s="14">
        <v>0.30649999999999999</v>
      </c>
      <c r="D20" s="14">
        <v>0.45390000000000003</v>
      </c>
      <c r="E20" s="14">
        <f>STDEV(B20:D20)</f>
        <v>7.8717808235070477E-2</v>
      </c>
      <c r="F20" s="14">
        <f>AVERAGE(B20:D20)</f>
        <v>0.36423333333333335</v>
      </c>
      <c r="G20" s="100">
        <v>2.2800000000000001E-2</v>
      </c>
      <c r="H20" s="14">
        <v>3.3000000000000002E-2</v>
      </c>
      <c r="I20" s="14">
        <v>3.7999999999999999E-2</v>
      </c>
      <c r="J20" s="14">
        <f>STDEV(G20:I20)</f>
        <v>7.7468273075713794E-3</v>
      </c>
      <c r="K20" s="14">
        <f>AVERAGE(G20:I20)</f>
        <v>3.1266666666666665E-2</v>
      </c>
      <c r="L20" s="13">
        <v>1.8810000000000001E-3</v>
      </c>
    </row>
    <row r="21" spans="1:12" x14ac:dyDescent="0.2">
      <c r="G21" s="338"/>
    </row>
    <row r="22" spans="1:12" x14ac:dyDescent="0.2">
      <c r="A22" s="135" t="s">
        <v>213</v>
      </c>
      <c r="B22" s="454" t="s">
        <v>140</v>
      </c>
      <c r="C22" s="455"/>
      <c r="D22" s="455"/>
      <c r="E22" s="455"/>
      <c r="F22" s="456"/>
      <c r="G22" s="457" t="s">
        <v>139</v>
      </c>
      <c r="H22" s="457"/>
      <c r="I22" s="457"/>
      <c r="J22" s="457"/>
      <c r="K22" s="457"/>
    </row>
    <row r="23" spans="1:12" ht="17" thickBot="1" x14ac:dyDescent="0.25">
      <c r="A23" s="135"/>
      <c r="B23" s="141" t="s">
        <v>138</v>
      </c>
      <c r="C23" s="140" t="s">
        <v>7</v>
      </c>
      <c r="D23" s="140" t="s">
        <v>8</v>
      </c>
      <c r="E23" s="333" t="s">
        <v>470</v>
      </c>
      <c r="F23" s="334" t="s">
        <v>469</v>
      </c>
      <c r="G23" s="141" t="s">
        <v>138</v>
      </c>
      <c r="H23" s="140" t="s">
        <v>7</v>
      </c>
      <c r="I23" s="140" t="s">
        <v>8</v>
      </c>
      <c r="J23" s="333" t="s">
        <v>470</v>
      </c>
      <c r="K23" s="334" t="s">
        <v>469</v>
      </c>
      <c r="L23" s="337" t="s">
        <v>712</v>
      </c>
    </row>
    <row r="24" spans="1:12" ht="18" x14ac:dyDescent="0.2">
      <c r="A24" s="135" t="s">
        <v>386</v>
      </c>
      <c r="B24" s="14">
        <v>23.059100000000001</v>
      </c>
      <c r="C24" s="14">
        <v>17.5565</v>
      </c>
      <c r="D24" s="14">
        <v>24.543399999999998</v>
      </c>
      <c r="E24" s="14">
        <f>STDEV(B24:D24)</f>
        <v>3.6809990686406615</v>
      </c>
      <c r="F24" s="14">
        <f>AVERAGE(B24:D24)</f>
        <v>21.719666666666665</v>
      </c>
      <c r="G24" s="336">
        <v>0.92059999999999997</v>
      </c>
      <c r="H24" s="14">
        <v>0.77229999999999999</v>
      </c>
      <c r="I24" s="14">
        <v>1.0847</v>
      </c>
      <c r="J24" s="14">
        <f>STDEV(G24:I24)</f>
        <v>0.15626657778723407</v>
      </c>
      <c r="K24" s="14">
        <f>AVERAGE(G24:I24)</f>
        <v>0.9258666666666665</v>
      </c>
      <c r="L24" s="13">
        <v>6.1399999999999996E-4</v>
      </c>
    </row>
    <row r="25" spans="1:12" x14ac:dyDescent="0.2">
      <c r="A25" s="135" t="s">
        <v>283</v>
      </c>
      <c r="B25" s="14">
        <v>1E-3</v>
      </c>
      <c r="C25" s="14">
        <v>1E-4</v>
      </c>
      <c r="D25" s="14">
        <v>2.9999999999999997E-4</v>
      </c>
      <c r="E25" s="14">
        <f>STDEV(B25:D25)</f>
        <v>4.7258156262526085E-4</v>
      </c>
      <c r="F25" s="14">
        <f>AVERAGE(B25:D25)</f>
        <v>4.6666666666666666E-4</v>
      </c>
      <c r="G25" s="100">
        <v>1E-4</v>
      </c>
      <c r="H25" s="14">
        <v>0</v>
      </c>
      <c r="I25" s="14">
        <v>0</v>
      </c>
      <c r="J25" s="14">
        <f>STDEV(G25:I25)</f>
        <v>5.7735026918962585E-5</v>
      </c>
      <c r="K25" s="14">
        <f>AVERAGE(G25:I25)</f>
        <v>3.3333333333333335E-5</v>
      </c>
      <c r="L25" s="13">
        <v>0.19004399999999999</v>
      </c>
    </row>
    <row r="26" spans="1:12" x14ac:dyDescent="0.2">
      <c r="G26" s="338"/>
    </row>
    <row r="27" spans="1:12" x14ac:dyDescent="0.2">
      <c r="A27" s="135" t="s">
        <v>212</v>
      </c>
      <c r="B27" s="454" t="s">
        <v>140</v>
      </c>
      <c r="C27" s="455"/>
      <c r="D27" s="455"/>
      <c r="E27" s="455"/>
      <c r="F27" s="456"/>
      <c r="G27" s="457" t="s">
        <v>139</v>
      </c>
      <c r="H27" s="457"/>
      <c r="I27" s="457"/>
      <c r="J27" s="457"/>
      <c r="K27" s="457"/>
    </row>
    <row r="28" spans="1:12" ht="17" thickBot="1" x14ac:dyDescent="0.25">
      <c r="A28" s="135"/>
      <c r="B28" s="141" t="s">
        <v>138</v>
      </c>
      <c r="C28" s="140" t="s">
        <v>7</v>
      </c>
      <c r="D28" s="140" t="s">
        <v>8</v>
      </c>
      <c r="E28" s="333" t="s">
        <v>470</v>
      </c>
      <c r="F28" s="334" t="s">
        <v>469</v>
      </c>
      <c r="G28" s="141" t="s">
        <v>138</v>
      </c>
      <c r="H28" s="140" t="s">
        <v>7</v>
      </c>
      <c r="I28" s="140" t="s">
        <v>8</v>
      </c>
      <c r="J28" s="333" t="s">
        <v>470</v>
      </c>
      <c r="K28" s="334" t="s">
        <v>469</v>
      </c>
      <c r="L28" s="337" t="s">
        <v>712</v>
      </c>
    </row>
    <row r="29" spans="1:12" ht="18" x14ac:dyDescent="0.2">
      <c r="A29" s="135" t="s">
        <v>386</v>
      </c>
      <c r="B29" s="14">
        <v>22.899799999999999</v>
      </c>
      <c r="C29" s="14">
        <v>26.0029</v>
      </c>
      <c r="D29" s="14">
        <v>43.129300000000001</v>
      </c>
      <c r="E29" s="14">
        <f>STDEV(B29:D29)</f>
        <v>10.894765385419431</v>
      </c>
      <c r="F29" s="14">
        <f>AVERAGE(B29:D29)</f>
        <v>30.677333333333333</v>
      </c>
      <c r="G29" s="336">
        <v>0.39610000000000001</v>
      </c>
      <c r="H29" s="14">
        <v>0.59489999999999998</v>
      </c>
      <c r="I29" s="14">
        <v>0.51780000000000004</v>
      </c>
      <c r="J29" s="14">
        <f>STDEV(G29:I29)</f>
        <v>0.10023035135792641</v>
      </c>
      <c r="K29" s="14">
        <f>AVERAGE(G29:I29)</f>
        <v>0.50293333333333334</v>
      </c>
      <c r="L29" s="13">
        <v>8.6999999999999994E-3</v>
      </c>
    </row>
    <row r="30" spans="1:12" x14ac:dyDescent="0.2">
      <c r="A30" s="135" t="s">
        <v>283</v>
      </c>
      <c r="B30" s="14">
        <v>1.2999999999999999E-3</v>
      </c>
      <c r="C30" s="14">
        <v>2.3E-3</v>
      </c>
      <c r="D30" s="14">
        <v>4.5999999999999999E-3</v>
      </c>
      <c r="E30" s="14">
        <f>STDEV(B30:D30)</f>
        <v>1.6921386861996084E-3</v>
      </c>
      <c r="F30" s="14">
        <f>AVERAGE(B30:D30)</f>
        <v>2.7333333333333328E-3</v>
      </c>
      <c r="G30" s="100">
        <v>1.04E-2</v>
      </c>
      <c r="H30" s="14">
        <v>1.77E-2</v>
      </c>
      <c r="I30" s="14">
        <v>2.92E-2</v>
      </c>
      <c r="J30" s="14">
        <f>STDEV(G30:I30)</f>
        <v>9.4778689587902594E-3</v>
      </c>
      <c r="K30" s="14">
        <f>AVERAGE(G30:I30)</f>
        <v>1.9100000000000002E-2</v>
      </c>
      <c r="L30" s="13">
        <v>4.2200000000000001E-2</v>
      </c>
    </row>
    <row r="31" spans="1:12" x14ac:dyDescent="0.2">
      <c r="G31" s="338"/>
    </row>
    <row r="32" spans="1:12" x14ac:dyDescent="0.2">
      <c r="A32" s="135" t="s">
        <v>211</v>
      </c>
      <c r="B32" s="454" t="s">
        <v>140</v>
      </c>
      <c r="C32" s="455"/>
      <c r="D32" s="455"/>
      <c r="E32" s="455"/>
      <c r="F32" s="456"/>
      <c r="G32" s="457" t="s">
        <v>139</v>
      </c>
      <c r="H32" s="457"/>
      <c r="I32" s="457"/>
      <c r="J32" s="457"/>
      <c r="K32" s="457"/>
    </row>
    <row r="33" spans="1:12" ht="17" thickBot="1" x14ac:dyDescent="0.25">
      <c r="A33" s="135"/>
      <c r="B33" s="141" t="s">
        <v>138</v>
      </c>
      <c r="C33" s="140" t="s">
        <v>7</v>
      </c>
      <c r="D33" s="140" t="s">
        <v>8</v>
      </c>
      <c r="E33" s="333" t="s">
        <v>470</v>
      </c>
      <c r="F33" s="335" t="s">
        <v>469</v>
      </c>
      <c r="G33" s="141" t="s">
        <v>138</v>
      </c>
      <c r="H33" s="140" t="s">
        <v>7</v>
      </c>
      <c r="I33" s="140" t="s">
        <v>8</v>
      </c>
      <c r="J33" s="333" t="s">
        <v>470</v>
      </c>
      <c r="K33" s="334" t="s">
        <v>469</v>
      </c>
      <c r="L33" s="337" t="s">
        <v>712</v>
      </c>
    </row>
    <row r="34" spans="1:12" ht="18" x14ac:dyDescent="0.2">
      <c r="A34" s="135" t="s">
        <v>386</v>
      </c>
      <c r="B34" s="14">
        <v>17.154599999999999</v>
      </c>
      <c r="C34" s="14">
        <v>7.5887000000000002</v>
      </c>
      <c r="D34" s="14">
        <v>4.6707000000000001</v>
      </c>
      <c r="E34" s="14">
        <f>STDEV(B34:D34)</f>
        <v>6.5303002230627447</v>
      </c>
      <c r="F34" s="14">
        <f>AVERAGE(B34:D34)</f>
        <v>9.804666666666666</v>
      </c>
      <c r="G34" s="100">
        <v>1.9192</v>
      </c>
      <c r="H34" s="14">
        <v>0.72219999999999995</v>
      </c>
      <c r="I34" s="14">
        <v>0.30499999999999999</v>
      </c>
      <c r="J34" s="14">
        <f>STDEV(G34:I34)</f>
        <v>0.83790477581484957</v>
      </c>
      <c r="K34" s="14">
        <f>AVERAGE(G34:I34)</f>
        <v>0.98213333333333341</v>
      </c>
      <c r="L34" s="13">
        <v>8.1000000000000003E-2</v>
      </c>
    </row>
    <row r="35" spans="1:12" x14ac:dyDescent="0.2">
      <c r="A35" s="135" t="s">
        <v>283</v>
      </c>
      <c r="B35" s="14">
        <v>0.75639999999999996</v>
      </c>
      <c r="C35" s="14">
        <v>0.62870000000000004</v>
      </c>
      <c r="D35" s="14">
        <v>0.26740000000000003</v>
      </c>
      <c r="E35" s="14">
        <f>STDEV(B35:D35)</f>
        <v>0.25362898756517027</v>
      </c>
      <c r="F35" s="14">
        <f>AVERAGE(B35:D35)</f>
        <v>0.5508333333333334</v>
      </c>
      <c r="G35" s="100">
        <v>1.72E-2</v>
      </c>
      <c r="H35" s="14">
        <v>2.4E-2</v>
      </c>
      <c r="I35" s="14">
        <v>1.04E-2</v>
      </c>
      <c r="J35" s="14">
        <f>STDEV(G35:I35)</f>
        <v>6.799999999999997E-3</v>
      </c>
      <c r="K35" s="14">
        <f>AVERAGE(G35:I35)</f>
        <v>1.72E-2</v>
      </c>
      <c r="L35" s="13">
        <v>2.1899999999999999E-2</v>
      </c>
    </row>
    <row r="36" spans="1:12" x14ac:dyDescent="0.2">
      <c r="G36" s="139"/>
    </row>
    <row r="37" spans="1:12" x14ac:dyDescent="0.2">
      <c r="A37" s="135" t="s">
        <v>210</v>
      </c>
      <c r="B37" s="454" t="s">
        <v>140</v>
      </c>
      <c r="C37" s="455"/>
      <c r="D37" s="455"/>
      <c r="E37" s="455"/>
      <c r="F37" s="456"/>
      <c r="G37" s="457" t="s">
        <v>139</v>
      </c>
      <c r="H37" s="457"/>
      <c r="I37" s="457"/>
      <c r="J37" s="457"/>
      <c r="K37" s="457"/>
    </row>
    <row r="38" spans="1:12" ht="17" thickBot="1" x14ac:dyDescent="0.25">
      <c r="A38" s="135"/>
      <c r="B38" s="141" t="s">
        <v>138</v>
      </c>
      <c r="C38" s="140" t="s">
        <v>7</v>
      </c>
      <c r="D38" s="140" t="s">
        <v>8</v>
      </c>
      <c r="E38" s="333" t="s">
        <v>470</v>
      </c>
      <c r="F38" s="335" t="s">
        <v>469</v>
      </c>
      <c r="G38" s="141" t="s">
        <v>138</v>
      </c>
      <c r="H38" s="140" t="s">
        <v>7</v>
      </c>
      <c r="I38" s="140" t="s">
        <v>8</v>
      </c>
      <c r="J38" s="333" t="s">
        <v>470</v>
      </c>
      <c r="K38" s="334" t="s">
        <v>469</v>
      </c>
      <c r="L38" s="337" t="s">
        <v>712</v>
      </c>
    </row>
    <row r="39" spans="1:12" ht="18" x14ac:dyDescent="0.2">
      <c r="A39" s="135" t="s">
        <v>386</v>
      </c>
      <c r="B39" s="14">
        <v>5.5427</v>
      </c>
      <c r="C39" s="14">
        <v>4.9265999999999996</v>
      </c>
      <c r="D39" s="14">
        <v>6.9512</v>
      </c>
      <c r="E39" s="14">
        <f>STDEV(B39:D39)</f>
        <v>1.0378227706758669</v>
      </c>
      <c r="F39" s="14">
        <f>AVERAGE(B39:D39)</f>
        <v>5.8068333333333335</v>
      </c>
      <c r="G39" s="100">
        <v>2.081</v>
      </c>
      <c r="H39" s="14">
        <v>0.51190000000000002</v>
      </c>
      <c r="I39" s="14">
        <v>1.0771999999999999</v>
      </c>
      <c r="J39" s="14">
        <f>STDEV(G39:I39)</f>
        <v>0.79469630887108866</v>
      </c>
      <c r="K39" s="14">
        <f>AVERAGE(G39:I39)</f>
        <v>1.2233666666666667</v>
      </c>
      <c r="L39" s="13">
        <v>3.7000000000000002E-3</v>
      </c>
    </row>
    <row r="40" spans="1:12" x14ac:dyDescent="0.2">
      <c r="A40" s="135" t="s">
        <v>283</v>
      </c>
      <c r="B40" s="14">
        <v>1.1000000000000001E-3</v>
      </c>
      <c r="C40" s="14">
        <v>2.0000000000000001E-4</v>
      </c>
      <c r="D40" s="14">
        <v>2.0000000000000001E-4</v>
      </c>
      <c r="E40" s="14">
        <f>STDEV(B40:D40)</f>
        <v>5.1961524227066324E-4</v>
      </c>
      <c r="F40" s="14">
        <f>AVERAGE(B40:D40)</f>
        <v>5.0000000000000012E-4</v>
      </c>
      <c r="G40" s="100">
        <v>9.4000000000000004E-3</v>
      </c>
      <c r="H40" s="14">
        <v>1.2200000000000001E-2</v>
      </c>
      <c r="I40" s="14">
        <v>1.2E-2</v>
      </c>
      <c r="J40" s="14">
        <f>STDEV(G40:I40)</f>
        <v>1.5620499351813311E-3</v>
      </c>
      <c r="K40" s="14">
        <f>AVERAGE(G40:I40)</f>
        <v>1.1200000000000002E-2</v>
      </c>
      <c r="L40" s="13">
        <v>4.0000000000000002E-4</v>
      </c>
    </row>
    <row r="41" spans="1:12" x14ac:dyDescent="0.2">
      <c r="G41" s="139"/>
    </row>
    <row r="42" spans="1:12" x14ac:dyDescent="0.2">
      <c r="A42" s="135" t="s">
        <v>209</v>
      </c>
      <c r="B42" s="454" t="s">
        <v>140</v>
      </c>
      <c r="C42" s="455"/>
      <c r="D42" s="455"/>
      <c r="E42" s="455"/>
      <c r="F42" s="456"/>
      <c r="G42" s="457" t="s">
        <v>139</v>
      </c>
      <c r="H42" s="457"/>
      <c r="I42" s="457"/>
      <c r="J42" s="457"/>
      <c r="K42" s="457"/>
    </row>
    <row r="43" spans="1:12" ht="17" thickBot="1" x14ac:dyDescent="0.25">
      <c r="A43" s="135"/>
      <c r="B43" s="141" t="s">
        <v>138</v>
      </c>
      <c r="C43" s="140" t="s">
        <v>7</v>
      </c>
      <c r="D43" s="140" t="s">
        <v>8</v>
      </c>
      <c r="E43" s="333" t="s">
        <v>470</v>
      </c>
      <c r="F43" s="335" t="s">
        <v>469</v>
      </c>
      <c r="G43" s="141" t="s">
        <v>138</v>
      </c>
      <c r="H43" s="140" t="s">
        <v>7</v>
      </c>
      <c r="I43" s="140" t="s">
        <v>8</v>
      </c>
      <c r="J43" s="333" t="s">
        <v>470</v>
      </c>
      <c r="K43" s="334" t="s">
        <v>469</v>
      </c>
      <c r="L43" s="337" t="s">
        <v>712</v>
      </c>
    </row>
    <row r="44" spans="1:12" ht="18" x14ac:dyDescent="0.2">
      <c r="A44" s="135" t="s">
        <v>386</v>
      </c>
      <c r="B44" s="14">
        <v>1.6805000000000001</v>
      </c>
      <c r="C44" s="14">
        <v>1.038</v>
      </c>
      <c r="D44" s="14">
        <v>0.57310000000000005</v>
      </c>
      <c r="E44" s="14">
        <f>STDEV(B44:D44)</f>
        <v>0.55606849398253055</v>
      </c>
      <c r="F44" s="14">
        <f>AVERAGE(B44:D44)</f>
        <v>1.0972000000000002</v>
      </c>
      <c r="G44" s="100">
        <v>1.0846</v>
      </c>
      <c r="H44" s="14">
        <v>0.8296</v>
      </c>
      <c r="I44" s="14">
        <v>0.1426</v>
      </c>
      <c r="J44" s="14">
        <f>STDEV(G44:I44)</f>
        <v>0.48722992518932984</v>
      </c>
      <c r="K44" s="14">
        <f>AVERAGE(G44:I44)</f>
        <v>0.68559999999999999</v>
      </c>
      <c r="L44" s="13">
        <v>0.38950000000000001</v>
      </c>
    </row>
    <row r="45" spans="1:12" x14ac:dyDescent="0.2">
      <c r="A45" s="135" t="s">
        <v>283</v>
      </c>
      <c r="B45" s="14">
        <v>1.2999999999999999E-3</v>
      </c>
      <c r="C45" s="14">
        <v>1.9E-3</v>
      </c>
      <c r="D45" s="14">
        <v>6.9999999999999999E-4</v>
      </c>
      <c r="E45" s="14">
        <f>STDEV(B45:D45)</f>
        <v>5.9999999999999995E-4</v>
      </c>
      <c r="F45" s="14">
        <f>AVERAGE(B45:D45)</f>
        <v>1.2999999999999999E-3</v>
      </c>
      <c r="G45" s="100">
        <v>3.2000000000000002E-3</v>
      </c>
      <c r="H45" s="14">
        <v>3.5000000000000001E-3</v>
      </c>
      <c r="I45" s="14">
        <v>3.0000000000000001E-3</v>
      </c>
      <c r="J45" s="14">
        <f>STDEV(G45:I45)</f>
        <v>2.5166114784235834E-4</v>
      </c>
      <c r="K45" s="14">
        <f>AVERAGE(G45:I45)</f>
        <v>3.2333333333333333E-3</v>
      </c>
      <c r="L45" s="13">
        <v>6.7999999999999996E-3</v>
      </c>
    </row>
    <row r="46" spans="1:12" x14ac:dyDescent="0.2">
      <c r="G46" s="139"/>
    </row>
    <row r="47" spans="1:12" ht="17" thickBot="1" x14ac:dyDescent="0.25">
      <c r="A47" s="135" t="s">
        <v>208</v>
      </c>
      <c r="B47" s="454" t="s">
        <v>140</v>
      </c>
      <c r="C47" s="455"/>
      <c r="D47" s="455"/>
      <c r="E47" s="455"/>
      <c r="F47" s="456"/>
      <c r="G47" s="457" t="s">
        <v>139</v>
      </c>
      <c r="H47" s="457"/>
      <c r="I47" s="457"/>
      <c r="J47" s="457"/>
      <c r="K47" s="457"/>
      <c r="L47" s="337"/>
    </row>
    <row r="48" spans="1:12" ht="17" thickBot="1" x14ac:dyDescent="0.25">
      <c r="A48" s="135"/>
      <c r="B48" s="141" t="s">
        <v>138</v>
      </c>
      <c r="C48" s="140" t="s">
        <v>7</v>
      </c>
      <c r="D48" s="140" t="s">
        <v>8</v>
      </c>
      <c r="E48" s="333" t="s">
        <v>470</v>
      </c>
      <c r="F48" s="335" t="s">
        <v>469</v>
      </c>
      <c r="G48" s="141" t="s">
        <v>138</v>
      </c>
      <c r="H48" s="140" t="s">
        <v>7</v>
      </c>
      <c r="I48" s="140" t="s">
        <v>8</v>
      </c>
      <c r="J48" s="333" t="s">
        <v>470</v>
      </c>
      <c r="K48" s="334" t="s">
        <v>469</v>
      </c>
      <c r="L48" s="337" t="s">
        <v>712</v>
      </c>
    </row>
    <row r="49" spans="1:12" ht="18" x14ac:dyDescent="0.2">
      <c r="A49" s="135" t="s">
        <v>386</v>
      </c>
      <c r="B49" s="14">
        <v>0.99119999999999997</v>
      </c>
      <c r="C49" s="14">
        <v>0.53239999999999998</v>
      </c>
      <c r="D49" s="14">
        <v>0.17799999999999999</v>
      </c>
      <c r="E49" s="14">
        <f>STDEV(B49:D49)</f>
        <v>0.40771539092852499</v>
      </c>
      <c r="F49" s="14">
        <f>AVERAGE(B49:D49)</f>
        <v>0.56720000000000004</v>
      </c>
      <c r="G49" s="100">
        <v>2.0381</v>
      </c>
      <c r="H49" s="14">
        <v>1.0846</v>
      </c>
      <c r="I49" s="14">
        <v>0.37040000000000001</v>
      </c>
      <c r="J49" s="14">
        <f>STDEV(G49:I49)</f>
        <v>0.83670655748197265</v>
      </c>
      <c r="K49" s="14">
        <f>AVERAGE(G49:I49)</f>
        <v>1.1643666666666668</v>
      </c>
      <c r="L49" s="13">
        <v>0.32869999999999999</v>
      </c>
    </row>
    <row r="50" spans="1:12" x14ac:dyDescent="0.2">
      <c r="A50" s="135" t="s">
        <v>283</v>
      </c>
      <c r="B50" s="14">
        <v>8.6999999999999994E-3</v>
      </c>
      <c r="C50" s="14">
        <v>2.64E-2</v>
      </c>
      <c r="D50" s="14">
        <v>1.34E-2</v>
      </c>
      <c r="E50" s="14">
        <f>STDEV(B50:D50)</f>
        <v>9.1686058554904248E-3</v>
      </c>
      <c r="F50" s="14">
        <f>AVERAGE(B50:D50)</f>
        <v>1.6166666666666666E-2</v>
      </c>
      <c r="G50" s="100">
        <v>0.25119999999999998</v>
      </c>
      <c r="H50" s="14">
        <v>0.26250000000000001</v>
      </c>
      <c r="I50" s="14">
        <v>6.08E-2</v>
      </c>
      <c r="J50" s="14">
        <f>STDEV(G50:I50)</f>
        <v>0.11333044604165293</v>
      </c>
      <c r="K50" s="14">
        <f>AVERAGE(G50:I50)</f>
        <v>0.1915</v>
      </c>
      <c r="L50" s="13">
        <v>5.5800000000000002E-2</v>
      </c>
    </row>
    <row r="51" spans="1:12" x14ac:dyDescent="0.2">
      <c r="G51" s="139"/>
    </row>
    <row r="52" spans="1:12" x14ac:dyDescent="0.2">
      <c r="A52" s="135" t="s">
        <v>207</v>
      </c>
      <c r="B52" s="454" t="s">
        <v>140</v>
      </c>
      <c r="C52" s="455"/>
      <c r="D52" s="455"/>
      <c r="E52" s="455"/>
      <c r="F52" s="456"/>
      <c r="G52" s="457" t="s">
        <v>139</v>
      </c>
      <c r="H52" s="457"/>
      <c r="I52" s="457"/>
      <c r="J52" s="457"/>
      <c r="K52" s="457"/>
    </row>
    <row r="53" spans="1:12" ht="17" thickBot="1" x14ac:dyDescent="0.25">
      <c r="A53" s="135"/>
      <c r="B53" s="141" t="s">
        <v>138</v>
      </c>
      <c r="C53" s="140" t="s">
        <v>7</v>
      </c>
      <c r="D53" s="140" t="s">
        <v>8</v>
      </c>
      <c r="E53" s="333" t="s">
        <v>470</v>
      </c>
      <c r="F53" s="335" t="s">
        <v>469</v>
      </c>
      <c r="G53" s="141" t="s">
        <v>138</v>
      </c>
      <c r="H53" s="140" t="s">
        <v>7</v>
      </c>
      <c r="I53" s="140" t="s">
        <v>8</v>
      </c>
      <c r="J53" s="333" t="s">
        <v>470</v>
      </c>
      <c r="K53" s="334" t="s">
        <v>469</v>
      </c>
      <c r="L53" s="337" t="s">
        <v>712</v>
      </c>
    </row>
    <row r="54" spans="1:12" ht="18" x14ac:dyDescent="0.2">
      <c r="A54" s="135" t="s">
        <v>386</v>
      </c>
      <c r="B54" s="14">
        <v>3.1395</v>
      </c>
      <c r="C54" s="14">
        <v>1.5339</v>
      </c>
      <c r="D54" s="14">
        <v>0.69750000000000001</v>
      </c>
      <c r="E54" s="14">
        <f>STDEV(B54:D54)</f>
        <v>1.2410264783637777</v>
      </c>
      <c r="F54" s="14">
        <f>AVERAGE(B54:D54)</f>
        <v>1.7903</v>
      </c>
      <c r="G54" s="100">
        <v>3.3803999999999998</v>
      </c>
      <c r="H54" s="14">
        <v>1.6785000000000001</v>
      </c>
      <c r="I54" s="14">
        <v>0.47089999999999999</v>
      </c>
      <c r="J54" s="14">
        <f>STDEV(G54:I54)</f>
        <v>1.4617313718099278</v>
      </c>
      <c r="K54" s="14">
        <f>AVERAGE(G54:I54)</f>
        <v>1.8432666666666666</v>
      </c>
      <c r="L54" s="13">
        <v>0.96409999999999996</v>
      </c>
    </row>
    <row r="55" spans="1:12" x14ac:dyDescent="0.2">
      <c r="A55" s="135" t="s">
        <v>283</v>
      </c>
      <c r="B55" s="14">
        <v>2.0000000000000001E-4</v>
      </c>
      <c r="C55" s="14">
        <v>2.0000000000000001E-4</v>
      </c>
      <c r="D55" s="14">
        <v>5.0000000000000001E-4</v>
      </c>
      <c r="E55" s="14">
        <f>STDEV(B55:D55)</f>
        <v>1.7320508075688773E-4</v>
      </c>
      <c r="F55" s="14">
        <f>AVERAGE(B55:D55)</f>
        <v>2.9999999999999997E-4</v>
      </c>
      <c r="G55" s="100">
        <v>2.9999999999999997E-4</v>
      </c>
      <c r="H55" s="14">
        <v>4.0000000000000002E-4</v>
      </c>
      <c r="I55" s="14">
        <v>1E-4</v>
      </c>
      <c r="J55" s="14">
        <f>STDEV(G55:I55)</f>
        <v>1.5275252316519468E-4</v>
      </c>
      <c r="K55" s="14">
        <f>AVERAGE(G55:I55)</f>
        <v>2.6666666666666668E-4</v>
      </c>
      <c r="L55" s="13">
        <v>0.81489999999999996</v>
      </c>
    </row>
    <row r="56" spans="1:12" x14ac:dyDescent="0.2">
      <c r="G56" s="139"/>
    </row>
    <row r="57" spans="1:12" x14ac:dyDescent="0.2">
      <c r="A57" s="135" t="s">
        <v>206</v>
      </c>
      <c r="B57" s="454" t="s">
        <v>140</v>
      </c>
      <c r="C57" s="455"/>
      <c r="D57" s="455"/>
      <c r="E57" s="455"/>
      <c r="F57" s="456"/>
      <c r="G57" s="457" t="s">
        <v>139</v>
      </c>
      <c r="H57" s="457"/>
      <c r="I57" s="457"/>
      <c r="J57" s="457"/>
      <c r="K57" s="457"/>
    </row>
    <row r="58" spans="1:12" ht="17" thickBot="1" x14ac:dyDescent="0.25">
      <c r="A58" s="135"/>
      <c r="B58" s="141" t="s">
        <v>138</v>
      </c>
      <c r="C58" s="140" t="s">
        <v>7</v>
      </c>
      <c r="D58" s="140" t="s">
        <v>8</v>
      </c>
      <c r="E58" s="333" t="s">
        <v>470</v>
      </c>
      <c r="F58" s="335" t="s">
        <v>469</v>
      </c>
      <c r="G58" s="141" t="s">
        <v>138</v>
      </c>
      <c r="H58" s="140" t="s">
        <v>7</v>
      </c>
      <c r="I58" s="140" t="s">
        <v>8</v>
      </c>
      <c r="J58" s="333" t="s">
        <v>470</v>
      </c>
      <c r="K58" s="334" t="s">
        <v>469</v>
      </c>
      <c r="L58" s="337" t="s">
        <v>712</v>
      </c>
    </row>
    <row r="59" spans="1:12" ht="18" x14ac:dyDescent="0.2">
      <c r="A59" s="135" t="s">
        <v>386</v>
      </c>
      <c r="B59" s="14">
        <v>0.33850000000000002</v>
      </c>
      <c r="C59" s="14">
        <v>0.23499999999999999</v>
      </c>
      <c r="D59" s="14">
        <v>0.10059999999999999</v>
      </c>
      <c r="E59" s="14">
        <f>STDEV(B59:D59)</f>
        <v>0.11928398886690535</v>
      </c>
      <c r="F59" s="14">
        <f>AVERAGE(B59:D59)</f>
        <v>0.22470000000000001</v>
      </c>
      <c r="G59" s="100">
        <v>3.6021000000000001</v>
      </c>
      <c r="H59" s="14">
        <v>0.90990000000000004</v>
      </c>
      <c r="I59" s="14">
        <v>0.68400000000000005</v>
      </c>
      <c r="J59" s="14">
        <f>STDEV(G59:I59)</f>
        <v>1.6234879765492563</v>
      </c>
      <c r="K59" s="14">
        <f>AVERAGE(G59:I59)</f>
        <v>1.7320000000000002</v>
      </c>
      <c r="L59" s="13">
        <v>0.184</v>
      </c>
    </row>
    <row r="60" spans="1:12" x14ac:dyDescent="0.2">
      <c r="A60" s="135" t="s">
        <v>283</v>
      </c>
      <c r="B60" s="14">
        <v>8.9999999999999998E-4</v>
      </c>
      <c r="C60" s="14">
        <v>1.1999999999999999E-3</v>
      </c>
      <c r="D60" s="14">
        <v>1.1000000000000001E-3</v>
      </c>
      <c r="E60" s="14">
        <f>STDEV(B60:D60)</f>
        <v>1.5275252316519463E-4</v>
      </c>
      <c r="F60" s="14">
        <f>AVERAGE(B60:D60)</f>
        <v>1.0666666666666665E-3</v>
      </c>
      <c r="G60" s="100">
        <v>1.1599999999999999E-2</v>
      </c>
      <c r="H60" s="14">
        <v>6.4399999999999999E-2</v>
      </c>
      <c r="I60" s="14">
        <v>3.7000000000000002E-3</v>
      </c>
      <c r="J60" s="14">
        <f>STDEV(G60:I60)</f>
        <v>3.300186863396274E-2</v>
      </c>
      <c r="K60" s="14">
        <f>AVERAGE(G60:I60)</f>
        <v>2.6566666666666666E-2</v>
      </c>
      <c r="L60" s="13">
        <v>0.25180000000000002</v>
      </c>
    </row>
    <row r="61" spans="1:12" x14ac:dyDescent="0.2">
      <c r="G61" s="139"/>
    </row>
    <row r="62" spans="1:12" x14ac:dyDescent="0.2">
      <c r="A62" s="135" t="s">
        <v>205</v>
      </c>
      <c r="B62" s="454" t="s">
        <v>140</v>
      </c>
      <c r="C62" s="455"/>
      <c r="D62" s="455"/>
      <c r="E62" s="455"/>
      <c r="F62" s="456"/>
      <c r="G62" s="457" t="s">
        <v>139</v>
      </c>
      <c r="H62" s="457"/>
      <c r="I62" s="457"/>
      <c r="J62" s="457"/>
      <c r="K62" s="457"/>
    </row>
    <row r="63" spans="1:12" ht="17" thickBot="1" x14ac:dyDescent="0.25">
      <c r="A63" s="135"/>
      <c r="B63" s="141" t="s">
        <v>138</v>
      </c>
      <c r="C63" s="140" t="s">
        <v>7</v>
      </c>
      <c r="D63" s="140" t="s">
        <v>8</v>
      </c>
      <c r="E63" s="333" t="s">
        <v>470</v>
      </c>
      <c r="F63" s="335" t="s">
        <v>469</v>
      </c>
      <c r="G63" s="141" t="s">
        <v>138</v>
      </c>
      <c r="H63" s="140" t="s">
        <v>7</v>
      </c>
      <c r="I63" s="140" t="s">
        <v>8</v>
      </c>
      <c r="J63" s="333" t="s">
        <v>470</v>
      </c>
      <c r="K63" s="334" t="s">
        <v>469</v>
      </c>
      <c r="L63" s="337" t="s">
        <v>712</v>
      </c>
    </row>
    <row r="64" spans="1:12" ht="18" x14ac:dyDescent="0.2">
      <c r="A64" s="135" t="s">
        <v>386</v>
      </c>
      <c r="B64" s="14">
        <v>2.1002000000000001</v>
      </c>
      <c r="C64" s="14">
        <v>1.4782</v>
      </c>
      <c r="D64" s="14">
        <v>0.59889999999999999</v>
      </c>
      <c r="E64" s="14">
        <f>STDEV(B64:D64)</f>
        <v>0.75431582466055458</v>
      </c>
      <c r="F64" s="14">
        <f>AVERAGE(B64:D64)</f>
        <v>1.3924333333333336</v>
      </c>
      <c r="G64" s="100">
        <v>0.98199999999999998</v>
      </c>
      <c r="H64" s="14">
        <v>0.54479999999999995</v>
      </c>
      <c r="I64" s="14">
        <v>0.1066</v>
      </c>
      <c r="J64" s="14">
        <f>STDEV(G64:I64)</f>
        <v>0.43770009519456732</v>
      </c>
      <c r="K64" s="14">
        <f>AVERAGE(G64:I64)</f>
        <v>0.54446666666666665</v>
      </c>
      <c r="L64" s="13">
        <v>0.16739999999999999</v>
      </c>
    </row>
    <row r="65" spans="1:12" x14ac:dyDescent="0.2">
      <c r="A65" s="135" t="s">
        <v>283</v>
      </c>
      <c r="B65" s="14">
        <v>1.2999999999999999E-3</v>
      </c>
      <c r="C65" s="14">
        <v>2.8E-3</v>
      </c>
      <c r="D65" s="14">
        <v>2.9999999999999997E-4</v>
      </c>
      <c r="E65" s="14">
        <f>STDEV(B65:D65)</f>
        <v>1.258305739211792E-3</v>
      </c>
      <c r="F65" s="14">
        <f>AVERAGE(B65:D65)</f>
        <v>1.4666666666666665E-3</v>
      </c>
      <c r="G65" s="100">
        <v>1.1999999999999999E-3</v>
      </c>
      <c r="H65" s="14">
        <v>1.5E-3</v>
      </c>
      <c r="I65" s="14">
        <v>1.8E-3</v>
      </c>
      <c r="J65" s="14">
        <f>STDEV(G65:I65)</f>
        <v>3.0000000000000003E-4</v>
      </c>
      <c r="K65" s="14">
        <f>AVERAGE(G65:I65)</f>
        <v>1.5000000000000002E-3</v>
      </c>
      <c r="L65" s="13">
        <v>0.96650000000000003</v>
      </c>
    </row>
    <row r="66" spans="1:12" x14ac:dyDescent="0.2">
      <c r="G66" s="139"/>
    </row>
    <row r="67" spans="1:12" x14ac:dyDescent="0.2">
      <c r="A67" s="135" t="s">
        <v>204</v>
      </c>
      <c r="B67" s="454" t="s">
        <v>140</v>
      </c>
      <c r="C67" s="455"/>
      <c r="D67" s="455"/>
      <c r="E67" s="455"/>
      <c r="F67" s="456"/>
      <c r="G67" s="457" t="s">
        <v>139</v>
      </c>
      <c r="H67" s="457"/>
      <c r="I67" s="457"/>
      <c r="J67" s="457"/>
      <c r="K67" s="457"/>
    </row>
    <row r="68" spans="1:12" ht="17" thickBot="1" x14ac:dyDescent="0.25">
      <c r="A68" s="135"/>
      <c r="B68" s="141" t="s">
        <v>138</v>
      </c>
      <c r="C68" s="140" t="s">
        <v>7</v>
      </c>
      <c r="D68" s="140" t="s">
        <v>8</v>
      </c>
      <c r="E68" s="333" t="s">
        <v>470</v>
      </c>
      <c r="F68" s="335" t="s">
        <v>469</v>
      </c>
      <c r="G68" s="141" t="s">
        <v>138</v>
      </c>
      <c r="H68" s="140" t="s">
        <v>7</v>
      </c>
      <c r="I68" s="140" t="s">
        <v>8</v>
      </c>
      <c r="J68" s="333" t="s">
        <v>470</v>
      </c>
      <c r="K68" s="334" t="s">
        <v>469</v>
      </c>
      <c r="L68" s="337" t="s">
        <v>712</v>
      </c>
    </row>
    <row r="69" spans="1:12" ht="18" x14ac:dyDescent="0.2">
      <c r="A69" s="135" t="s">
        <v>386</v>
      </c>
      <c r="B69" s="14">
        <v>2.15924</v>
      </c>
      <c r="C69" s="14">
        <v>1.05253</v>
      </c>
      <c r="D69" s="14">
        <v>0.29124</v>
      </c>
      <c r="E69" s="14">
        <f>STDEV(B69:D69)</f>
        <v>0.93930767839936224</v>
      </c>
      <c r="F69" s="14">
        <f>AVERAGE(B69:D69)</f>
        <v>1.16767</v>
      </c>
      <c r="G69" s="100">
        <v>1.3018000000000001</v>
      </c>
      <c r="H69" s="14">
        <v>0.55242999999999998</v>
      </c>
      <c r="I69" s="14">
        <v>0.23222999999999999</v>
      </c>
      <c r="J69" s="14">
        <f>STDEV(G69:I69)</f>
        <v>0.54894799720313503</v>
      </c>
      <c r="K69" s="14">
        <f>AVERAGE(G69:I69)</f>
        <v>0.6954866666666667</v>
      </c>
      <c r="L69" s="13">
        <v>0.49399999999999999</v>
      </c>
    </row>
    <row r="70" spans="1:12" x14ac:dyDescent="0.2">
      <c r="A70" s="135" t="s">
        <v>283</v>
      </c>
      <c r="B70" s="14">
        <v>9.0000000000000006E-5</v>
      </c>
      <c r="C70" s="14">
        <v>1.2999999999999999E-4</v>
      </c>
      <c r="D70" s="14">
        <v>3.0000000000000001E-5</v>
      </c>
      <c r="E70" s="14">
        <f>STDEV(B70:D70)</f>
        <v>5.033222956847166E-5</v>
      </c>
      <c r="F70" s="14">
        <f>AVERAGE(B70:D70)</f>
        <v>8.3333333333333331E-5</v>
      </c>
      <c r="G70" s="100">
        <v>1.1000000000000001E-3</v>
      </c>
      <c r="H70" s="14">
        <v>1.42E-3</v>
      </c>
      <c r="I70" s="14">
        <v>2.7999999999999998E-4</v>
      </c>
      <c r="J70" s="14">
        <f>STDEV(G70:I70)</f>
        <v>5.8799092963525673E-4</v>
      </c>
      <c r="K70" s="14">
        <f>AVERAGE(G70:I70)</f>
        <v>9.3333333333333332E-4</v>
      </c>
      <c r="L70" s="13">
        <v>6.7100000000000007E-2</v>
      </c>
    </row>
    <row r="71" spans="1:12" x14ac:dyDescent="0.2">
      <c r="G71" s="139"/>
    </row>
    <row r="72" spans="1:12" x14ac:dyDescent="0.2">
      <c r="A72" s="135" t="s">
        <v>203</v>
      </c>
      <c r="B72" s="454" t="s">
        <v>140</v>
      </c>
      <c r="C72" s="455"/>
      <c r="D72" s="455"/>
      <c r="E72" s="455"/>
      <c r="F72" s="456"/>
      <c r="G72" s="457" t="s">
        <v>139</v>
      </c>
      <c r="H72" s="457"/>
      <c r="I72" s="457"/>
      <c r="J72" s="457"/>
      <c r="K72" s="457"/>
    </row>
    <row r="73" spans="1:12" ht="17" thickBot="1" x14ac:dyDescent="0.25">
      <c r="A73" s="135"/>
      <c r="B73" s="141" t="s">
        <v>138</v>
      </c>
      <c r="C73" s="140" t="s">
        <v>7</v>
      </c>
      <c r="D73" s="140" t="s">
        <v>8</v>
      </c>
      <c r="E73" s="333" t="s">
        <v>470</v>
      </c>
      <c r="F73" s="335" t="s">
        <v>469</v>
      </c>
      <c r="G73" s="141" t="s">
        <v>138</v>
      </c>
      <c r="H73" s="140" t="s">
        <v>7</v>
      </c>
      <c r="I73" s="140" t="s">
        <v>8</v>
      </c>
      <c r="J73" s="333" t="s">
        <v>470</v>
      </c>
      <c r="K73" s="334" t="s">
        <v>469</v>
      </c>
      <c r="L73" s="337" t="s">
        <v>712</v>
      </c>
    </row>
    <row r="74" spans="1:12" ht="18" x14ac:dyDescent="0.2">
      <c r="A74" s="135" t="s">
        <v>386</v>
      </c>
      <c r="B74" s="14">
        <v>3.2804000000000002</v>
      </c>
      <c r="C74" s="14">
        <v>1.0214000000000001</v>
      </c>
      <c r="D74" s="14">
        <v>0.54979999999999996</v>
      </c>
      <c r="E74" s="14">
        <f>STDEV(B74:D74)</f>
        <v>1.4595469571068964</v>
      </c>
      <c r="F74" s="14">
        <f>AVERAGE(B74:D74)</f>
        <v>1.6172000000000002</v>
      </c>
      <c r="G74" s="100">
        <v>0.40160000000000001</v>
      </c>
      <c r="H74" s="14">
        <v>3.1899999999999998E-2</v>
      </c>
      <c r="I74" s="14">
        <v>4.6600000000000003E-2</v>
      </c>
      <c r="J74" s="14">
        <f>STDEV(G74:I74)</f>
        <v>0.2093319453244854</v>
      </c>
      <c r="K74" s="14">
        <f>AVERAGE(G74:I74)</f>
        <v>0.16003333333333333</v>
      </c>
      <c r="L74" s="13">
        <v>0.16209999999999999</v>
      </c>
    </row>
    <row r="75" spans="1:12" x14ac:dyDescent="0.2">
      <c r="A75" s="135" t="s">
        <v>283</v>
      </c>
      <c r="B75" s="14">
        <v>8.0000000000000004E-4</v>
      </c>
      <c r="C75" s="14">
        <v>8.6999999999999994E-3</v>
      </c>
      <c r="D75" s="14">
        <v>6.0000000000000001E-3</v>
      </c>
      <c r="E75" s="14">
        <f>STDEV(B75:D75)</f>
        <v>4.015387071420802E-3</v>
      </c>
      <c r="F75" s="14">
        <f>AVERAGE(B75:D75)</f>
        <v>5.1666666666666666E-3</v>
      </c>
      <c r="G75" s="100">
        <v>3.8100000000000002E-2</v>
      </c>
      <c r="H75" s="14">
        <v>1.0699999999999999E-2</v>
      </c>
      <c r="I75" s="14">
        <v>9.4000000000000004E-3</v>
      </c>
      <c r="J75" s="14">
        <f>STDEV(G75:I75)</f>
        <v>1.6207714212682803E-2</v>
      </c>
      <c r="K75" s="14">
        <f>AVERAGE(G75:I75)</f>
        <v>1.9400000000000001E-2</v>
      </c>
      <c r="L75" s="13">
        <v>0.21390000000000001</v>
      </c>
    </row>
    <row r="76" spans="1:12" x14ac:dyDescent="0.2">
      <c r="G76" s="139"/>
    </row>
    <row r="77" spans="1:12" x14ac:dyDescent="0.2">
      <c r="A77" s="135" t="s">
        <v>202</v>
      </c>
      <c r="B77" s="454" t="s">
        <v>140</v>
      </c>
      <c r="C77" s="455"/>
      <c r="D77" s="455"/>
      <c r="E77" s="455"/>
      <c r="F77" s="456"/>
      <c r="G77" s="457" t="s">
        <v>139</v>
      </c>
      <c r="H77" s="457"/>
      <c r="I77" s="457"/>
      <c r="J77" s="457"/>
      <c r="K77" s="457"/>
    </row>
    <row r="78" spans="1:12" ht="17" thickBot="1" x14ac:dyDescent="0.25">
      <c r="A78" s="135"/>
      <c r="B78" s="141" t="s">
        <v>138</v>
      </c>
      <c r="C78" s="140" t="s">
        <v>7</v>
      </c>
      <c r="D78" s="140" t="s">
        <v>8</v>
      </c>
      <c r="E78" s="333" t="s">
        <v>470</v>
      </c>
      <c r="F78" s="335" t="s">
        <v>469</v>
      </c>
      <c r="G78" s="141" t="s">
        <v>138</v>
      </c>
      <c r="H78" s="140" t="s">
        <v>7</v>
      </c>
      <c r="I78" s="140" t="s">
        <v>8</v>
      </c>
      <c r="J78" s="333" t="s">
        <v>470</v>
      </c>
      <c r="K78" s="334" t="s">
        <v>469</v>
      </c>
      <c r="L78" s="337" t="s">
        <v>712</v>
      </c>
    </row>
    <row r="79" spans="1:12" ht="18" x14ac:dyDescent="0.2">
      <c r="A79" s="135" t="s">
        <v>386</v>
      </c>
      <c r="B79" s="14">
        <v>0.49099999999999999</v>
      </c>
      <c r="C79" s="14">
        <v>0.64</v>
      </c>
      <c r="D79" s="14">
        <v>0.55400000000000005</v>
      </c>
      <c r="E79" s="14">
        <f>STDEV(B79:D79)</f>
        <v>7.4795276143172093E-2</v>
      </c>
      <c r="F79" s="14">
        <f>AVERAGE(B79:D79)</f>
        <v>0.56166666666666665</v>
      </c>
      <c r="G79" s="100">
        <v>0.84399999999999997</v>
      </c>
      <c r="H79" s="14">
        <v>0.55200000000000005</v>
      </c>
      <c r="I79" s="14">
        <v>0.13700000000000001</v>
      </c>
      <c r="J79" s="14">
        <f>STDEV(G79:I79)</f>
        <v>0.35527876378978807</v>
      </c>
      <c r="K79" s="14">
        <f>AVERAGE(G79:I79)</f>
        <v>0.51100000000000001</v>
      </c>
      <c r="L79" s="13">
        <v>0.82089999999999996</v>
      </c>
    </row>
    <row r="80" spans="1:12" x14ac:dyDescent="0.2">
      <c r="A80" s="135" t="s">
        <v>283</v>
      </c>
      <c r="B80" s="14">
        <v>4.0000000000000001E-3</v>
      </c>
      <c r="C80" s="14">
        <v>0.13900000000000001</v>
      </c>
      <c r="D80" s="14">
        <v>7.3999999999999996E-2</v>
      </c>
      <c r="E80" s="14">
        <f>STDEV(B80:D80)</f>
        <v>6.7515430335096979E-2</v>
      </c>
      <c r="F80" s="14">
        <f>AVERAGE(B80:D80)</f>
        <v>7.2333333333333347E-2</v>
      </c>
      <c r="G80" s="100">
        <v>1.7000000000000001E-2</v>
      </c>
      <c r="H80" s="14">
        <v>5.0000000000000001E-3</v>
      </c>
      <c r="I80" s="14">
        <v>9.2999999999999999E-2</v>
      </c>
      <c r="J80" s="14">
        <f>STDEV(G80:I80)</f>
        <v>4.7721413781795417E-2</v>
      </c>
      <c r="K80" s="14">
        <f>AVERAGE(G80:I80)</f>
        <v>3.8333333333333337E-2</v>
      </c>
      <c r="L80" s="13">
        <v>0.51559999999999995</v>
      </c>
    </row>
    <row r="82" spans="1:1" x14ac:dyDescent="0.2">
      <c r="A82" s="276" t="s">
        <v>485</v>
      </c>
    </row>
  </sheetData>
  <mergeCells count="30">
    <mergeCell ref="G27:K27"/>
    <mergeCell ref="G32:K32"/>
    <mergeCell ref="B12:F12"/>
    <mergeCell ref="B7:F7"/>
    <mergeCell ref="B17:F17"/>
    <mergeCell ref="G7:K7"/>
    <mergeCell ref="B22:F22"/>
    <mergeCell ref="G12:K12"/>
    <mergeCell ref="G17:K17"/>
    <mergeCell ref="G22:K22"/>
    <mergeCell ref="B27:F27"/>
    <mergeCell ref="B32:F32"/>
    <mergeCell ref="B37:F37"/>
    <mergeCell ref="B42:F42"/>
    <mergeCell ref="B47:F47"/>
    <mergeCell ref="G37:K37"/>
    <mergeCell ref="G42:K42"/>
    <mergeCell ref="G47:K47"/>
    <mergeCell ref="B52:F52"/>
    <mergeCell ref="B57:F57"/>
    <mergeCell ref="B62:F62"/>
    <mergeCell ref="G52:K52"/>
    <mergeCell ref="G57:K57"/>
    <mergeCell ref="G62:K62"/>
    <mergeCell ref="B67:F67"/>
    <mergeCell ref="B72:F72"/>
    <mergeCell ref="B77:F77"/>
    <mergeCell ref="G67:K67"/>
    <mergeCell ref="G72:K72"/>
    <mergeCell ref="G77:K77"/>
  </mergeCells>
  <phoneticPr fontId="49" type="noConversion"/>
  <pageMargins left="0.7" right="0.7" top="0.75" bottom="0.75" header="0.3" footer="0.3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96EA60A-CA18-2946-8286-DD338608D533}">
  <dimension ref="A1:R50"/>
  <sheetViews>
    <sheetView zoomScale="130" zoomScaleNormal="130" workbookViewId="0">
      <selection activeCell="A3" sqref="A3"/>
    </sheetView>
  </sheetViews>
  <sheetFormatPr baseColWidth="10" defaultColWidth="8.83203125" defaultRowHeight="15" x14ac:dyDescent="0.2"/>
  <cols>
    <col min="1" max="1" width="9.33203125" style="184" customWidth="1"/>
    <col min="2" max="2" width="6.6640625" style="184" customWidth="1"/>
    <col min="3" max="4" width="12.83203125" style="184" bestFit="1" customWidth="1"/>
    <col min="5" max="5" width="8.83203125" style="184"/>
    <col min="6" max="6" width="6.1640625" style="184" customWidth="1"/>
    <col min="7" max="8" width="14" style="184" bestFit="1" customWidth="1"/>
    <col min="9" max="9" width="8.83203125" style="184"/>
    <col min="10" max="10" width="15.33203125" style="184" bestFit="1" customWidth="1"/>
    <col min="11" max="12" width="8.83203125" style="184"/>
    <col min="13" max="13" width="10.1640625" style="184" bestFit="1" customWidth="1"/>
    <col min="14" max="15" width="8.83203125" style="184"/>
    <col min="16" max="16" width="10.1640625" style="184" bestFit="1" customWidth="1"/>
    <col min="17" max="16384" width="8.83203125" style="184"/>
  </cols>
  <sheetData>
    <row r="1" spans="1:13" ht="16" x14ac:dyDescent="0.2">
      <c r="A1" s="213" t="s">
        <v>446</v>
      </c>
    </row>
    <row r="2" spans="1:13" ht="21" x14ac:dyDescent="0.25">
      <c r="A2" s="214" t="s">
        <v>618</v>
      </c>
      <c r="B2" s="197"/>
      <c r="I2" s="198"/>
      <c r="M2" s="197"/>
    </row>
    <row r="3" spans="1:13" x14ac:dyDescent="0.2">
      <c r="A3" s="215" t="s">
        <v>651</v>
      </c>
    </row>
    <row r="4" spans="1:13" x14ac:dyDescent="0.2">
      <c r="A4" s="215" t="s">
        <v>447</v>
      </c>
    </row>
    <row r="6" spans="1:13" x14ac:dyDescent="0.2">
      <c r="A6" s="189"/>
      <c r="B6" s="189" t="s">
        <v>116</v>
      </c>
      <c r="C6" s="196" t="s">
        <v>114</v>
      </c>
      <c r="D6" s="189" t="s">
        <v>115</v>
      </c>
      <c r="E6" s="189"/>
      <c r="F6" s="189" t="s">
        <v>117</v>
      </c>
      <c r="G6" s="196" t="s">
        <v>114</v>
      </c>
      <c r="H6" s="189" t="s">
        <v>115</v>
      </c>
    </row>
    <row r="7" spans="1:13" x14ac:dyDescent="0.2">
      <c r="A7" s="458" t="s">
        <v>442</v>
      </c>
      <c r="B7" s="195" t="s">
        <v>9</v>
      </c>
      <c r="C7" s="191">
        <v>1</v>
      </c>
      <c r="D7" s="191">
        <v>0.83690491</v>
      </c>
      <c r="E7" s="458" t="s">
        <v>442</v>
      </c>
      <c r="F7" s="195" t="s">
        <v>9</v>
      </c>
      <c r="G7" s="191">
        <v>1</v>
      </c>
      <c r="H7" s="191">
        <v>0.32176983999999997</v>
      </c>
    </row>
    <row r="8" spans="1:13" x14ac:dyDescent="0.2">
      <c r="A8" s="458"/>
      <c r="B8" s="195" t="s">
        <v>7</v>
      </c>
      <c r="C8" s="191">
        <v>0.93409147000000003</v>
      </c>
      <c r="D8" s="191">
        <v>0.94763781000000002</v>
      </c>
      <c r="E8" s="458"/>
      <c r="F8" s="195" t="s">
        <v>7</v>
      </c>
      <c r="G8" s="191">
        <v>1.02768594</v>
      </c>
      <c r="H8" s="191">
        <v>0.29451487999999998</v>
      </c>
    </row>
    <row r="9" spans="1:13" x14ac:dyDescent="0.2">
      <c r="A9" s="458"/>
      <c r="B9" s="195" t="s">
        <v>8</v>
      </c>
      <c r="C9" s="191">
        <v>0.90686091999999996</v>
      </c>
      <c r="D9" s="191">
        <v>0.90218023000000003</v>
      </c>
      <c r="E9" s="458"/>
      <c r="F9" s="195" t="s">
        <v>8</v>
      </c>
      <c r="G9" s="191">
        <v>1.01526373</v>
      </c>
      <c r="H9" s="191">
        <v>0.31008279</v>
      </c>
    </row>
    <row r="10" spans="1:13" x14ac:dyDescent="0.2">
      <c r="A10" s="459" t="s">
        <v>441</v>
      </c>
      <c r="B10" s="194" t="s">
        <v>9</v>
      </c>
      <c r="C10" s="191">
        <v>1</v>
      </c>
      <c r="D10" s="191">
        <v>0.47832134999999998</v>
      </c>
      <c r="E10" s="459" t="s">
        <v>441</v>
      </c>
      <c r="F10" s="194" t="s">
        <v>9</v>
      </c>
      <c r="G10" s="191">
        <v>1</v>
      </c>
      <c r="H10" s="191">
        <v>0.65570682000000002</v>
      </c>
    </row>
    <row r="11" spans="1:13" x14ac:dyDescent="0.2">
      <c r="A11" s="459"/>
      <c r="B11" s="194" t="s">
        <v>7</v>
      </c>
      <c r="C11" s="191">
        <v>0.65081054999999999</v>
      </c>
      <c r="D11" s="191">
        <v>0.79457071999999995</v>
      </c>
      <c r="E11" s="459"/>
      <c r="F11" s="194" t="s">
        <v>7</v>
      </c>
      <c r="G11" s="191">
        <v>1.63901506</v>
      </c>
      <c r="H11" s="191">
        <v>0.41775161999999999</v>
      </c>
    </row>
    <row r="12" spans="1:13" x14ac:dyDescent="0.2">
      <c r="A12" s="459"/>
      <c r="B12" s="194" t="s">
        <v>8</v>
      </c>
      <c r="C12" s="191">
        <v>0.57982259000000003</v>
      </c>
      <c r="D12" s="191">
        <v>0.73068986999999996</v>
      </c>
      <c r="E12" s="459"/>
      <c r="F12" s="194" t="s">
        <v>8</v>
      </c>
      <c r="G12" s="191">
        <v>1.6873665600000001</v>
      </c>
      <c r="H12" s="191">
        <v>0.19115726</v>
      </c>
    </row>
    <row r="13" spans="1:13" x14ac:dyDescent="0.2">
      <c r="A13" s="460" t="s">
        <v>440</v>
      </c>
      <c r="B13" s="192" t="s">
        <v>9</v>
      </c>
      <c r="C13" s="191">
        <v>1</v>
      </c>
      <c r="D13" s="191">
        <v>0.92431443999999996</v>
      </c>
      <c r="E13" s="460" t="s">
        <v>440</v>
      </c>
      <c r="F13" s="192" t="s">
        <v>9</v>
      </c>
      <c r="G13" s="191">
        <v>1</v>
      </c>
      <c r="H13" s="191">
        <v>0.62383124000000001</v>
      </c>
    </row>
    <row r="14" spans="1:13" x14ac:dyDescent="0.2">
      <c r="A14" s="460"/>
      <c r="B14" s="192" t="s">
        <v>7</v>
      </c>
      <c r="C14" s="191">
        <v>0.83916835999999995</v>
      </c>
      <c r="D14" s="191">
        <v>1.0908694999999999</v>
      </c>
      <c r="E14" s="460"/>
      <c r="F14" s="192" t="s">
        <v>7</v>
      </c>
      <c r="G14" s="191">
        <v>1.25012886</v>
      </c>
      <c r="H14" s="191">
        <v>0.28929493000000001</v>
      </c>
    </row>
    <row r="15" spans="1:13" x14ac:dyDescent="0.2">
      <c r="A15" s="460"/>
      <c r="B15" s="192" t="s">
        <v>8</v>
      </c>
      <c r="C15" s="193">
        <v>1</v>
      </c>
      <c r="D15" s="191">
        <v>0.71950650703882157</v>
      </c>
      <c r="E15" s="460"/>
      <c r="F15" s="192" t="s">
        <v>8</v>
      </c>
      <c r="G15" s="191">
        <v>0.87833242131188805</v>
      </c>
      <c r="H15" s="191">
        <v>0.41312481202169282</v>
      </c>
    </row>
    <row r="16" spans="1:13" x14ac:dyDescent="0.2">
      <c r="A16" s="190" t="s">
        <v>223</v>
      </c>
      <c r="B16" s="188"/>
      <c r="C16" s="189">
        <f>AVERAGE(C7:C15)</f>
        <v>0.8789726544444445</v>
      </c>
      <c r="D16" s="189">
        <f>AVERAGE(D7:D15)</f>
        <v>0.82499948189320238</v>
      </c>
      <c r="E16" s="188"/>
      <c r="F16" s="188"/>
      <c r="G16" s="189">
        <f>AVERAGE(G7:G15)</f>
        <v>1.1664213968124324</v>
      </c>
      <c r="H16" s="189">
        <f>AVERAGE(H7:H15)</f>
        <v>0.39080379911352137</v>
      </c>
    </row>
    <row r="17" spans="1:8" x14ac:dyDescent="0.2">
      <c r="A17" s="190" t="s">
        <v>222</v>
      </c>
      <c r="B17" s="188"/>
      <c r="C17" s="189">
        <f>STDEV(C7:C15)</f>
        <v>0.16028856848302261</v>
      </c>
      <c r="D17" s="189">
        <f>STDEV(D7:D15)</f>
        <v>0.17422105260695822</v>
      </c>
      <c r="E17" s="188"/>
      <c r="F17" s="188"/>
      <c r="G17" s="189">
        <f>STDEV(G7:G15)</f>
        <v>0.29789159980938235</v>
      </c>
      <c r="H17" s="189">
        <f>STDEV(H7:H15)</f>
        <v>0.15669066947516994</v>
      </c>
    </row>
    <row r="18" spans="1:8" x14ac:dyDescent="0.2">
      <c r="A18" s="190" t="s">
        <v>293</v>
      </c>
      <c r="B18" s="188"/>
      <c r="C18" s="188"/>
      <c r="D18" s="189">
        <f>_xlfn.T.TEST(C7:C15,D7:D15,2,2)</f>
        <v>0.50378822944776958</v>
      </c>
      <c r="E18" s="188"/>
      <c r="F18" s="188"/>
      <c r="G18" s="188"/>
      <c r="H18" s="187">
        <f>_xlfn.T.TEST(G7:G15,H7:H15,2,2)</f>
        <v>3.4910165635634605E-6</v>
      </c>
    </row>
    <row r="20" spans="1:8" x14ac:dyDescent="0.2">
      <c r="A20" s="276" t="s">
        <v>485</v>
      </c>
    </row>
    <row r="34" spans="5:18" x14ac:dyDescent="0.2">
      <c r="F34" s="184" t="s">
        <v>113</v>
      </c>
    </row>
    <row r="39" spans="5:18" ht="16" x14ac:dyDescent="0.2">
      <c r="G39" s="186"/>
    </row>
    <row r="40" spans="5:18" ht="16" x14ac:dyDescent="0.2">
      <c r="G40" s="186"/>
      <c r="J40" s="185"/>
      <c r="K40" s="185"/>
      <c r="L40" s="185"/>
      <c r="M40" s="185"/>
      <c r="N40" s="185"/>
      <c r="O40" s="185"/>
      <c r="P40" s="185"/>
      <c r="Q40" s="185"/>
      <c r="R40" s="185"/>
    </row>
    <row r="41" spans="5:18" ht="16" x14ac:dyDescent="0.2">
      <c r="G41" s="186"/>
    </row>
    <row r="42" spans="5:18" ht="16" x14ac:dyDescent="0.2">
      <c r="E42" s="185"/>
      <c r="G42" s="186"/>
      <c r="H42" s="185"/>
      <c r="I42" s="185"/>
      <c r="J42" s="185"/>
    </row>
    <row r="43" spans="5:18" ht="16" x14ac:dyDescent="0.2">
      <c r="E43" s="185"/>
      <c r="G43" s="186"/>
      <c r="H43" s="185"/>
      <c r="I43" s="185"/>
      <c r="J43" s="185"/>
      <c r="K43" s="185"/>
      <c r="L43" s="185"/>
      <c r="M43" s="185"/>
      <c r="N43" s="185"/>
      <c r="O43" s="185"/>
      <c r="P43" s="185"/>
    </row>
    <row r="44" spans="5:18" ht="16" x14ac:dyDescent="0.2">
      <c r="E44" s="185"/>
      <c r="G44" s="186"/>
      <c r="H44" s="185"/>
      <c r="I44" s="185"/>
      <c r="J44" s="185"/>
      <c r="K44" s="185"/>
      <c r="L44" s="185"/>
      <c r="M44" s="185"/>
      <c r="N44" s="185"/>
      <c r="O44" s="185"/>
      <c r="P44" s="185"/>
    </row>
    <row r="45" spans="5:18" ht="16" x14ac:dyDescent="0.2">
      <c r="G45" s="186"/>
    </row>
    <row r="46" spans="5:18" ht="16" x14ac:dyDescent="0.2">
      <c r="G46" s="186"/>
    </row>
    <row r="47" spans="5:18" ht="16" x14ac:dyDescent="0.2">
      <c r="G47" s="186"/>
    </row>
    <row r="49" spans="5:18" ht="16" x14ac:dyDescent="0.2">
      <c r="E49" s="185"/>
      <c r="F49" s="185"/>
      <c r="G49" s="185"/>
    </row>
    <row r="50" spans="5:18" ht="16" x14ac:dyDescent="0.2">
      <c r="J50" s="185"/>
      <c r="K50" s="185"/>
      <c r="L50" s="185"/>
      <c r="M50" s="185"/>
      <c r="N50" s="185"/>
      <c r="O50" s="185"/>
      <c r="P50" s="185"/>
      <c r="Q50" s="185"/>
      <c r="R50" s="185"/>
    </row>
  </sheetData>
  <mergeCells count="6">
    <mergeCell ref="E7:E9"/>
    <mergeCell ref="E10:E12"/>
    <mergeCell ref="E13:E15"/>
    <mergeCell ref="A7:A9"/>
    <mergeCell ref="A13:A15"/>
    <mergeCell ref="A10:A12"/>
  </mergeCells>
  <phoneticPr fontId="49" type="noConversion"/>
  <pageMargins left="0.7" right="0.7" top="0.75" bottom="0.75" header="0.3" footer="0.3"/>
  <pageSetup paperSize="9" orientation="portrait" r:id="rId1"/>
  <drawing r:id="rId2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5FE20A7-E7B6-EB44-AD1A-4A1222211086}">
  <dimension ref="A1:M18"/>
  <sheetViews>
    <sheetView workbookViewId="0">
      <selection activeCell="A3" sqref="A3"/>
    </sheetView>
  </sheetViews>
  <sheetFormatPr baseColWidth="10" defaultColWidth="10.83203125" defaultRowHeight="16" x14ac:dyDescent="0.2"/>
  <cols>
    <col min="1" max="16384" width="10.83203125" style="13"/>
  </cols>
  <sheetData>
    <row r="1" spans="1:13" x14ac:dyDescent="0.2">
      <c r="A1" s="213" t="s">
        <v>446</v>
      </c>
    </row>
    <row r="2" spans="1:13" x14ac:dyDescent="0.15">
      <c r="A2" s="294" t="s">
        <v>619</v>
      </c>
    </row>
    <row r="3" spans="1:13" x14ac:dyDescent="0.2">
      <c r="A3" s="13" t="s">
        <v>652</v>
      </c>
    </row>
    <row r="4" spans="1:13" x14ac:dyDescent="0.2">
      <c r="A4" s="16" t="s">
        <v>394</v>
      </c>
    </row>
    <row r="6" spans="1:13" x14ac:dyDescent="0.2">
      <c r="A6" s="13" t="s">
        <v>393</v>
      </c>
    </row>
    <row r="7" spans="1:13" x14ac:dyDescent="0.2">
      <c r="A7" s="13" t="s">
        <v>392</v>
      </c>
    </row>
    <row r="10" spans="1:13" x14ac:dyDescent="0.2">
      <c r="A10" s="103"/>
      <c r="B10" s="461" t="s">
        <v>391</v>
      </c>
      <c r="C10" s="461"/>
      <c r="D10" s="461"/>
      <c r="E10" s="462" t="s">
        <v>390</v>
      </c>
      <c r="F10" s="462"/>
      <c r="G10" s="462"/>
      <c r="H10" s="463" t="s">
        <v>389</v>
      </c>
      <c r="I10" s="463"/>
      <c r="J10" s="463"/>
      <c r="K10" s="14"/>
      <c r="L10" s="14"/>
      <c r="M10" s="14"/>
    </row>
    <row r="11" spans="1:13" ht="17" thickBot="1" x14ac:dyDescent="0.25">
      <c r="A11" s="103" t="s">
        <v>388</v>
      </c>
      <c r="B11" s="143" t="s">
        <v>138</v>
      </c>
      <c r="C11" s="143" t="s">
        <v>272</v>
      </c>
      <c r="D11" s="143" t="s">
        <v>271</v>
      </c>
      <c r="E11" s="143" t="s">
        <v>138</v>
      </c>
      <c r="F11" s="143" t="s">
        <v>272</v>
      </c>
      <c r="G11" s="143" t="s">
        <v>271</v>
      </c>
      <c r="H11" s="143" t="s">
        <v>138</v>
      </c>
      <c r="I11" s="143" t="s">
        <v>272</v>
      </c>
      <c r="J11" s="143" t="s">
        <v>271</v>
      </c>
    </row>
    <row r="12" spans="1:13" x14ac:dyDescent="0.2">
      <c r="A12" s="136" t="s">
        <v>217</v>
      </c>
      <c r="B12" s="13">
        <v>100</v>
      </c>
      <c r="C12" s="13">
        <v>100</v>
      </c>
      <c r="D12" s="13">
        <v>100</v>
      </c>
      <c r="E12" s="13">
        <v>100</v>
      </c>
      <c r="F12" s="13">
        <v>100</v>
      </c>
      <c r="G12" s="13">
        <v>100</v>
      </c>
      <c r="H12" s="13">
        <v>100</v>
      </c>
      <c r="I12" s="13">
        <v>100</v>
      </c>
      <c r="J12" s="13">
        <v>100</v>
      </c>
    </row>
    <row r="13" spans="1:13" x14ac:dyDescent="0.2">
      <c r="A13" s="103" t="s">
        <v>387</v>
      </c>
      <c r="B13" s="14">
        <v>144.749403</v>
      </c>
      <c r="C13" s="14">
        <v>115.14563099999999</v>
      </c>
      <c r="D13" s="14">
        <v>113.79351200000001</v>
      </c>
      <c r="E13" s="14">
        <v>128.14569499999999</v>
      </c>
      <c r="F13" s="14">
        <v>88.523206799999997</v>
      </c>
      <c r="G13" s="14">
        <v>146.85898900000001</v>
      </c>
      <c r="H13" s="14">
        <v>101.84696599999999</v>
      </c>
      <c r="I13" s="14">
        <v>124.069479</v>
      </c>
      <c r="J13" s="14">
        <v>112.014307</v>
      </c>
    </row>
    <row r="14" spans="1:13" x14ac:dyDescent="0.2">
      <c r="A14" s="14"/>
      <c r="B14" s="14"/>
    </row>
    <row r="15" spans="1:13" x14ac:dyDescent="0.2">
      <c r="A15" s="276" t="s">
        <v>485</v>
      </c>
      <c r="B15" s="14"/>
    </row>
    <row r="16" spans="1:13" x14ac:dyDescent="0.2">
      <c r="A16" s="14"/>
      <c r="B16" s="14"/>
    </row>
    <row r="17" spans="1:2" x14ac:dyDescent="0.2">
      <c r="A17" s="14"/>
      <c r="B17" s="14"/>
    </row>
    <row r="18" spans="1:2" x14ac:dyDescent="0.2">
      <c r="A18" s="14"/>
      <c r="B18" s="14"/>
    </row>
  </sheetData>
  <mergeCells count="3">
    <mergeCell ref="B10:D10"/>
    <mergeCell ref="E10:G10"/>
    <mergeCell ref="H10:J10"/>
  </mergeCells>
  <phoneticPr fontId="49" type="noConversion"/>
  <pageMargins left="0.7" right="0.7" top="0.75" bottom="0.75" header="0.3" footer="0.3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FD6522-6218-8744-9F7B-0DBD07661E6D}">
  <dimension ref="A1:G51"/>
  <sheetViews>
    <sheetView workbookViewId="0">
      <selection activeCell="O45" sqref="O45"/>
    </sheetView>
  </sheetViews>
  <sheetFormatPr baseColWidth="10" defaultRowHeight="15" x14ac:dyDescent="0.2"/>
  <cols>
    <col min="1" max="2" width="21.83203125" bestFit="1" customWidth="1"/>
    <col min="4" max="4" width="7.1640625" bestFit="1" customWidth="1"/>
    <col min="6" max="7" width="19.83203125" bestFit="1" customWidth="1"/>
  </cols>
  <sheetData>
    <row r="1" spans="1:7" ht="16" x14ac:dyDescent="0.2">
      <c r="A1" s="213" t="s">
        <v>443</v>
      </c>
    </row>
    <row r="2" spans="1:7" x14ac:dyDescent="0.2">
      <c r="A2" s="294" t="s">
        <v>620</v>
      </c>
    </row>
    <row r="3" spans="1:7" x14ac:dyDescent="0.2">
      <c r="A3" s="45" t="s">
        <v>653</v>
      </c>
    </row>
    <row r="4" spans="1:7" ht="18" x14ac:dyDescent="0.2">
      <c r="A4" s="45" t="s">
        <v>444</v>
      </c>
    </row>
    <row r="5" spans="1:7" ht="16" thickBot="1" x14ac:dyDescent="0.25">
      <c r="A5" s="45" t="s">
        <v>445</v>
      </c>
    </row>
    <row r="6" spans="1:7" ht="16" thickBot="1" x14ac:dyDescent="0.25">
      <c r="A6" s="159" t="s">
        <v>101</v>
      </c>
    </row>
    <row r="7" spans="1:7" ht="17" thickBot="1" x14ac:dyDescent="0.25">
      <c r="A7" s="201" t="s">
        <v>409</v>
      </c>
      <c r="B7" s="159"/>
      <c r="C7" s="159" t="s">
        <v>109</v>
      </c>
      <c r="D7" s="200"/>
      <c r="E7" s="159" t="s">
        <v>409</v>
      </c>
      <c r="F7" s="199"/>
      <c r="G7" s="199" t="s">
        <v>110</v>
      </c>
    </row>
    <row r="8" spans="1:7" x14ac:dyDescent="0.2">
      <c r="A8" s="467" t="s">
        <v>9</v>
      </c>
      <c r="B8" s="148" t="s">
        <v>410</v>
      </c>
      <c r="C8" s="28">
        <v>7.718</v>
      </c>
      <c r="D8" s="26"/>
      <c r="E8" s="202" t="s">
        <v>9</v>
      </c>
      <c r="F8" s="148" t="s">
        <v>410</v>
      </c>
      <c r="G8" s="28">
        <v>8.7720000000000002</v>
      </c>
    </row>
    <row r="9" spans="1:7" x14ac:dyDescent="0.2">
      <c r="A9" s="468"/>
      <c r="B9" s="149" t="s">
        <v>411</v>
      </c>
      <c r="C9" s="29">
        <v>9.2530000000000001</v>
      </c>
      <c r="D9" s="23"/>
      <c r="E9" s="203"/>
      <c r="F9" s="149" t="s">
        <v>411</v>
      </c>
      <c r="G9" s="29">
        <v>9.1950000000000003</v>
      </c>
    </row>
    <row r="10" spans="1:7" x14ac:dyDescent="0.2">
      <c r="A10" s="468"/>
      <c r="B10" s="149" t="s">
        <v>412</v>
      </c>
      <c r="C10" s="29">
        <v>3.5379999999999998</v>
      </c>
      <c r="D10" s="23"/>
      <c r="E10" s="203"/>
      <c r="F10" s="149" t="s">
        <v>412</v>
      </c>
      <c r="G10" s="29">
        <v>21.4</v>
      </c>
    </row>
    <row r="11" spans="1:7" x14ac:dyDescent="0.2">
      <c r="A11" s="468"/>
      <c r="B11" s="149" t="s">
        <v>413</v>
      </c>
      <c r="C11" s="29">
        <v>5.8819999999999997</v>
      </c>
      <c r="D11" s="23"/>
      <c r="E11" s="203"/>
      <c r="F11" s="149" t="s">
        <v>413</v>
      </c>
      <c r="G11" s="29">
        <v>3.0990000000000002</v>
      </c>
    </row>
    <row r="12" spans="1:7" x14ac:dyDescent="0.2">
      <c r="A12" s="363"/>
      <c r="B12" s="149" t="s">
        <v>414</v>
      </c>
      <c r="C12" s="29">
        <v>16.978999999999999</v>
      </c>
      <c r="D12" s="23"/>
      <c r="E12" s="155"/>
      <c r="F12" s="149" t="s">
        <v>414</v>
      </c>
      <c r="G12" s="29">
        <v>1.125</v>
      </c>
    </row>
    <row r="13" spans="1:7" x14ac:dyDescent="0.2">
      <c r="A13" s="469" t="s">
        <v>7</v>
      </c>
      <c r="B13" s="168" t="s">
        <v>410</v>
      </c>
      <c r="C13" s="29">
        <v>14.84</v>
      </c>
      <c r="D13" s="23"/>
      <c r="E13" s="204" t="s">
        <v>7</v>
      </c>
      <c r="F13" s="168" t="s">
        <v>410</v>
      </c>
      <c r="G13" s="29">
        <v>13.981999999999999</v>
      </c>
    </row>
    <row r="14" spans="1:7" x14ac:dyDescent="0.2">
      <c r="A14" s="470"/>
      <c r="B14" s="168" t="s">
        <v>411</v>
      </c>
      <c r="C14" s="29">
        <v>7.5369999999999999</v>
      </c>
      <c r="D14" s="23"/>
      <c r="E14" s="205"/>
      <c r="F14" s="168" t="s">
        <v>411</v>
      </c>
      <c r="G14" s="29">
        <v>15.417</v>
      </c>
    </row>
    <row r="15" spans="1:7" x14ac:dyDescent="0.2">
      <c r="A15" s="470"/>
      <c r="B15" s="168" t="s">
        <v>412</v>
      </c>
      <c r="C15" s="29">
        <v>1.45</v>
      </c>
      <c r="D15" s="23"/>
      <c r="E15" s="205"/>
      <c r="F15" s="168" t="s">
        <v>412</v>
      </c>
      <c r="G15" s="29">
        <v>5.4989999999999997</v>
      </c>
    </row>
    <row r="16" spans="1:7" x14ac:dyDescent="0.2">
      <c r="A16" s="470"/>
      <c r="B16" s="168" t="s">
        <v>413</v>
      </c>
      <c r="C16" s="29">
        <v>17.187999999999999</v>
      </c>
      <c r="D16" s="23"/>
      <c r="E16" s="205"/>
      <c r="F16" s="168" t="s">
        <v>413</v>
      </c>
      <c r="G16" s="29">
        <v>7.8570000000000002</v>
      </c>
    </row>
    <row r="17" spans="1:7" x14ac:dyDescent="0.2">
      <c r="A17" s="470"/>
      <c r="B17" s="168" t="s">
        <v>414</v>
      </c>
      <c r="C17" s="29">
        <v>11.62</v>
      </c>
      <c r="D17" s="23"/>
      <c r="E17" s="206"/>
      <c r="F17" s="168" t="s">
        <v>414</v>
      </c>
      <c r="G17" s="29">
        <v>10.707000000000001</v>
      </c>
    </row>
    <row r="18" spans="1:7" x14ac:dyDescent="0.2">
      <c r="A18" s="470"/>
      <c r="B18" s="168" t="s">
        <v>415</v>
      </c>
      <c r="C18" s="29">
        <v>9.4060000000000006</v>
      </c>
      <c r="D18" s="23"/>
      <c r="E18" s="207" t="s">
        <v>8</v>
      </c>
      <c r="F18" s="171" t="s">
        <v>410</v>
      </c>
      <c r="G18" s="29">
        <v>3.2949999999999999</v>
      </c>
    </row>
    <row r="19" spans="1:7" x14ac:dyDescent="0.2">
      <c r="A19" s="471"/>
      <c r="B19" s="168" t="s">
        <v>416</v>
      </c>
      <c r="C19" s="29">
        <v>12.448</v>
      </c>
      <c r="D19" s="23"/>
      <c r="E19" s="208"/>
      <c r="F19" s="171" t="s">
        <v>411</v>
      </c>
      <c r="G19" s="29">
        <v>8.4719999999999995</v>
      </c>
    </row>
    <row r="20" spans="1:7" x14ac:dyDescent="0.2">
      <c r="A20" s="357" t="s">
        <v>8</v>
      </c>
      <c r="B20" s="171" t="s">
        <v>410</v>
      </c>
      <c r="C20" s="29">
        <v>5.5030000000000001</v>
      </c>
      <c r="D20" s="23"/>
      <c r="E20" s="208"/>
      <c r="F20" s="171" t="s">
        <v>412</v>
      </c>
      <c r="G20" s="29">
        <v>5.7409999999999997</v>
      </c>
    </row>
    <row r="21" spans="1:7" x14ac:dyDescent="0.2">
      <c r="A21" s="358"/>
      <c r="B21" s="171" t="s">
        <v>411</v>
      </c>
      <c r="C21" s="29">
        <v>10.393000000000001</v>
      </c>
      <c r="D21" s="23"/>
      <c r="E21" s="209"/>
      <c r="F21" s="171" t="s">
        <v>413</v>
      </c>
      <c r="G21" s="29">
        <v>4.4560000000000004</v>
      </c>
    </row>
    <row r="22" spans="1:7" x14ac:dyDescent="0.2">
      <c r="A22" s="358"/>
      <c r="B22" s="171" t="s">
        <v>412</v>
      </c>
      <c r="C22" s="29">
        <v>3.0659999999999998</v>
      </c>
      <c r="D22" s="23"/>
      <c r="E22" s="210" t="s">
        <v>13</v>
      </c>
      <c r="F22" s="173" t="s">
        <v>410</v>
      </c>
      <c r="G22" s="29">
        <v>16.791</v>
      </c>
    </row>
    <row r="23" spans="1:7" x14ac:dyDescent="0.2">
      <c r="A23" s="358"/>
      <c r="B23" s="171" t="s">
        <v>413</v>
      </c>
      <c r="C23" s="29">
        <v>12.991</v>
      </c>
      <c r="D23" s="23"/>
      <c r="E23" s="211"/>
      <c r="F23" s="173" t="s">
        <v>411</v>
      </c>
      <c r="G23" s="29">
        <v>14.069000000000001</v>
      </c>
    </row>
    <row r="24" spans="1:7" x14ac:dyDescent="0.2">
      <c r="A24" s="358"/>
      <c r="B24" s="171" t="s">
        <v>414</v>
      </c>
      <c r="C24" s="29">
        <v>1.27</v>
      </c>
      <c r="D24" s="23"/>
      <c r="E24" s="23"/>
      <c r="F24" s="23"/>
      <c r="G24" s="29"/>
    </row>
    <row r="25" spans="1:7" x14ac:dyDescent="0.2">
      <c r="A25" s="358"/>
      <c r="B25" s="171" t="s">
        <v>415</v>
      </c>
      <c r="C25" s="29">
        <v>3.7189999999999999</v>
      </c>
      <c r="D25" s="23"/>
      <c r="E25" s="23"/>
      <c r="F25" s="23"/>
      <c r="G25" s="29"/>
    </row>
    <row r="26" spans="1:7" x14ac:dyDescent="0.2">
      <c r="A26" s="359"/>
      <c r="B26" s="171" t="s">
        <v>416</v>
      </c>
      <c r="C26" s="29">
        <v>4.8579999999999997</v>
      </c>
      <c r="D26" s="23"/>
      <c r="E26" s="23"/>
      <c r="F26" s="23"/>
      <c r="G26" s="29"/>
    </row>
    <row r="27" spans="1:7" x14ac:dyDescent="0.2">
      <c r="A27" s="472" t="s">
        <v>13</v>
      </c>
      <c r="B27" s="173" t="s">
        <v>410</v>
      </c>
      <c r="C27" s="29">
        <v>4.7149999999999999</v>
      </c>
      <c r="D27" s="23"/>
      <c r="E27" s="23"/>
      <c r="F27" s="23"/>
      <c r="G27" s="29"/>
    </row>
    <row r="28" spans="1:7" x14ac:dyDescent="0.2">
      <c r="A28" s="473"/>
      <c r="B28" s="173" t="s">
        <v>411</v>
      </c>
      <c r="C28" s="29">
        <v>4.6310000000000002</v>
      </c>
      <c r="D28" s="23"/>
      <c r="E28" s="23"/>
      <c r="F28" s="23"/>
      <c r="G28" s="29"/>
    </row>
    <row r="29" spans="1:7" x14ac:dyDescent="0.2">
      <c r="A29" s="473"/>
      <c r="B29" s="173" t="s">
        <v>412</v>
      </c>
      <c r="C29" s="29">
        <v>5.298</v>
      </c>
      <c r="D29" s="23"/>
      <c r="E29" s="23"/>
      <c r="F29" s="23"/>
      <c r="G29" s="29"/>
    </row>
    <row r="30" spans="1:7" x14ac:dyDescent="0.2">
      <c r="A30" s="473"/>
      <c r="B30" s="173" t="s">
        <v>413</v>
      </c>
      <c r="C30" s="29">
        <v>2.9609999999999999</v>
      </c>
      <c r="D30" s="23"/>
      <c r="E30" s="23"/>
      <c r="F30" s="23"/>
      <c r="G30" s="29"/>
    </row>
    <row r="31" spans="1:7" x14ac:dyDescent="0.2">
      <c r="A31" s="473"/>
      <c r="B31" s="173" t="s">
        <v>414</v>
      </c>
      <c r="C31" s="29">
        <v>7.1529999999999996</v>
      </c>
      <c r="D31" s="23"/>
      <c r="E31" s="23"/>
      <c r="F31" s="23"/>
      <c r="G31" s="29"/>
    </row>
    <row r="32" spans="1:7" x14ac:dyDescent="0.2">
      <c r="A32" s="474"/>
      <c r="B32" s="173" t="s">
        <v>415</v>
      </c>
      <c r="C32" s="29">
        <v>14.509</v>
      </c>
      <c r="D32" s="23"/>
      <c r="E32" s="23"/>
      <c r="F32" s="23"/>
      <c r="G32" s="29"/>
    </row>
    <row r="33" spans="1:7" x14ac:dyDescent="0.2">
      <c r="A33" s="475" t="s">
        <v>14</v>
      </c>
      <c r="B33" s="175" t="s">
        <v>410</v>
      </c>
      <c r="C33" s="29">
        <v>20.064</v>
      </c>
      <c r="D33" s="23"/>
      <c r="E33" s="23"/>
      <c r="F33" s="23"/>
      <c r="G33" s="29"/>
    </row>
    <row r="34" spans="1:7" x14ac:dyDescent="0.2">
      <c r="A34" s="476"/>
      <c r="B34" s="175" t="s">
        <v>411</v>
      </c>
      <c r="C34" s="29">
        <v>10.347</v>
      </c>
      <c r="D34" s="23"/>
      <c r="E34" s="23"/>
      <c r="F34" s="23"/>
      <c r="G34" s="29"/>
    </row>
    <row r="35" spans="1:7" x14ac:dyDescent="0.2">
      <c r="A35" s="476"/>
      <c r="B35" s="175" t="s">
        <v>412</v>
      </c>
      <c r="C35" s="29">
        <v>5.7409999999999997</v>
      </c>
      <c r="D35" s="23"/>
      <c r="E35" s="23"/>
      <c r="F35" s="23"/>
      <c r="G35" s="29"/>
    </row>
    <row r="36" spans="1:7" x14ac:dyDescent="0.2">
      <c r="A36" s="476"/>
      <c r="B36" s="175" t="s">
        <v>413</v>
      </c>
      <c r="C36" s="29">
        <v>17.166</v>
      </c>
      <c r="D36" s="23"/>
      <c r="E36" s="23"/>
      <c r="F36" s="23"/>
      <c r="G36" s="29"/>
    </row>
    <row r="37" spans="1:7" x14ac:dyDescent="0.2">
      <c r="A37" s="476"/>
      <c r="B37" s="175" t="s">
        <v>414</v>
      </c>
      <c r="C37" s="29">
        <v>6.4710000000000001</v>
      </c>
      <c r="D37" s="23"/>
      <c r="E37" s="23"/>
      <c r="F37" s="23"/>
      <c r="G37" s="29"/>
    </row>
    <row r="38" spans="1:7" x14ac:dyDescent="0.2">
      <c r="A38" s="476"/>
      <c r="B38" s="175" t="s">
        <v>415</v>
      </c>
      <c r="C38" s="29">
        <v>10.88</v>
      </c>
      <c r="D38" s="23"/>
      <c r="E38" s="23"/>
      <c r="F38" s="23"/>
      <c r="G38" s="29"/>
    </row>
    <row r="39" spans="1:7" x14ac:dyDescent="0.2">
      <c r="A39" s="477"/>
      <c r="B39" s="175" t="s">
        <v>416</v>
      </c>
      <c r="C39" s="29">
        <v>13.573</v>
      </c>
      <c r="D39" s="23"/>
      <c r="E39" s="23"/>
      <c r="F39" s="23"/>
      <c r="G39" s="29"/>
    </row>
    <row r="40" spans="1:7" x14ac:dyDescent="0.2">
      <c r="A40" s="464" t="s">
        <v>15</v>
      </c>
      <c r="B40" s="177" t="s">
        <v>410</v>
      </c>
      <c r="C40" s="29">
        <v>7.89</v>
      </c>
      <c r="D40" s="23"/>
      <c r="E40" s="23"/>
      <c r="F40" s="23"/>
      <c r="G40" s="29"/>
    </row>
    <row r="41" spans="1:7" x14ac:dyDescent="0.2">
      <c r="A41" s="465"/>
      <c r="B41" s="177" t="s">
        <v>411</v>
      </c>
      <c r="C41" s="29">
        <v>10.039</v>
      </c>
      <c r="D41" s="23"/>
      <c r="E41" s="23"/>
      <c r="F41" s="23"/>
      <c r="G41" s="29"/>
    </row>
    <row r="42" spans="1:7" x14ac:dyDescent="0.2">
      <c r="A42" s="465"/>
      <c r="B42" s="177" t="s">
        <v>412</v>
      </c>
      <c r="C42" s="29">
        <v>3.048</v>
      </c>
      <c r="D42" s="23"/>
      <c r="E42" s="23"/>
      <c r="F42" s="23"/>
      <c r="G42" s="29"/>
    </row>
    <row r="43" spans="1:7" x14ac:dyDescent="0.2">
      <c r="A43" s="465"/>
      <c r="B43" s="177" t="s">
        <v>413</v>
      </c>
      <c r="C43" s="29">
        <v>3.5270000000000001</v>
      </c>
      <c r="D43" s="23"/>
      <c r="E43" s="23"/>
      <c r="F43" s="23"/>
      <c r="G43" s="29"/>
    </row>
    <row r="44" spans="1:7" x14ac:dyDescent="0.2">
      <c r="A44" s="465"/>
      <c r="B44" s="177" t="s">
        <v>414</v>
      </c>
      <c r="C44" s="29">
        <v>7.9329999999999998</v>
      </c>
      <c r="D44" s="23"/>
      <c r="E44" s="23"/>
      <c r="F44" s="23"/>
      <c r="G44" s="29"/>
    </row>
    <row r="45" spans="1:7" x14ac:dyDescent="0.2">
      <c r="A45" s="466"/>
      <c r="B45" s="177" t="s">
        <v>415</v>
      </c>
      <c r="C45" s="29">
        <v>1.177</v>
      </c>
      <c r="D45" s="23"/>
      <c r="E45" s="23"/>
      <c r="F45" s="23"/>
      <c r="G45" s="29"/>
    </row>
    <row r="46" spans="1:7" x14ac:dyDescent="0.2">
      <c r="A46" s="212"/>
      <c r="B46" s="23"/>
      <c r="C46" s="29"/>
      <c r="D46" s="23"/>
      <c r="E46" s="23"/>
      <c r="F46" s="23"/>
      <c r="G46" s="29"/>
    </row>
    <row r="47" spans="1:7" x14ac:dyDescent="0.2">
      <c r="A47" s="35" t="s">
        <v>223</v>
      </c>
      <c r="B47" s="23"/>
      <c r="C47" s="29">
        <f>AVERAGE(C8:C45)</f>
        <v>8.3363684210526312</v>
      </c>
      <c r="D47" s="23"/>
      <c r="E47" s="23"/>
      <c r="F47" s="23"/>
      <c r="G47" s="29">
        <f>AVERAGE(G8:G45)</f>
        <v>9.3673124999999988</v>
      </c>
    </row>
    <row r="48" spans="1:7" x14ac:dyDescent="0.2">
      <c r="A48" s="35" t="s">
        <v>222</v>
      </c>
      <c r="B48" s="23"/>
      <c r="C48" s="29">
        <f>STDEV(C8:C45)</f>
        <v>4.9899816899466538</v>
      </c>
      <c r="D48" s="23"/>
      <c r="E48" s="23"/>
      <c r="F48" s="23"/>
      <c r="G48" s="29">
        <f>STDEV(G8:G45)</f>
        <v>5.6656480620049106</v>
      </c>
    </row>
    <row r="49" spans="1:7" x14ac:dyDescent="0.2">
      <c r="A49" s="35" t="s">
        <v>293</v>
      </c>
      <c r="B49" s="23"/>
      <c r="C49" s="23"/>
      <c r="D49" s="23"/>
      <c r="E49" s="23"/>
      <c r="F49" s="23"/>
      <c r="G49" s="29">
        <f>_xlfn.T.TEST(C8:C45,G8:G23,2,2)</f>
        <v>0.50833451515655614</v>
      </c>
    </row>
    <row r="51" spans="1:7" x14ac:dyDescent="0.2">
      <c r="A51" s="276" t="s">
        <v>485</v>
      </c>
    </row>
  </sheetData>
  <mergeCells count="6">
    <mergeCell ref="A40:A45"/>
    <mergeCell ref="A8:A12"/>
    <mergeCell ref="A13:A19"/>
    <mergeCell ref="A20:A26"/>
    <mergeCell ref="A27:A32"/>
    <mergeCell ref="A33:A39"/>
  </mergeCells>
  <phoneticPr fontId="8" type="noConversion"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4" baseType="variant">
      <vt:variant>
        <vt:lpstr>Worksheets</vt:lpstr>
      </vt:variant>
      <vt:variant>
        <vt:i4>36</vt:i4>
      </vt:variant>
      <vt:variant>
        <vt:lpstr>Named Ranges</vt:lpstr>
      </vt:variant>
      <vt:variant>
        <vt:i4>1</vt:i4>
      </vt:variant>
    </vt:vector>
  </HeadingPairs>
  <TitlesOfParts>
    <vt:vector size="37" baseType="lpstr">
      <vt:lpstr>Fig.1b-d</vt:lpstr>
      <vt:lpstr>Fig.1e-g</vt:lpstr>
      <vt:lpstr>Fig.1i,j</vt:lpstr>
      <vt:lpstr>Fig.1k,l</vt:lpstr>
      <vt:lpstr>Fig.2a</vt:lpstr>
      <vt:lpstr>Fig.2b</vt:lpstr>
      <vt:lpstr>Fig.2d,f</vt:lpstr>
      <vt:lpstr>Fig.3b,d</vt:lpstr>
      <vt:lpstr>Fig.3f</vt:lpstr>
      <vt:lpstr>Fig.3h</vt:lpstr>
      <vt:lpstr>Fig.4</vt:lpstr>
      <vt:lpstr>Fig.5b</vt:lpstr>
      <vt:lpstr>Fig.5c</vt:lpstr>
      <vt:lpstr>Fig.5e</vt:lpstr>
      <vt:lpstr>Fig.5i,j</vt:lpstr>
      <vt:lpstr>Fig.7c</vt:lpstr>
      <vt:lpstr>Fig.7e</vt:lpstr>
      <vt:lpstr>Fig.8c</vt:lpstr>
      <vt:lpstr>Fig.8d</vt:lpstr>
      <vt:lpstr>Fig.9c</vt:lpstr>
      <vt:lpstr>Fig.9d,e</vt:lpstr>
      <vt:lpstr>Fig.9h,i</vt:lpstr>
      <vt:lpstr>Fig.9j</vt:lpstr>
      <vt:lpstr>Fig.9k</vt:lpstr>
      <vt:lpstr>Fig.9l </vt:lpstr>
      <vt:lpstr>Fig.10b</vt:lpstr>
      <vt:lpstr>Sup Fig.1e</vt:lpstr>
      <vt:lpstr>Sup Fig.2a,b</vt:lpstr>
      <vt:lpstr>Sup Fig.2d,e</vt:lpstr>
      <vt:lpstr>Sup Fig.3</vt:lpstr>
      <vt:lpstr>Sup Fig.4</vt:lpstr>
      <vt:lpstr>Sup Fig.5</vt:lpstr>
      <vt:lpstr>Sup Fig.6b</vt:lpstr>
      <vt:lpstr>Sup Fig.12a</vt:lpstr>
      <vt:lpstr>Sup Fig.12c</vt:lpstr>
      <vt:lpstr>Sup Fig.13b</vt:lpstr>
      <vt:lpstr>'Fig.9h,i'!_GoBack</vt:lpstr>
    </vt:vector>
  </TitlesOfParts>
  <Company>Springer-SBM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Fiona Gillespie</dc:creator>
  <cp:lastModifiedBy>Ya-Ping Yen</cp:lastModifiedBy>
  <dcterms:created xsi:type="dcterms:W3CDTF">2017-11-15T12:34:53Z</dcterms:created>
  <dcterms:modified xsi:type="dcterms:W3CDTF">2025-03-07T03:11:31Z</dcterms:modified>
</cp:coreProperties>
</file>