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it 1/Downloads/PolX ms v6 Version PC/PolX ms V7 edit PhF/"/>
    </mc:Choice>
  </mc:AlternateContent>
  <xr:revisionPtr revIDLastSave="0" documentId="13_ncr:1_{256FA52D-DDB2-E546-9D7B-2CE712352EB0}" xr6:coauthVersionLast="45" xr6:coauthVersionMax="45" xr10:uidLastSave="{00000000-0000-0000-0000-000000000000}"/>
  <bookViews>
    <workbookView xWindow="4120" yWindow="2240" windowWidth="32260" windowHeight="20840" firstSheet="2" activeTab="14" xr2:uid="{831CD4D9-9EA3-7E4C-AE77-49396C045C77}"/>
  </bookViews>
  <sheets>
    <sheet name="Figure 2b" sheetId="4" r:id="rId1"/>
    <sheet name="Figure 2c" sheetId="5" r:id="rId2"/>
    <sheet name="Figure 2e" sheetId="7" r:id="rId3"/>
    <sheet name="Figure 3d" sheetId="9" r:id="rId4"/>
    <sheet name="Figure 3f" sheetId="10" r:id="rId5"/>
    <sheet name="Figure 5a" sheetId="11" r:id="rId6"/>
    <sheet name="Figure 5b" sheetId="18" r:id="rId7"/>
    <sheet name="Figure 5c" sheetId="12" r:id="rId8"/>
    <sheet name="Figure 5d" sheetId="13" r:id="rId9"/>
    <sheet name="Figure 6d" sheetId="14" r:id="rId10"/>
    <sheet name="Figure 6e" sheetId="3" r:id="rId11"/>
    <sheet name="Figure 6f" sheetId="1" r:id="rId12"/>
    <sheet name="Figure 6g" sheetId="2" r:id="rId13"/>
    <sheet name="Supplementary Figure 1b" sheetId="29" r:id="rId14"/>
    <sheet name="Supplementary Figure 1c" sheetId="30" r:id="rId15"/>
    <sheet name="Supplementary Figure 1d" sheetId="28" r:id="rId16"/>
    <sheet name="Supplementary Figure 6a" sheetId="19" r:id="rId17"/>
    <sheet name="Supplementary Figure 7a" sheetId="20" r:id="rId18"/>
    <sheet name="Supplementary Figure 7b" sheetId="21" r:id="rId19"/>
    <sheet name="Supplementary Figure 7c" sheetId="22" r:id="rId20"/>
    <sheet name="Supplementary Figure 7d" sheetId="15" r:id="rId21"/>
    <sheet name="Supplementary Figure 7e" sheetId="16" r:id="rId22"/>
    <sheet name="Supplementary Figure 7e inset" sheetId="23" r:id="rId23"/>
    <sheet name="Supplementary Figure 7g" sheetId="24" r:id="rId24"/>
    <sheet name="Supplementary Figure 7h" sheetId="17" r:id="rId25"/>
    <sheet name="Supplementary Figure 8a" sheetId="25" r:id="rId26"/>
    <sheet name="Supplementary Figure 8b" sheetId="26" r:id="rId27"/>
    <sheet name="Supplementary Figure 8c" sheetId="27" r:id="rId28"/>
    <sheet name="Supplementary Figure 8d" sheetId="8" r:id="rId2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7" l="1"/>
  <c r="G23" i="17"/>
  <c r="H23" i="17"/>
  <c r="I23" i="17"/>
  <c r="J23" i="17"/>
  <c r="E23" i="17"/>
  <c r="F22" i="17"/>
  <c r="G22" i="17"/>
  <c r="H22" i="17"/>
  <c r="I22" i="17"/>
  <c r="J22" i="17"/>
  <c r="E22" i="17"/>
  <c r="F17" i="16"/>
  <c r="G17" i="16"/>
  <c r="H17" i="16"/>
  <c r="I17" i="16"/>
  <c r="J17" i="16"/>
  <c r="E17" i="16"/>
  <c r="F16" i="16"/>
  <c r="G16" i="16"/>
  <c r="H16" i="16"/>
  <c r="I16" i="16"/>
  <c r="J16" i="16"/>
  <c r="E16" i="16"/>
  <c r="J19" i="15" l="1"/>
  <c r="I19" i="15"/>
  <c r="H19" i="15"/>
  <c r="G19" i="15"/>
  <c r="F19" i="15"/>
  <c r="E19" i="15"/>
  <c r="J18" i="15"/>
  <c r="I18" i="15"/>
  <c r="H18" i="15"/>
  <c r="G18" i="15"/>
  <c r="F18" i="15"/>
  <c r="E18" i="15"/>
  <c r="G19" i="11" l="1"/>
  <c r="H19" i="11"/>
  <c r="I19" i="11"/>
  <c r="J19" i="11"/>
  <c r="K19" i="11"/>
  <c r="L19" i="11"/>
  <c r="M19" i="11"/>
  <c r="N19" i="11"/>
  <c r="F19" i="11"/>
  <c r="G18" i="11"/>
  <c r="H18" i="11"/>
  <c r="I18" i="11"/>
  <c r="J18" i="11"/>
  <c r="K18" i="11"/>
  <c r="L18" i="11"/>
  <c r="M18" i="11"/>
  <c r="N18" i="11"/>
  <c r="F18" i="11"/>
  <c r="F16" i="1"/>
  <c r="G16" i="1"/>
  <c r="H16" i="1"/>
  <c r="I16" i="1"/>
  <c r="E16" i="1"/>
  <c r="F15" i="1"/>
  <c r="G15" i="1"/>
  <c r="H15" i="1"/>
  <c r="I15" i="1"/>
  <c r="E15" i="1"/>
  <c r="F10" i="14"/>
  <c r="G10" i="14"/>
  <c r="H10" i="14"/>
  <c r="I10" i="14"/>
  <c r="J10" i="14"/>
  <c r="K10" i="14"/>
  <c r="E10" i="14"/>
  <c r="F9" i="14"/>
  <c r="G9" i="14"/>
  <c r="H9" i="14"/>
  <c r="I9" i="14"/>
  <c r="J9" i="14"/>
  <c r="K9" i="14"/>
  <c r="E9" i="14"/>
  <c r="G23" i="13" l="1"/>
  <c r="H23" i="13"/>
  <c r="I23" i="13"/>
  <c r="J23" i="13"/>
  <c r="F23" i="13"/>
  <c r="G22" i="13"/>
  <c r="H22" i="13"/>
  <c r="I22" i="13"/>
  <c r="J22" i="13"/>
  <c r="F22" i="13"/>
  <c r="G10" i="13"/>
  <c r="H10" i="13"/>
  <c r="I10" i="13"/>
  <c r="J10" i="13"/>
  <c r="G9" i="13"/>
  <c r="H9" i="13"/>
  <c r="I9" i="13"/>
  <c r="J9" i="13"/>
  <c r="F10" i="13"/>
  <c r="F9" i="13"/>
  <c r="G25" i="12" l="1"/>
  <c r="H25" i="12"/>
  <c r="I25" i="12"/>
  <c r="J25" i="12"/>
  <c r="K25" i="12"/>
  <c r="F25" i="12"/>
  <c r="G11" i="12"/>
  <c r="H11" i="12"/>
  <c r="I11" i="12"/>
  <c r="J11" i="12"/>
  <c r="K11" i="12"/>
  <c r="F11" i="12"/>
  <c r="K24" i="12"/>
  <c r="J24" i="12"/>
  <c r="I24" i="12"/>
  <c r="H24" i="12"/>
  <c r="G24" i="12"/>
  <c r="F24" i="12"/>
  <c r="N38" i="11" l="1"/>
  <c r="N37" i="11"/>
  <c r="L38" i="11"/>
  <c r="L37" i="11"/>
  <c r="K38" i="11"/>
  <c r="K37" i="11"/>
  <c r="I38" i="11"/>
  <c r="M38" i="11"/>
  <c r="J38" i="11"/>
  <c r="H38" i="11"/>
  <c r="F38" i="11"/>
  <c r="I37" i="11"/>
  <c r="M37" i="11"/>
  <c r="J37" i="11"/>
  <c r="H37" i="11"/>
  <c r="G37" i="11"/>
  <c r="F37" i="11"/>
  <c r="AH318" i="10" l="1"/>
  <c r="AH90" i="10"/>
  <c r="AH24" i="10"/>
  <c r="AI380" i="10" l="1"/>
  <c r="AH380" i="10"/>
  <c r="AI379" i="10"/>
  <c r="AH379" i="10"/>
  <c r="AI378" i="10"/>
  <c r="AH378" i="10"/>
  <c r="AI377" i="10"/>
  <c r="AH377" i="10"/>
  <c r="AI376" i="10"/>
  <c r="AH376" i="10"/>
  <c r="AI375" i="10"/>
  <c r="AH375" i="10"/>
  <c r="AI374" i="10"/>
  <c r="AH374" i="10"/>
  <c r="AI373" i="10"/>
  <c r="AH373" i="10"/>
  <c r="AI372" i="10"/>
  <c r="AH372" i="10"/>
  <c r="AI371" i="10"/>
  <c r="AH371" i="10"/>
  <c r="AI370" i="10"/>
  <c r="AH370" i="10"/>
  <c r="AI369" i="10"/>
  <c r="AH369" i="10"/>
  <c r="AI368" i="10"/>
  <c r="AH368" i="10"/>
  <c r="AI367" i="10"/>
  <c r="AH367" i="10"/>
  <c r="AI366" i="10"/>
  <c r="AH366" i="10"/>
  <c r="AI365" i="10"/>
  <c r="AH365" i="10"/>
  <c r="AI364" i="10"/>
  <c r="AH364" i="10"/>
  <c r="AI363" i="10"/>
  <c r="AH363" i="10"/>
  <c r="AI362" i="10"/>
  <c r="AH362" i="10"/>
  <c r="AI361" i="10"/>
  <c r="AH361" i="10"/>
  <c r="AI360" i="10"/>
  <c r="AH360" i="10"/>
  <c r="AI359" i="10"/>
  <c r="AH359" i="10"/>
  <c r="AI358" i="10"/>
  <c r="AH358" i="10"/>
  <c r="AI357" i="10"/>
  <c r="AH357" i="10"/>
  <c r="AI356" i="10"/>
  <c r="AH356" i="10"/>
  <c r="AI355" i="10"/>
  <c r="AH355" i="10"/>
  <c r="AI354" i="10"/>
  <c r="AH354" i="10"/>
  <c r="AI353" i="10"/>
  <c r="AH353" i="10"/>
  <c r="AI352" i="10"/>
  <c r="AH352" i="10"/>
  <c r="AI351" i="10"/>
  <c r="AH351" i="10"/>
  <c r="AI350" i="10"/>
  <c r="AH350" i="10"/>
  <c r="AI349" i="10"/>
  <c r="AH349" i="10"/>
  <c r="AI348" i="10"/>
  <c r="AH348" i="10"/>
  <c r="AJ346" i="10"/>
  <c r="AI342" i="10"/>
  <c r="AH342" i="10"/>
  <c r="AI341" i="10"/>
  <c r="AH341" i="10"/>
  <c r="AI340" i="10"/>
  <c r="AH340" i="10"/>
  <c r="AI339" i="10"/>
  <c r="AH339" i="10"/>
  <c r="AI338" i="10"/>
  <c r="AH338" i="10"/>
  <c r="AI337" i="10"/>
  <c r="AH337" i="10"/>
  <c r="AI336" i="10"/>
  <c r="AH336" i="10"/>
  <c r="AI335" i="10"/>
  <c r="AH335" i="10"/>
  <c r="AI334" i="10"/>
  <c r="AH334" i="10"/>
  <c r="AI333" i="10"/>
  <c r="AH333" i="10"/>
  <c r="AI332" i="10"/>
  <c r="AH332" i="10"/>
  <c r="AI331" i="10"/>
  <c r="AH331" i="10"/>
  <c r="AI330" i="10"/>
  <c r="AH330" i="10"/>
  <c r="AI329" i="10"/>
  <c r="AH329" i="10"/>
  <c r="AI328" i="10"/>
  <c r="AH328" i="10"/>
  <c r="AI327" i="10"/>
  <c r="AH327" i="10"/>
  <c r="AI326" i="10"/>
  <c r="AH326" i="10"/>
  <c r="AI325" i="10"/>
  <c r="AH325" i="10"/>
  <c r="AI324" i="10"/>
  <c r="AH324" i="10"/>
  <c r="AI323" i="10"/>
  <c r="AH323" i="10"/>
  <c r="AI322" i="10"/>
  <c r="AH322" i="10"/>
  <c r="AI321" i="10"/>
  <c r="AH321" i="10"/>
  <c r="AI320" i="10"/>
  <c r="AH320" i="10"/>
  <c r="AI319" i="10"/>
  <c r="AH319" i="10"/>
  <c r="AI318" i="10"/>
  <c r="AI317" i="10"/>
  <c r="AH317" i="10"/>
  <c r="AI316" i="10"/>
  <c r="AH316" i="10"/>
  <c r="AI315" i="10"/>
  <c r="AH315" i="10"/>
  <c r="AI314" i="10"/>
  <c r="AH314" i="10"/>
  <c r="AI313" i="10"/>
  <c r="AH313" i="10"/>
  <c r="AI312" i="10"/>
  <c r="AH312" i="10"/>
  <c r="AI311" i="10"/>
  <c r="AH311" i="10"/>
  <c r="AI310" i="10"/>
  <c r="AH310" i="10"/>
  <c r="AJ308" i="10"/>
  <c r="AJ371" i="10" s="1"/>
  <c r="AI304" i="10"/>
  <c r="AH304" i="10"/>
  <c r="AI303" i="10"/>
  <c r="AH303" i="10"/>
  <c r="AI302" i="10"/>
  <c r="AJ302" i="10" s="1"/>
  <c r="AH302" i="10"/>
  <c r="AI301" i="10"/>
  <c r="AH301" i="10"/>
  <c r="AI300" i="10"/>
  <c r="AJ300" i="10" s="1"/>
  <c r="AH300" i="10"/>
  <c r="AI299" i="10"/>
  <c r="AH299" i="10"/>
  <c r="AI298" i="10"/>
  <c r="AH298" i="10"/>
  <c r="AI297" i="10"/>
  <c r="AH297" i="10"/>
  <c r="AI296" i="10"/>
  <c r="AH296" i="10"/>
  <c r="AI295" i="10"/>
  <c r="AH295" i="10"/>
  <c r="AI294" i="10"/>
  <c r="AJ294" i="10" s="1"/>
  <c r="AH294" i="10"/>
  <c r="AI293" i="10"/>
  <c r="AH293" i="10"/>
  <c r="AI292" i="10"/>
  <c r="AJ292" i="10" s="1"/>
  <c r="AH292" i="10"/>
  <c r="AI291" i="10"/>
  <c r="AH291" i="10"/>
  <c r="AI290" i="10"/>
  <c r="AH290" i="10"/>
  <c r="AI289" i="10"/>
  <c r="AH289" i="10"/>
  <c r="AI288" i="10"/>
  <c r="AH288" i="10"/>
  <c r="AI287" i="10"/>
  <c r="AH287" i="10"/>
  <c r="AI286" i="10"/>
  <c r="AH286" i="10"/>
  <c r="AI285" i="10"/>
  <c r="AH285" i="10"/>
  <c r="AI284" i="10"/>
  <c r="AH284" i="10"/>
  <c r="AI283" i="10"/>
  <c r="AH283" i="10"/>
  <c r="AI282" i="10"/>
  <c r="AH282" i="10"/>
  <c r="AI281" i="10"/>
  <c r="AH281" i="10"/>
  <c r="AI280" i="10"/>
  <c r="AH280" i="10"/>
  <c r="AI279" i="10"/>
  <c r="AH279" i="10"/>
  <c r="AI278" i="10"/>
  <c r="AH278" i="10"/>
  <c r="AI277" i="10"/>
  <c r="AH277" i="10"/>
  <c r="AI276" i="10"/>
  <c r="AH276" i="10"/>
  <c r="AI275" i="10"/>
  <c r="AH275" i="10"/>
  <c r="AI274" i="10"/>
  <c r="AH274" i="10"/>
  <c r="AI273" i="10"/>
  <c r="AH273" i="10"/>
  <c r="AI272" i="10"/>
  <c r="AH272" i="10"/>
  <c r="AJ270" i="10"/>
  <c r="AJ303" i="10" s="1"/>
  <c r="AI266" i="10"/>
  <c r="AH266" i="10"/>
  <c r="AI265" i="10"/>
  <c r="AH265" i="10"/>
  <c r="AI264" i="10"/>
  <c r="AH264" i="10"/>
  <c r="AI263" i="10"/>
  <c r="AH263" i="10"/>
  <c r="AI262" i="10"/>
  <c r="AH262" i="10"/>
  <c r="AI261" i="10"/>
  <c r="AH261" i="10"/>
  <c r="AI260" i="10"/>
  <c r="AH260" i="10"/>
  <c r="AI259" i="10"/>
  <c r="AH259" i="10"/>
  <c r="AI258" i="10"/>
  <c r="AH258" i="10"/>
  <c r="AI257" i="10"/>
  <c r="AH257" i="10"/>
  <c r="AI256" i="10"/>
  <c r="AH256" i="10"/>
  <c r="AI255" i="10"/>
  <c r="AH255" i="10"/>
  <c r="AI254" i="10"/>
  <c r="AH254" i="10"/>
  <c r="AI253" i="10"/>
  <c r="AH253" i="10"/>
  <c r="AI252" i="10"/>
  <c r="AH252" i="10"/>
  <c r="AI251" i="10"/>
  <c r="AH251" i="10"/>
  <c r="AI250" i="10"/>
  <c r="AH250" i="10"/>
  <c r="AI249" i="10"/>
  <c r="AH249" i="10"/>
  <c r="AI248" i="10"/>
  <c r="AH248" i="10"/>
  <c r="AI247" i="10"/>
  <c r="AH247" i="10"/>
  <c r="AI246" i="10"/>
  <c r="AH246" i="10"/>
  <c r="AI245" i="10"/>
  <c r="AH245" i="10"/>
  <c r="AI244" i="10"/>
  <c r="AH244" i="10"/>
  <c r="AI243" i="10"/>
  <c r="AH243" i="10"/>
  <c r="AI242" i="10"/>
  <c r="AH242" i="10"/>
  <c r="AI241" i="10"/>
  <c r="AH241" i="10"/>
  <c r="AI240" i="10"/>
  <c r="AH240" i="10"/>
  <c r="AI239" i="10"/>
  <c r="AH239" i="10"/>
  <c r="AI238" i="10"/>
  <c r="AH238" i="10"/>
  <c r="AI237" i="10"/>
  <c r="AH237" i="10"/>
  <c r="AI236" i="10"/>
  <c r="AH236" i="10"/>
  <c r="AI235" i="10"/>
  <c r="AH235" i="10"/>
  <c r="AI234" i="10"/>
  <c r="AH234" i="10"/>
  <c r="AJ232" i="10"/>
  <c r="AI228" i="10"/>
  <c r="AH228" i="10"/>
  <c r="AI227" i="10"/>
  <c r="AH227" i="10"/>
  <c r="AI226" i="10"/>
  <c r="AH226" i="10"/>
  <c r="AI225" i="10"/>
  <c r="AH225" i="10"/>
  <c r="AI224" i="10"/>
  <c r="AH224" i="10"/>
  <c r="AI223" i="10"/>
  <c r="AH223" i="10"/>
  <c r="AI222" i="10"/>
  <c r="AH222" i="10"/>
  <c r="AI221" i="10"/>
  <c r="AH221" i="10"/>
  <c r="AI220" i="10"/>
  <c r="AH220" i="10"/>
  <c r="AI219" i="10"/>
  <c r="AH219" i="10"/>
  <c r="AI218" i="10"/>
  <c r="AH218" i="10"/>
  <c r="AI217" i="10"/>
  <c r="AH217" i="10"/>
  <c r="AI216" i="10"/>
  <c r="AH216" i="10"/>
  <c r="AI215" i="10"/>
  <c r="AH215" i="10"/>
  <c r="AI214" i="10"/>
  <c r="AH214" i="10"/>
  <c r="AI213" i="10"/>
  <c r="AH213" i="10"/>
  <c r="AI212" i="10"/>
  <c r="AH212" i="10"/>
  <c r="AI211" i="10"/>
  <c r="AH211" i="10"/>
  <c r="AI210" i="10"/>
  <c r="AH210" i="10"/>
  <c r="AI209" i="10"/>
  <c r="AH209" i="10"/>
  <c r="AI208" i="10"/>
  <c r="AH208" i="10"/>
  <c r="AI207" i="10"/>
  <c r="AH207" i="10"/>
  <c r="AI206" i="10"/>
  <c r="AH206" i="10"/>
  <c r="AI205" i="10"/>
  <c r="AH205" i="10"/>
  <c r="AI204" i="10"/>
  <c r="AH204" i="10"/>
  <c r="AI203" i="10"/>
  <c r="AH203" i="10"/>
  <c r="AI202" i="10"/>
  <c r="AH202" i="10"/>
  <c r="AI201" i="10"/>
  <c r="AH201" i="10"/>
  <c r="AI200" i="10"/>
  <c r="AH200" i="10"/>
  <c r="AI199" i="10"/>
  <c r="AH199" i="10"/>
  <c r="AI198" i="10"/>
  <c r="AH198" i="10"/>
  <c r="AI197" i="10"/>
  <c r="AH197" i="10"/>
  <c r="AI196" i="10"/>
  <c r="AH196" i="10"/>
  <c r="AJ194" i="10"/>
  <c r="AJ219" i="10" s="1"/>
  <c r="AI190" i="10"/>
  <c r="AH190" i="10"/>
  <c r="AI189" i="10"/>
  <c r="AH189" i="10"/>
  <c r="AI188" i="10"/>
  <c r="AH188" i="10"/>
  <c r="AI187" i="10"/>
  <c r="AH187" i="10"/>
  <c r="AI186" i="10"/>
  <c r="AH186" i="10"/>
  <c r="AI185" i="10"/>
  <c r="AH185" i="10"/>
  <c r="AI184" i="10"/>
  <c r="AH184" i="10"/>
  <c r="AI183" i="10"/>
  <c r="AH183" i="10"/>
  <c r="AI182" i="10"/>
  <c r="AH182" i="10"/>
  <c r="AI181" i="10"/>
  <c r="AH181" i="10"/>
  <c r="AI180" i="10"/>
  <c r="AH180" i="10"/>
  <c r="AI179" i="10"/>
  <c r="AH179" i="10"/>
  <c r="AI178" i="10"/>
  <c r="AH178" i="10"/>
  <c r="AI177" i="10"/>
  <c r="AH177" i="10"/>
  <c r="AI176" i="10"/>
  <c r="AH176" i="10"/>
  <c r="AI175" i="10"/>
  <c r="AH175" i="10"/>
  <c r="AI174" i="10"/>
  <c r="AH174" i="10"/>
  <c r="AI173" i="10"/>
  <c r="AH173" i="10"/>
  <c r="AI172" i="10"/>
  <c r="AH172" i="10"/>
  <c r="AI171" i="10"/>
  <c r="AH171" i="10"/>
  <c r="AI170" i="10"/>
  <c r="AH170" i="10"/>
  <c r="AI169" i="10"/>
  <c r="AH169" i="10"/>
  <c r="AI168" i="10"/>
  <c r="AH168" i="10"/>
  <c r="AI167" i="10"/>
  <c r="AH167" i="10"/>
  <c r="AI166" i="10"/>
  <c r="AH166" i="10"/>
  <c r="AI165" i="10"/>
  <c r="AH165" i="10"/>
  <c r="AI164" i="10"/>
  <c r="AH164" i="10"/>
  <c r="AI163" i="10"/>
  <c r="AH163" i="10"/>
  <c r="AI162" i="10"/>
  <c r="AH162" i="10"/>
  <c r="AI161" i="10"/>
  <c r="AH161" i="10"/>
  <c r="AI160" i="10"/>
  <c r="AH160" i="10"/>
  <c r="AI159" i="10"/>
  <c r="AH159" i="10"/>
  <c r="AI158" i="10"/>
  <c r="AH158" i="10"/>
  <c r="AJ156" i="10"/>
  <c r="AJ177" i="10" s="1"/>
  <c r="AI152" i="10"/>
  <c r="AH152" i="10"/>
  <c r="AI151" i="10"/>
  <c r="AH151" i="10"/>
  <c r="AI150" i="10"/>
  <c r="AJ150" i="10" s="1"/>
  <c r="AH150" i="10"/>
  <c r="AI149" i="10"/>
  <c r="AH149" i="10"/>
  <c r="AI148" i="10"/>
  <c r="AJ148" i="10" s="1"/>
  <c r="AH148" i="10"/>
  <c r="AI147" i="10"/>
  <c r="AH147" i="10"/>
  <c r="AI146" i="10"/>
  <c r="AH146" i="10"/>
  <c r="AI145" i="10"/>
  <c r="AH145" i="10"/>
  <c r="AI144" i="10"/>
  <c r="AH144" i="10"/>
  <c r="AI143" i="10"/>
  <c r="AH143" i="10"/>
  <c r="AI142" i="10"/>
  <c r="AJ142" i="10" s="1"/>
  <c r="AH142" i="10"/>
  <c r="AI141" i="10"/>
  <c r="AH141" i="10"/>
  <c r="AI140" i="10"/>
  <c r="AJ140" i="10" s="1"/>
  <c r="AH140" i="10"/>
  <c r="AI139" i="10"/>
  <c r="AH139" i="10"/>
  <c r="AI138" i="10"/>
  <c r="AJ138" i="10" s="1"/>
  <c r="AH138" i="10"/>
  <c r="AI137" i="10"/>
  <c r="AH137" i="10"/>
  <c r="AI136" i="10"/>
  <c r="AJ136" i="10" s="1"/>
  <c r="AH136" i="10"/>
  <c r="AI135" i="10"/>
  <c r="AH135" i="10"/>
  <c r="AI134" i="10"/>
  <c r="AJ134" i="10" s="1"/>
  <c r="AH134" i="10"/>
  <c r="AI133" i="10"/>
  <c r="AH133" i="10"/>
  <c r="AI132" i="10"/>
  <c r="AJ132" i="10" s="1"/>
  <c r="AH132" i="10"/>
  <c r="AI131" i="10"/>
  <c r="AH131" i="10"/>
  <c r="AI130" i="10"/>
  <c r="AH130" i="10"/>
  <c r="AI129" i="10"/>
  <c r="AH129" i="10"/>
  <c r="AI128" i="10"/>
  <c r="AH128" i="10"/>
  <c r="AI127" i="10"/>
  <c r="AH127" i="10"/>
  <c r="AI126" i="10"/>
  <c r="AH126" i="10"/>
  <c r="AI125" i="10"/>
  <c r="AH125" i="10"/>
  <c r="AI124" i="10"/>
  <c r="AH124" i="10"/>
  <c r="AI123" i="10"/>
  <c r="AH123" i="10"/>
  <c r="AI122" i="10"/>
  <c r="AH122" i="10"/>
  <c r="AI121" i="10"/>
  <c r="AH121" i="10"/>
  <c r="AI120" i="10"/>
  <c r="AH120" i="10"/>
  <c r="AJ118" i="10"/>
  <c r="AJ151" i="10" s="1"/>
  <c r="AI114" i="10"/>
  <c r="AH114" i="10"/>
  <c r="AI113" i="10"/>
  <c r="AH113" i="10"/>
  <c r="AI112" i="10"/>
  <c r="AH112" i="10"/>
  <c r="AI111" i="10"/>
  <c r="AH111" i="10"/>
  <c r="AI110" i="10"/>
  <c r="AH110" i="10"/>
  <c r="AI109" i="10"/>
  <c r="AH109" i="10"/>
  <c r="AI108" i="10"/>
  <c r="AH108" i="10"/>
  <c r="AI107" i="10"/>
  <c r="AH107" i="10"/>
  <c r="AI106" i="10"/>
  <c r="AH106" i="10"/>
  <c r="AI105" i="10"/>
  <c r="AH105" i="10"/>
  <c r="AI104" i="10"/>
  <c r="AH104" i="10"/>
  <c r="AI103" i="10"/>
  <c r="AH103" i="10"/>
  <c r="AI102" i="10"/>
  <c r="AH102" i="10"/>
  <c r="AI101" i="10"/>
  <c r="AH101" i="10"/>
  <c r="AI100" i="10"/>
  <c r="AH100" i="10"/>
  <c r="AI99" i="10"/>
  <c r="AH99" i="10"/>
  <c r="AI98" i="10"/>
  <c r="AH98" i="10"/>
  <c r="AI97" i="10"/>
  <c r="AH97" i="10"/>
  <c r="AI96" i="10"/>
  <c r="AH96" i="10"/>
  <c r="AI95" i="10"/>
  <c r="AH95" i="10"/>
  <c r="AI94" i="10"/>
  <c r="AH94" i="10"/>
  <c r="AI93" i="10"/>
  <c r="AH93" i="10"/>
  <c r="AI92" i="10"/>
  <c r="AH92" i="10"/>
  <c r="AI91" i="10"/>
  <c r="AH91" i="10"/>
  <c r="AI90" i="10"/>
  <c r="AI89" i="10"/>
  <c r="AH89" i="10"/>
  <c r="AI88" i="10"/>
  <c r="AH88" i="10"/>
  <c r="AI87" i="10"/>
  <c r="AH87" i="10"/>
  <c r="AI86" i="10"/>
  <c r="AH86" i="10"/>
  <c r="AI85" i="10"/>
  <c r="AH85" i="10"/>
  <c r="AI84" i="10"/>
  <c r="AH84" i="10"/>
  <c r="AI83" i="10"/>
  <c r="AH83" i="10"/>
  <c r="AI82" i="10"/>
  <c r="AH82" i="10"/>
  <c r="AJ80" i="10"/>
  <c r="AI76" i="10"/>
  <c r="AH76" i="10"/>
  <c r="AI75" i="10"/>
  <c r="AH75" i="10"/>
  <c r="AI74" i="10"/>
  <c r="AH74" i="10"/>
  <c r="AI73" i="10"/>
  <c r="AH73" i="10"/>
  <c r="AI72" i="10"/>
  <c r="AH72" i="10"/>
  <c r="AI71" i="10"/>
  <c r="AH71" i="10"/>
  <c r="AI70" i="10"/>
  <c r="AH70" i="10"/>
  <c r="AI69" i="10"/>
  <c r="AH69" i="10"/>
  <c r="AI68" i="10"/>
  <c r="AH68" i="10"/>
  <c r="AI67" i="10"/>
  <c r="AH67" i="10"/>
  <c r="AI66" i="10"/>
  <c r="AH66" i="10"/>
  <c r="AI65" i="10"/>
  <c r="AH65" i="10"/>
  <c r="AI64" i="10"/>
  <c r="AH64" i="10"/>
  <c r="AI63" i="10"/>
  <c r="AH63" i="10"/>
  <c r="AI62" i="10"/>
  <c r="AH62" i="10"/>
  <c r="AI61" i="10"/>
  <c r="AH61" i="10"/>
  <c r="AI60" i="10"/>
  <c r="AH60" i="10"/>
  <c r="AI59" i="10"/>
  <c r="AH59" i="10"/>
  <c r="AI58" i="10"/>
  <c r="AH58" i="10"/>
  <c r="AI57" i="10"/>
  <c r="AH57" i="10"/>
  <c r="AI56" i="10"/>
  <c r="AH56" i="10"/>
  <c r="AI55" i="10"/>
  <c r="AH55" i="10"/>
  <c r="AI54" i="10"/>
  <c r="AH54" i="10"/>
  <c r="AI53" i="10"/>
  <c r="AH53" i="10"/>
  <c r="AI52" i="10"/>
  <c r="AH52" i="10"/>
  <c r="AI51" i="10"/>
  <c r="AH51" i="10"/>
  <c r="AI50" i="10"/>
  <c r="AH50" i="10"/>
  <c r="AI49" i="10"/>
  <c r="AH49" i="10"/>
  <c r="AI48" i="10"/>
  <c r="AH48" i="10"/>
  <c r="AI47" i="10"/>
  <c r="AH47" i="10"/>
  <c r="AI46" i="10"/>
  <c r="AH46" i="10"/>
  <c r="AI45" i="10"/>
  <c r="AH45" i="10"/>
  <c r="AI44" i="10"/>
  <c r="AH44" i="10"/>
  <c r="AJ42" i="10"/>
  <c r="AI38" i="10"/>
  <c r="AH38" i="10"/>
  <c r="AI37" i="10"/>
  <c r="AH37" i="10"/>
  <c r="AI36" i="10"/>
  <c r="AH36" i="10"/>
  <c r="AI35" i="10"/>
  <c r="AH35" i="10"/>
  <c r="AI34" i="10"/>
  <c r="AH34" i="10"/>
  <c r="AI33" i="10"/>
  <c r="AH33" i="10"/>
  <c r="AI32" i="10"/>
  <c r="AH32" i="10"/>
  <c r="AI31" i="10"/>
  <c r="AH31" i="10"/>
  <c r="AI30" i="10"/>
  <c r="AH30" i="10"/>
  <c r="AI29" i="10"/>
  <c r="AH29" i="10"/>
  <c r="AI28" i="10"/>
  <c r="AH28" i="10"/>
  <c r="AI27" i="10"/>
  <c r="AH27" i="10"/>
  <c r="AI26" i="10"/>
  <c r="AH26" i="10"/>
  <c r="AI25" i="10"/>
  <c r="AH25" i="10"/>
  <c r="AI24" i="10"/>
  <c r="AI23" i="10"/>
  <c r="AH23" i="10"/>
  <c r="AI22" i="10"/>
  <c r="AH22" i="10"/>
  <c r="AI21" i="10"/>
  <c r="AH21" i="10"/>
  <c r="AI20" i="10"/>
  <c r="AH20" i="10"/>
  <c r="AI19" i="10"/>
  <c r="AH19" i="10"/>
  <c r="AI18" i="10"/>
  <c r="AH18" i="10"/>
  <c r="AI17" i="10"/>
  <c r="AH17" i="10"/>
  <c r="AI16" i="10"/>
  <c r="AH16" i="10"/>
  <c r="AI15" i="10"/>
  <c r="AH15" i="10"/>
  <c r="AI14" i="10"/>
  <c r="AH14" i="10"/>
  <c r="AI13" i="10"/>
  <c r="AH13" i="10"/>
  <c r="AI12" i="10"/>
  <c r="AH12" i="10"/>
  <c r="AI11" i="10"/>
  <c r="AH11" i="10"/>
  <c r="AI10" i="10"/>
  <c r="AH10" i="10"/>
  <c r="AI9" i="10"/>
  <c r="AH9" i="10"/>
  <c r="AI8" i="10"/>
  <c r="AH8" i="10"/>
  <c r="AI7" i="10"/>
  <c r="AH7" i="10"/>
  <c r="AI6" i="10"/>
  <c r="AH6" i="10"/>
  <c r="AJ4" i="10"/>
  <c r="AJ27" i="10" s="1"/>
  <c r="AJ319" i="10" l="1"/>
  <c r="AJ6" i="10"/>
  <c r="AJ8" i="10"/>
  <c r="AJ10" i="10"/>
  <c r="AJ16" i="10"/>
  <c r="AJ20" i="10"/>
  <c r="AJ12" i="10"/>
  <c r="AJ14" i="10"/>
  <c r="AJ18" i="10"/>
  <c r="AJ22" i="10"/>
  <c r="AJ152" i="10"/>
  <c r="AJ199" i="10"/>
  <c r="AJ304" i="10"/>
  <c r="AJ333" i="10"/>
  <c r="AJ335" i="10"/>
  <c r="AJ375" i="10"/>
  <c r="AJ377" i="10"/>
  <c r="AJ92" i="10"/>
  <c r="AJ165" i="10"/>
  <c r="AJ181" i="10"/>
  <c r="AJ200" i="10"/>
  <c r="AJ202" i="10"/>
  <c r="AJ291" i="10"/>
  <c r="AJ7" i="10"/>
  <c r="AJ174" i="10"/>
  <c r="AJ176" i="10"/>
  <c r="AJ55" i="10"/>
  <c r="AJ71" i="10"/>
  <c r="AJ25" i="10"/>
  <c r="AJ123" i="10"/>
  <c r="AJ125" i="10"/>
  <c r="AJ127" i="10"/>
  <c r="AJ129" i="10"/>
  <c r="AJ190" i="10"/>
  <c r="AJ216" i="10"/>
  <c r="AJ218" i="10"/>
  <c r="AJ275" i="10"/>
  <c r="AJ277" i="10"/>
  <c r="AJ279" i="10"/>
  <c r="AJ281" i="10"/>
  <c r="AJ283" i="10"/>
  <c r="AJ285" i="10"/>
  <c r="AJ317" i="10"/>
  <c r="AJ352" i="10"/>
  <c r="AJ354" i="10"/>
  <c r="AJ368" i="10"/>
  <c r="AJ370" i="10"/>
  <c r="AJ57" i="10"/>
  <c r="AJ11" i="10"/>
  <c r="AJ15" i="10"/>
  <c r="AJ19" i="10"/>
  <c r="AJ23" i="10"/>
  <c r="AJ48" i="10"/>
  <c r="AJ50" i="10"/>
  <c r="AJ64" i="10"/>
  <c r="AJ66" i="10"/>
  <c r="AJ131" i="10"/>
  <c r="AJ133" i="10"/>
  <c r="AJ139" i="10"/>
  <c r="AJ141" i="10"/>
  <c r="AJ143" i="10"/>
  <c r="AJ145" i="10"/>
  <c r="AJ147" i="10"/>
  <c r="AJ149" i="10"/>
  <c r="AJ167" i="10"/>
  <c r="AJ234" i="10"/>
  <c r="AJ293" i="10"/>
  <c r="AJ295" i="10"/>
  <c r="AJ297" i="10"/>
  <c r="AJ299" i="10"/>
  <c r="AJ301" i="10"/>
  <c r="AJ326" i="10"/>
  <c r="AJ328" i="10"/>
  <c r="AJ342" i="10"/>
  <c r="AJ120" i="10"/>
  <c r="AJ122" i="10"/>
  <c r="AJ124" i="10"/>
  <c r="AJ126" i="10"/>
  <c r="AJ158" i="10"/>
  <c r="AJ160" i="10"/>
  <c r="AJ183" i="10"/>
  <c r="AJ201" i="10"/>
  <c r="AJ207" i="10"/>
  <c r="AJ209" i="10"/>
  <c r="AJ223" i="10"/>
  <c r="AJ225" i="10"/>
  <c r="AJ272" i="10"/>
  <c r="AJ274" i="10"/>
  <c r="AJ276" i="10"/>
  <c r="AJ278" i="10"/>
  <c r="AJ284" i="10"/>
  <c r="AJ286" i="10"/>
  <c r="AJ288" i="10"/>
  <c r="AJ290" i="10"/>
  <c r="AJ310" i="10"/>
  <c r="AJ312" i="10"/>
  <c r="AJ359" i="10"/>
  <c r="AJ361" i="10"/>
  <c r="AJ105" i="10"/>
  <c r="AJ13" i="10"/>
  <c r="AJ17" i="10"/>
  <c r="AJ24" i="10"/>
  <c r="AJ31" i="10"/>
  <c r="AJ106" i="10"/>
  <c r="AJ113" i="10"/>
  <c r="AJ235" i="10"/>
  <c r="AJ242" i="10"/>
  <c r="AJ260" i="10"/>
  <c r="AJ26" i="10"/>
  <c r="AJ28" i="10"/>
  <c r="AJ33" i="10"/>
  <c r="AJ35" i="10"/>
  <c r="AJ73" i="10"/>
  <c r="AJ69" i="10"/>
  <c r="AJ45" i="10"/>
  <c r="AJ52" i="10"/>
  <c r="AJ54" i="10"/>
  <c r="AJ59" i="10"/>
  <c r="AJ61" i="10"/>
  <c r="AJ68" i="10"/>
  <c r="AJ70" i="10"/>
  <c r="AJ75" i="10"/>
  <c r="AJ85" i="10"/>
  <c r="AJ94" i="10"/>
  <c r="AJ96" i="10"/>
  <c r="AJ101" i="10"/>
  <c r="AJ110" i="10"/>
  <c r="AJ112" i="10"/>
  <c r="AJ162" i="10"/>
  <c r="AJ164" i="10"/>
  <c r="AJ169" i="10"/>
  <c r="AJ171" i="10"/>
  <c r="AJ178" i="10"/>
  <c r="AJ180" i="10"/>
  <c r="AJ185" i="10"/>
  <c r="AJ187" i="10"/>
  <c r="AJ197" i="10"/>
  <c r="AJ204" i="10"/>
  <c r="AJ206" i="10"/>
  <c r="AJ211" i="10"/>
  <c r="AJ213" i="10"/>
  <c r="AJ220" i="10"/>
  <c r="AJ222" i="10"/>
  <c r="AJ227" i="10"/>
  <c r="AJ237" i="10"/>
  <c r="AJ239" i="10"/>
  <c r="AJ246" i="10"/>
  <c r="AJ248" i="10"/>
  <c r="AJ253" i="10"/>
  <c r="AJ255" i="10"/>
  <c r="AJ262" i="10"/>
  <c r="AJ264" i="10"/>
  <c r="AJ314" i="10"/>
  <c r="AJ316" i="10"/>
  <c r="AJ321" i="10"/>
  <c r="AJ323" i="10"/>
  <c r="AJ330" i="10"/>
  <c r="AJ332" i="10"/>
  <c r="AJ337" i="10"/>
  <c r="AJ339" i="10"/>
  <c r="AJ349" i="10"/>
  <c r="AJ356" i="10"/>
  <c r="AJ358" i="10"/>
  <c r="AJ363" i="10"/>
  <c r="AJ365" i="10"/>
  <c r="AJ372" i="10"/>
  <c r="AJ374" i="10"/>
  <c r="AJ379" i="10"/>
  <c r="AJ29" i="10"/>
  <c r="AJ108" i="10"/>
  <c r="AJ251" i="10"/>
  <c r="AJ265" i="10"/>
  <c r="AJ30" i="10"/>
  <c r="AJ47" i="10"/>
  <c r="AJ49" i="10"/>
  <c r="AJ58" i="10"/>
  <c r="AJ63" i="10"/>
  <c r="AJ65" i="10"/>
  <c r="AJ72" i="10"/>
  <c r="AJ74" i="10"/>
  <c r="AJ82" i="10"/>
  <c r="AJ84" i="10"/>
  <c r="AJ89" i="10"/>
  <c r="AJ98" i="10"/>
  <c r="AJ100" i="10"/>
  <c r="AJ114" i="10"/>
  <c r="AJ159" i="10"/>
  <c r="AJ166" i="10"/>
  <c r="AJ168" i="10"/>
  <c r="AJ173" i="10"/>
  <c r="AJ175" i="10"/>
  <c r="AJ182" i="10"/>
  <c r="AJ184" i="10"/>
  <c r="AJ189" i="10"/>
  <c r="AJ208" i="10"/>
  <c r="AJ210" i="10"/>
  <c r="AJ215" i="10"/>
  <c r="AJ217" i="10"/>
  <c r="AJ224" i="10"/>
  <c r="AJ226" i="10"/>
  <c r="AJ236" i="10"/>
  <c r="AJ241" i="10"/>
  <c r="AJ243" i="10"/>
  <c r="AJ250" i="10"/>
  <c r="AJ252" i="10"/>
  <c r="AJ257" i="10"/>
  <c r="AJ259" i="10"/>
  <c r="AJ266" i="10"/>
  <c r="AJ311" i="10"/>
  <c r="AJ318" i="10"/>
  <c r="AJ320" i="10"/>
  <c r="AJ325" i="10"/>
  <c r="AJ327" i="10"/>
  <c r="AJ334" i="10"/>
  <c r="AJ336" i="10"/>
  <c r="AJ341" i="10"/>
  <c r="AJ351" i="10"/>
  <c r="AJ353" i="10"/>
  <c r="AJ360" i="10"/>
  <c r="AJ362" i="10"/>
  <c r="AJ367" i="10"/>
  <c r="AJ369" i="10"/>
  <c r="AJ376" i="10"/>
  <c r="AJ378" i="10"/>
  <c r="AJ9" i="10"/>
  <c r="AJ21" i="10"/>
  <c r="AJ38" i="10"/>
  <c r="AJ107" i="10"/>
  <c r="AJ103" i="10"/>
  <c r="AJ99" i="10"/>
  <c r="AJ95" i="10"/>
  <c r="AJ91" i="10"/>
  <c r="AJ87" i="10"/>
  <c r="AJ83" i="10"/>
  <c r="AJ90" i="10"/>
  <c r="AJ97" i="10"/>
  <c r="AJ244" i="10"/>
  <c r="AJ249" i="10"/>
  <c r="AJ258" i="10"/>
  <c r="AJ32" i="10"/>
  <c r="AJ37" i="10"/>
  <c r="AJ56" i="10"/>
  <c r="AJ34" i="10"/>
  <c r="AJ36" i="10"/>
  <c r="AJ44" i="10"/>
  <c r="AJ46" i="10"/>
  <c r="AJ51" i="10"/>
  <c r="AJ53" i="10"/>
  <c r="AJ60" i="10"/>
  <c r="AJ62" i="10"/>
  <c r="AJ67" i="10"/>
  <c r="AJ76" i="10"/>
  <c r="AJ86" i="10"/>
  <c r="AJ88" i="10"/>
  <c r="AJ93" i="10"/>
  <c r="AJ102" i="10"/>
  <c r="AJ104" i="10"/>
  <c r="AJ109" i="10"/>
  <c r="AJ111" i="10"/>
  <c r="AJ121" i="10"/>
  <c r="AJ128" i="10"/>
  <c r="AJ130" i="10"/>
  <c r="AJ135" i="10"/>
  <c r="AJ137" i="10"/>
  <c r="AJ144" i="10"/>
  <c r="AJ146" i="10"/>
  <c r="AJ161" i="10"/>
  <c r="AJ163" i="10"/>
  <c r="AJ170" i="10"/>
  <c r="AJ172" i="10"/>
  <c r="AJ179" i="10"/>
  <c r="AJ186" i="10"/>
  <c r="AJ188" i="10"/>
  <c r="AJ196" i="10"/>
  <c r="AJ198" i="10"/>
  <c r="AJ203" i="10"/>
  <c r="AJ205" i="10"/>
  <c r="AJ212" i="10"/>
  <c r="AJ214" i="10"/>
  <c r="AJ221" i="10"/>
  <c r="AJ228" i="10"/>
  <c r="AJ238" i="10"/>
  <c r="AJ240" i="10"/>
  <c r="AJ245" i="10"/>
  <c r="AJ247" i="10"/>
  <c r="AJ254" i="10"/>
  <c r="AJ256" i="10"/>
  <c r="AJ261" i="10"/>
  <c r="AJ263" i="10"/>
  <c r="AJ273" i="10"/>
  <c r="AJ280" i="10"/>
  <c r="AJ282" i="10"/>
  <c r="AJ287" i="10"/>
  <c r="AJ289" i="10"/>
  <c r="AJ296" i="10"/>
  <c r="AJ298" i="10"/>
  <c r="AJ313" i="10"/>
  <c r="AJ315" i="10"/>
  <c r="AJ322" i="10"/>
  <c r="AJ324" i="10"/>
  <c r="AJ329" i="10"/>
  <c r="AJ331" i="10"/>
  <c r="AJ338" i="10"/>
  <c r="AJ340" i="10"/>
  <c r="AJ348" i="10"/>
  <c r="AJ350" i="10"/>
  <c r="AJ355" i="10"/>
  <c r="AJ357" i="10"/>
  <c r="AJ364" i="10"/>
  <c r="AJ366" i="10"/>
  <c r="AJ373" i="10"/>
  <c r="AJ380" i="10"/>
  <c r="AS47" i="9" l="1"/>
  <c r="AS48" i="9"/>
  <c r="AS49" i="9"/>
  <c r="AS50" i="9"/>
  <c r="AS51" i="9"/>
  <c r="AS52" i="9"/>
  <c r="AS53" i="9"/>
  <c r="AS54" i="9"/>
  <c r="AS55" i="9"/>
  <c r="AS56" i="9"/>
  <c r="AS57" i="9"/>
  <c r="AS58" i="9"/>
  <c r="AS59" i="9"/>
  <c r="AS60" i="9"/>
  <c r="AS61" i="9"/>
  <c r="AS62" i="9"/>
  <c r="AS63" i="9"/>
  <c r="AS64" i="9"/>
  <c r="AS65" i="9"/>
  <c r="AS66" i="9"/>
  <c r="AS67" i="9"/>
  <c r="AS68" i="9"/>
  <c r="AS69" i="9"/>
  <c r="AS70" i="9"/>
  <c r="AS71" i="9"/>
  <c r="AS72" i="9"/>
  <c r="AS73" i="9"/>
  <c r="AS74" i="9"/>
  <c r="AS75" i="9"/>
  <c r="AS76" i="9"/>
  <c r="AS77" i="9"/>
  <c r="AS78" i="9"/>
  <c r="AS343" i="9"/>
  <c r="AS143" i="9"/>
  <c r="AS177" i="9"/>
  <c r="AS242" i="9"/>
  <c r="AS243" i="9"/>
  <c r="AS244" i="9"/>
  <c r="AS245" i="9"/>
  <c r="AS246" i="9"/>
  <c r="AS247" i="9"/>
  <c r="AS248" i="9"/>
  <c r="AS249" i="9"/>
  <c r="AS250" i="9"/>
  <c r="AS251" i="9"/>
  <c r="AS252" i="9"/>
  <c r="AS253" i="9"/>
  <c r="AS254" i="9"/>
  <c r="AS255" i="9"/>
  <c r="AS256" i="9"/>
  <c r="AS257" i="9"/>
  <c r="AS258" i="9"/>
  <c r="AS259" i="9"/>
  <c r="AS260" i="9"/>
  <c r="AS261" i="9"/>
  <c r="AS262" i="9"/>
  <c r="AS263" i="9"/>
  <c r="AS264" i="9"/>
  <c r="AS265" i="9"/>
  <c r="AS266" i="9"/>
  <c r="AS267" i="9"/>
  <c r="AS268" i="9"/>
  <c r="AS269" i="9"/>
  <c r="AS270" i="9"/>
  <c r="AS271" i="9"/>
  <c r="AS272" i="9"/>
  <c r="AS273" i="9"/>
  <c r="AS241" i="9"/>
  <c r="AS25" i="9"/>
  <c r="AT234" i="9"/>
  <c r="AS234" i="9"/>
  <c r="AT233" i="9"/>
  <c r="AS233" i="9"/>
  <c r="AT232" i="9"/>
  <c r="AS232" i="9"/>
  <c r="AT231" i="9"/>
  <c r="AS231" i="9"/>
  <c r="AT230" i="9"/>
  <c r="AS230" i="9"/>
  <c r="AT229" i="9"/>
  <c r="AS229" i="9"/>
  <c r="AT228" i="9"/>
  <c r="AS228" i="9"/>
  <c r="AT227" i="9"/>
  <c r="AS227" i="9"/>
  <c r="AT226" i="9"/>
  <c r="AS226" i="9"/>
  <c r="AT225" i="9"/>
  <c r="AS225" i="9"/>
  <c r="AT224" i="9"/>
  <c r="AS224" i="9"/>
  <c r="AT223" i="9"/>
  <c r="AS223" i="9"/>
  <c r="AT222" i="9"/>
  <c r="AS222" i="9"/>
  <c r="AT221" i="9"/>
  <c r="AS221" i="9"/>
  <c r="AT220" i="9"/>
  <c r="AS220" i="9"/>
  <c r="AT219" i="9"/>
  <c r="AS219" i="9"/>
  <c r="AT218" i="9"/>
  <c r="AS218" i="9"/>
  <c r="AT217" i="9"/>
  <c r="AS217" i="9"/>
  <c r="AT216" i="9"/>
  <c r="AS216" i="9"/>
  <c r="AT215" i="9"/>
  <c r="AS215" i="9"/>
  <c r="AT214" i="9"/>
  <c r="AS214" i="9"/>
  <c r="AT213" i="9"/>
  <c r="AS213" i="9"/>
  <c r="AT212" i="9"/>
  <c r="AS212" i="9"/>
  <c r="AT211" i="9"/>
  <c r="AS211" i="9"/>
  <c r="AT210" i="9"/>
  <c r="AS210" i="9"/>
  <c r="AT209" i="9"/>
  <c r="AS209" i="9"/>
  <c r="AT208" i="9"/>
  <c r="AS208" i="9"/>
  <c r="AT207" i="9"/>
  <c r="AS207" i="9"/>
  <c r="AT206" i="9"/>
  <c r="AS206" i="9"/>
  <c r="AT205" i="9"/>
  <c r="AS205" i="9"/>
  <c r="AT204" i="9"/>
  <c r="AS204" i="9"/>
  <c r="AT203" i="9"/>
  <c r="AS203" i="9"/>
  <c r="AT202" i="9"/>
  <c r="AS202" i="9"/>
  <c r="AU200" i="9"/>
  <c r="AT195" i="9"/>
  <c r="AS195" i="9"/>
  <c r="AT194" i="9"/>
  <c r="AS194" i="9"/>
  <c r="AT193" i="9"/>
  <c r="AS193" i="9"/>
  <c r="AT192" i="9"/>
  <c r="AS192" i="9"/>
  <c r="AT191" i="9"/>
  <c r="AS191" i="9"/>
  <c r="AT190" i="9"/>
  <c r="AS190" i="9"/>
  <c r="AT189" i="9"/>
  <c r="AS189" i="9"/>
  <c r="AT188" i="9"/>
  <c r="AS188" i="9"/>
  <c r="AT187" i="9"/>
  <c r="AS187" i="9"/>
  <c r="AT186" i="9"/>
  <c r="AS186" i="9"/>
  <c r="AT185" i="9"/>
  <c r="AS185" i="9"/>
  <c r="AT184" i="9"/>
  <c r="AS184" i="9"/>
  <c r="AT183" i="9"/>
  <c r="AS183" i="9"/>
  <c r="AT182" i="9"/>
  <c r="AS182" i="9"/>
  <c r="AT181" i="9"/>
  <c r="AS181" i="9"/>
  <c r="AT180" i="9"/>
  <c r="AS180" i="9"/>
  <c r="AT179" i="9"/>
  <c r="AS179" i="9"/>
  <c r="AT178" i="9"/>
  <c r="AS178" i="9"/>
  <c r="AT177" i="9"/>
  <c r="AT176" i="9"/>
  <c r="AS176" i="9"/>
  <c r="AT175" i="9"/>
  <c r="AS175" i="9"/>
  <c r="AT174" i="9"/>
  <c r="AS174" i="9"/>
  <c r="AT173" i="9"/>
  <c r="AS173" i="9"/>
  <c r="AT172" i="9"/>
  <c r="AS172" i="9"/>
  <c r="AT171" i="9"/>
  <c r="AS171" i="9"/>
  <c r="AT170" i="9"/>
  <c r="AS170" i="9"/>
  <c r="AT169" i="9"/>
  <c r="AS169" i="9"/>
  <c r="AT168" i="9"/>
  <c r="AS168" i="9"/>
  <c r="AT167" i="9"/>
  <c r="AS167" i="9"/>
  <c r="AT166" i="9"/>
  <c r="AS166" i="9"/>
  <c r="AT165" i="9"/>
  <c r="AS165" i="9"/>
  <c r="AT164" i="9"/>
  <c r="AS164" i="9"/>
  <c r="AT163" i="9"/>
  <c r="AS163" i="9"/>
  <c r="AU161" i="9"/>
  <c r="AU170" i="9" s="1"/>
  <c r="AT156" i="9"/>
  <c r="AS156" i="9"/>
  <c r="AT155" i="9"/>
  <c r="AS155" i="9"/>
  <c r="AT154" i="9"/>
  <c r="AS154" i="9"/>
  <c r="AT153" i="9"/>
  <c r="AS153" i="9"/>
  <c r="AT152" i="9"/>
  <c r="AS152" i="9"/>
  <c r="AT151" i="9"/>
  <c r="AS151" i="9"/>
  <c r="AT150" i="9"/>
  <c r="AS150" i="9"/>
  <c r="AT149" i="9"/>
  <c r="AS149" i="9"/>
  <c r="AT148" i="9"/>
  <c r="AS148" i="9"/>
  <c r="AT147" i="9"/>
  <c r="AS147" i="9"/>
  <c r="AT146" i="9"/>
  <c r="AS146" i="9"/>
  <c r="AT145" i="9"/>
  <c r="AS145" i="9"/>
  <c r="AT144" i="9"/>
  <c r="AS144" i="9"/>
  <c r="AT143" i="9"/>
  <c r="AT142" i="9"/>
  <c r="AS142" i="9"/>
  <c r="AT141" i="9"/>
  <c r="AS141" i="9"/>
  <c r="AT140" i="9"/>
  <c r="AS140" i="9"/>
  <c r="AT139" i="9"/>
  <c r="AS139" i="9"/>
  <c r="AT138" i="9"/>
  <c r="AS138" i="9"/>
  <c r="AT137" i="9"/>
  <c r="AS137" i="9"/>
  <c r="AT136" i="9"/>
  <c r="AS136" i="9"/>
  <c r="AT135" i="9"/>
  <c r="AS135" i="9"/>
  <c r="AT134" i="9"/>
  <c r="AS134" i="9"/>
  <c r="AT133" i="9"/>
  <c r="AS133" i="9"/>
  <c r="AT132" i="9"/>
  <c r="AS132" i="9"/>
  <c r="AT131" i="9"/>
  <c r="AS131" i="9"/>
  <c r="AT130" i="9"/>
  <c r="AS130" i="9"/>
  <c r="AT129" i="9"/>
  <c r="AS129" i="9"/>
  <c r="AT128" i="9"/>
  <c r="AS128" i="9"/>
  <c r="AT127" i="9"/>
  <c r="AS127" i="9"/>
  <c r="AT126" i="9"/>
  <c r="AS126" i="9"/>
  <c r="AT125" i="9"/>
  <c r="AS125" i="9"/>
  <c r="AT124" i="9"/>
  <c r="AS124" i="9"/>
  <c r="AU122" i="9"/>
  <c r="AU155" i="9" s="1"/>
  <c r="AT117" i="9"/>
  <c r="AS117" i="9"/>
  <c r="AT116" i="9"/>
  <c r="AS116" i="9"/>
  <c r="AT115" i="9"/>
  <c r="AS115" i="9"/>
  <c r="AT114" i="9"/>
  <c r="AS114" i="9"/>
  <c r="AT113" i="9"/>
  <c r="AS113" i="9"/>
  <c r="AT112" i="9"/>
  <c r="AS112" i="9"/>
  <c r="AT111" i="9"/>
  <c r="AS111" i="9"/>
  <c r="AT110" i="9"/>
  <c r="AS110" i="9"/>
  <c r="AT109" i="9"/>
  <c r="AS109" i="9"/>
  <c r="AT108" i="9"/>
  <c r="AS108" i="9"/>
  <c r="AT107" i="9"/>
  <c r="AS107" i="9"/>
  <c r="AT106" i="9"/>
  <c r="AS106" i="9"/>
  <c r="AT105" i="9"/>
  <c r="AS105" i="9"/>
  <c r="AT104" i="9"/>
  <c r="AS104" i="9"/>
  <c r="AT103" i="9"/>
  <c r="AS103" i="9"/>
  <c r="AT102" i="9"/>
  <c r="AS102" i="9"/>
  <c r="AT101" i="9"/>
  <c r="AS101" i="9"/>
  <c r="AT100" i="9"/>
  <c r="AS100" i="9"/>
  <c r="AT99" i="9"/>
  <c r="AS99" i="9"/>
  <c r="AT98" i="9"/>
  <c r="AS98" i="9"/>
  <c r="AT97" i="9"/>
  <c r="AS97" i="9"/>
  <c r="AT96" i="9"/>
  <c r="AS96" i="9"/>
  <c r="AT95" i="9"/>
  <c r="AS95" i="9"/>
  <c r="AT94" i="9"/>
  <c r="AS94" i="9"/>
  <c r="AT93" i="9"/>
  <c r="AS93" i="9"/>
  <c r="AT92" i="9"/>
  <c r="AS92" i="9"/>
  <c r="AT91" i="9"/>
  <c r="AS91" i="9"/>
  <c r="AT90" i="9"/>
  <c r="AS90" i="9"/>
  <c r="AT89" i="9"/>
  <c r="AS89" i="9"/>
  <c r="AT88" i="9"/>
  <c r="AS88" i="9"/>
  <c r="AT87" i="9"/>
  <c r="AS87" i="9"/>
  <c r="AT86" i="9"/>
  <c r="AS86" i="9"/>
  <c r="AT85" i="9"/>
  <c r="AS85" i="9"/>
  <c r="AU83" i="9"/>
  <c r="AU112" i="9" s="1"/>
  <c r="AT390" i="9"/>
  <c r="AS390" i="9"/>
  <c r="AT389" i="9"/>
  <c r="AS389" i="9"/>
  <c r="AT388" i="9"/>
  <c r="AS388" i="9"/>
  <c r="AT387" i="9"/>
  <c r="AS387" i="9"/>
  <c r="AT386" i="9"/>
  <c r="AS386" i="9"/>
  <c r="AT385" i="9"/>
  <c r="AS385" i="9"/>
  <c r="AT384" i="9"/>
  <c r="AS384" i="9"/>
  <c r="AT383" i="9"/>
  <c r="AS383" i="9"/>
  <c r="AT382" i="9"/>
  <c r="AS382" i="9"/>
  <c r="AT381" i="9"/>
  <c r="AS381" i="9"/>
  <c r="AT380" i="9"/>
  <c r="AS380" i="9"/>
  <c r="AT379" i="9"/>
  <c r="AS379" i="9"/>
  <c r="AT378" i="9"/>
  <c r="AS378" i="9"/>
  <c r="AT377" i="9"/>
  <c r="AS377" i="9"/>
  <c r="AT376" i="9"/>
  <c r="AS376" i="9"/>
  <c r="AT375" i="9"/>
  <c r="AS375" i="9"/>
  <c r="AT374" i="9"/>
  <c r="AS374" i="9"/>
  <c r="AT373" i="9"/>
  <c r="AS373" i="9"/>
  <c r="AT372" i="9"/>
  <c r="AS372" i="9"/>
  <c r="AT371" i="9"/>
  <c r="AS371" i="9"/>
  <c r="AT370" i="9"/>
  <c r="AS370" i="9"/>
  <c r="AT369" i="9"/>
  <c r="AS369" i="9"/>
  <c r="AT368" i="9"/>
  <c r="AS368" i="9"/>
  <c r="AT367" i="9"/>
  <c r="AS367" i="9"/>
  <c r="AT366" i="9"/>
  <c r="AS366" i="9"/>
  <c r="AT365" i="9"/>
  <c r="AS365" i="9"/>
  <c r="AT364" i="9"/>
  <c r="AS364" i="9"/>
  <c r="AT363" i="9"/>
  <c r="AS363" i="9"/>
  <c r="AT362" i="9"/>
  <c r="AS362" i="9"/>
  <c r="AT361" i="9"/>
  <c r="AS361" i="9"/>
  <c r="AT360" i="9"/>
  <c r="AS360" i="9"/>
  <c r="AT359" i="9"/>
  <c r="AS359" i="9"/>
  <c r="AT358" i="9"/>
  <c r="AS358" i="9"/>
  <c r="AU356" i="9"/>
  <c r="AU369" i="9" s="1"/>
  <c r="AT351" i="9"/>
  <c r="AS351" i="9"/>
  <c r="AT350" i="9"/>
  <c r="AS350" i="9"/>
  <c r="AT349" i="9"/>
  <c r="AS349" i="9"/>
  <c r="AT348" i="9"/>
  <c r="AS348" i="9"/>
  <c r="AT347" i="9"/>
  <c r="AS347" i="9"/>
  <c r="AT346" i="9"/>
  <c r="AS346" i="9"/>
  <c r="AT345" i="9"/>
  <c r="AS345" i="9"/>
  <c r="AT344" i="9"/>
  <c r="AS344" i="9"/>
  <c r="AT343" i="9"/>
  <c r="AT342" i="9"/>
  <c r="AS342" i="9"/>
  <c r="AT341" i="9"/>
  <c r="AS341" i="9"/>
  <c r="AT340" i="9"/>
  <c r="AS340" i="9"/>
  <c r="AT339" i="9"/>
  <c r="AS339" i="9"/>
  <c r="AT338" i="9"/>
  <c r="AS338" i="9"/>
  <c r="AT337" i="9"/>
  <c r="AS337" i="9"/>
  <c r="AT336" i="9"/>
  <c r="AS336" i="9"/>
  <c r="AT335" i="9"/>
  <c r="AS335" i="9"/>
  <c r="AT334" i="9"/>
  <c r="AS334" i="9"/>
  <c r="AT333" i="9"/>
  <c r="AS333" i="9"/>
  <c r="AT332" i="9"/>
  <c r="AS332" i="9"/>
  <c r="AT331" i="9"/>
  <c r="AS331" i="9"/>
  <c r="AT330" i="9"/>
  <c r="AS330" i="9"/>
  <c r="AT329" i="9"/>
  <c r="AS329" i="9"/>
  <c r="AT328" i="9"/>
  <c r="AS328" i="9"/>
  <c r="AT327" i="9"/>
  <c r="AS327" i="9"/>
  <c r="AT326" i="9"/>
  <c r="AS326" i="9"/>
  <c r="AT325" i="9"/>
  <c r="AS325" i="9"/>
  <c r="AT324" i="9"/>
  <c r="AS324" i="9"/>
  <c r="AT323" i="9"/>
  <c r="AS323" i="9"/>
  <c r="AT322" i="9"/>
  <c r="AS322" i="9"/>
  <c r="AT321" i="9"/>
  <c r="AS321" i="9"/>
  <c r="AT320" i="9"/>
  <c r="AS320" i="9"/>
  <c r="AT319" i="9"/>
  <c r="AS319" i="9"/>
  <c r="AU317" i="9"/>
  <c r="AU346" i="9" s="1"/>
  <c r="AT468" i="9"/>
  <c r="AS468" i="9"/>
  <c r="AT467" i="9"/>
  <c r="AS467" i="9"/>
  <c r="AT466" i="9"/>
  <c r="AS466" i="9"/>
  <c r="AT465" i="9"/>
  <c r="AS465" i="9"/>
  <c r="AT464" i="9"/>
  <c r="AS464" i="9"/>
  <c r="AT463" i="9"/>
  <c r="AS463" i="9"/>
  <c r="AT462" i="9"/>
  <c r="AS462" i="9"/>
  <c r="AT461" i="9"/>
  <c r="AS461" i="9"/>
  <c r="AT460" i="9"/>
  <c r="AS460" i="9"/>
  <c r="AT459" i="9"/>
  <c r="AS459" i="9"/>
  <c r="AT458" i="9"/>
  <c r="AS458" i="9"/>
  <c r="AT457" i="9"/>
  <c r="AS457" i="9"/>
  <c r="AT456" i="9"/>
  <c r="AS456" i="9"/>
  <c r="AT455" i="9"/>
  <c r="AS455" i="9"/>
  <c r="AT454" i="9"/>
  <c r="AS454" i="9"/>
  <c r="AT453" i="9"/>
  <c r="AS453" i="9"/>
  <c r="AT452" i="9"/>
  <c r="AS452" i="9"/>
  <c r="AT451" i="9"/>
  <c r="AS451" i="9"/>
  <c r="AT450" i="9"/>
  <c r="AS450" i="9"/>
  <c r="AT449" i="9"/>
  <c r="AS449" i="9"/>
  <c r="AT448" i="9"/>
  <c r="AS448" i="9"/>
  <c r="AT447" i="9"/>
  <c r="AS447" i="9"/>
  <c r="AT446" i="9"/>
  <c r="AS446" i="9"/>
  <c r="AT445" i="9"/>
  <c r="AS445" i="9"/>
  <c r="AT444" i="9"/>
  <c r="AS444" i="9"/>
  <c r="AT443" i="9"/>
  <c r="AS443" i="9"/>
  <c r="AT442" i="9"/>
  <c r="AS442" i="9"/>
  <c r="AT441" i="9"/>
  <c r="AS441" i="9"/>
  <c r="AT440" i="9"/>
  <c r="AS440" i="9"/>
  <c r="AT439" i="9"/>
  <c r="AS439" i="9"/>
  <c r="AT438" i="9"/>
  <c r="AS438" i="9"/>
  <c r="AT437" i="9"/>
  <c r="AS437" i="9"/>
  <c r="AT436" i="9"/>
  <c r="AS436" i="9"/>
  <c r="AU434" i="9"/>
  <c r="AT429" i="9"/>
  <c r="AU429" i="9" s="1"/>
  <c r="AS429" i="9"/>
  <c r="AT428" i="9"/>
  <c r="AU428" i="9" s="1"/>
  <c r="AS428" i="9"/>
  <c r="AT427" i="9"/>
  <c r="AU427" i="9" s="1"/>
  <c r="AS427" i="9"/>
  <c r="AT426" i="9"/>
  <c r="AU426" i="9" s="1"/>
  <c r="AS426" i="9"/>
  <c r="AT425" i="9"/>
  <c r="AU425" i="9" s="1"/>
  <c r="AS425" i="9"/>
  <c r="AT424" i="9"/>
  <c r="AU424" i="9" s="1"/>
  <c r="AS424" i="9"/>
  <c r="AT423" i="9"/>
  <c r="AU423" i="9" s="1"/>
  <c r="AS423" i="9"/>
  <c r="AT422" i="9"/>
  <c r="AU422" i="9" s="1"/>
  <c r="AS422" i="9"/>
  <c r="AT421" i="9"/>
  <c r="AU421" i="9" s="1"/>
  <c r="AS421" i="9"/>
  <c r="AT420" i="9"/>
  <c r="AU420" i="9" s="1"/>
  <c r="AS420" i="9"/>
  <c r="AT419" i="9"/>
  <c r="AU419" i="9" s="1"/>
  <c r="AS419" i="9"/>
  <c r="AT418" i="9"/>
  <c r="AU418" i="9" s="1"/>
  <c r="AS418" i="9"/>
  <c r="AT417" i="9"/>
  <c r="AU417" i="9" s="1"/>
  <c r="AS417" i="9"/>
  <c r="AT416" i="9"/>
  <c r="AU416" i="9" s="1"/>
  <c r="AS416" i="9"/>
  <c r="AT415" i="9"/>
  <c r="AU415" i="9" s="1"/>
  <c r="AS415" i="9"/>
  <c r="AT414" i="9"/>
  <c r="AU414" i="9" s="1"/>
  <c r="AS414" i="9"/>
  <c r="AT413" i="9"/>
  <c r="AU413" i="9" s="1"/>
  <c r="AS413" i="9"/>
  <c r="AT412" i="9"/>
  <c r="AU412" i="9" s="1"/>
  <c r="AS412" i="9"/>
  <c r="AT411" i="9"/>
  <c r="AU411" i="9" s="1"/>
  <c r="AS411" i="9"/>
  <c r="AT410" i="9"/>
  <c r="AU410" i="9" s="1"/>
  <c r="AS410" i="9"/>
  <c r="AT409" i="9"/>
  <c r="AU409" i="9" s="1"/>
  <c r="AS409" i="9"/>
  <c r="AT408" i="9"/>
  <c r="AU408" i="9" s="1"/>
  <c r="AS408" i="9"/>
  <c r="AT407" i="9"/>
  <c r="AU407" i="9" s="1"/>
  <c r="AS407" i="9"/>
  <c r="AT406" i="9"/>
  <c r="AU406" i="9" s="1"/>
  <c r="AS406" i="9"/>
  <c r="AT405" i="9"/>
  <c r="AU405" i="9" s="1"/>
  <c r="AS405" i="9"/>
  <c r="AT404" i="9"/>
  <c r="AU404" i="9" s="1"/>
  <c r="AS404" i="9"/>
  <c r="AT403" i="9"/>
  <c r="AU403" i="9" s="1"/>
  <c r="AS403" i="9"/>
  <c r="AT402" i="9"/>
  <c r="AU402" i="9" s="1"/>
  <c r="AS402" i="9"/>
  <c r="AT401" i="9"/>
  <c r="AU401" i="9" s="1"/>
  <c r="AS401" i="9"/>
  <c r="AT400" i="9"/>
  <c r="AU400" i="9" s="1"/>
  <c r="AS400" i="9"/>
  <c r="AT399" i="9"/>
  <c r="AU399" i="9" s="1"/>
  <c r="AS399" i="9"/>
  <c r="AT398" i="9"/>
  <c r="AU398" i="9" s="1"/>
  <c r="AS398" i="9"/>
  <c r="AT397" i="9"/>
  <c r="AU397" i="9" s="1"/>
  <c r="AS397" i="9"/>
  <c r="AU395" i="9"/>
  <c r="AT312" i="9"/>
  <c r="AS312" i="9"/>
  <c r="AT311" i="9"/>
  <c r="AS311" i="9"/>
  <c r="AT310" i="9"/>
  <c r="AS310" i="9"/>
  <c r="AT309" i="9"/>
  <c r="AS309" i="9"/>
  <c r="AT308" i="9"/>
  <c r="AS308" i="9"/>
  <c r="AT307" i="9"/>
  <c r="AS307" i="9"/>
  <c r="AT306" i="9"/>
  <c r="AS306" i="9"/>
  <c r="AT305" i="9"/>
  <c r="AS305" i="9"/>
  <c r="AT304" i="9"/>
  <c r="AS304" i="9"/>
  <c r="AT303" i="9"/>
  <c r="AS303" i="9"/>
  <c r="AT302" i="9"/>
  <c r="AS302" i="9"/>
  <c r="AT301" i="9"/>
  <c r="AS301" i="9"/>
  <c r="AT300" i="9"/>
  <c r="AS300" i="9"/>
  <c r="AT299" i="9"/>
  <c r="AS299" i="9"/>
  <c r="AT298" i="9"/>
  <c r="AS298" i="9"/>
  <c r="AT297" i="9"/>
  <c r="AS297" i="9"/>
  <c r="AT296" i="9"/>
  <c r="AS296" i="9"/>
  <c r="AT295" i="9"/>
  <c r="AS295" i="9"/>
  <c r="AT294" i="9"/>
  <c r="AS294" i="9"/>
  <c r="AT293" i="9"/>
  <c r="AS293" i="9"/>
  <c r="AT292" i="9"/>
  <c r="AS292" i="9"/>
  <c r="AT291" i="9"/>
  <c r="AS291" i="9"/>
  <c r="AT290" i="9"/>
  <c r="AS290" i="9"/>
  <c r="AT289" i="9"/>
  <c r="AS289" i="9"/>
  <c r="AT288" i="9"/>
  <c r="AS288" i="9"/>
  <c r="AT287" i="9"/>
  <c r="AS287" i="9"/>
  <c r="AT286" i="9"/>
  <c r="AS286" i="9"/>
  <c r="AT285" i="9"/>
  <c r="AS285" i="9"/>
  <c r="AT284" i="9"/>
  <c r="AS284" i="9"/>
  <c r="AT283" i="9"/>
  <c r="AS283" i="9"/>
  <c r="AT282" i="9"/>
  <c r="AS282" i="9"/>
  <c r="AT281" i="9"/>
  <c r="AS281" i="9"/>
  <c r="AT280" i="9"/>
  <c r="AS280" i="9"/>
  <c r="AU278" i="9"/>
  <c r="AU293" i="9" s="1"/>
  <c r="AT273" i="9"/>
  <c r="AT272" i="9"/>
  <c r="AT271" i="9"/>
  <c r="AT270" i="9"/>
  <c r="AT269" i="9"/>
  <c r="AT268" i="9"/>
  <c r="AT267" i="9"/>
  <c r="AT266" i="9"/>
  <c r="AT265" i="9"/>
  <c r="AT264" i="9"/>
  <c r="AT263" i="9"/>
  <c r="AT262" i="9"/>
  <c r="AT261" i="9"/>
  <c r="AT260" i="9"/>
  <c r="AT259" i="9"/>
  <c r="AT258" i="9"/>
  <c r="AT257" i="9"/>
  <c r="AT256" i="9"/>
  <c r="AT255" i="9"/>
  <c r="AT254" i="9"/>
  <c r="AT253" i="9"/>
  <c r="AT252" i="9"/>
  <c r="AT251" i="9"/>
  <c r="AT250" i="9"/>
  <c r="AT249" i="9"/>
  <c r="AT248" i="9"/>
  <c r="AT247" i="9"/>
  <c r="AT246" i="9"/>
  <c r="AT245" i="9"/>
  <c r="AT244" i="9"/>
  <c r="AT243" i="9"/>
  <c r="AT242" i="9"/>
  <c r="AT241" i="9"/>
  <c r="AU239" i="9"/>
  <c r="AU266" i="9" s="1"/>
  <c r="AT78" i="9"/>
  <c r="AT77" i="9"/>
  <c r="AT76" i="9"/>
  <c r="AT75" i="9"/>
  <c r="AT74" i="9"/>
  <c r="AT73" i="9"/>
  <c r="AT72" i="9"/>
  <c r="AT71" i="9"/>
  <c r="AT70" i="9"/>
  <c r="AT69" i="9"/>
  <c r="AT68" i="9"/>
  <c r="AT67" i="9"/>
  <c r="AT66" i="9"/>
  <c r="AT65" i="9"/>
  <c r="AT64" i="9"/>
  <c r="AT63" i="9"/>
  <c r="AT62" i="9"/>
  <c r="AT61" i="9"/>
  <c r="AT60" i="9"/>
  <c r="AT59" i="9"/>
  <c r="AT58" i="9"/>
  <c r="AT57" i="9"/>
  <c r="AT56" i="9"/>
  <c r="AT55" i="9"/>
  <c r="AT54" i="9"/>
  <c r="AT53" i="9"/>
  <c r="AT52" i="9"/>
  <c r="AT51" i="9"/>
  <c r="AT50" i="9"/>
  <c r="AT49" i="9"/>
  <c r="AT48" i="9"/>
  <c r="AT47" i="9"/>
  <c r="AT46" i="9"/>
  <c r="AS46" i="9"/>
  <c r="AU44" i="9"/>
  <c r="AT39" i="9"/>
  <c r="AS39" i="9"/>
  <c r="AT38" i="9"/>
  <c r="AS38" i="9"/>
  <c r="AT37" i="9"/>
  <c r="AS37" i="9"/>
  <c r="AT36" i="9"/>
  <c r="AS36" i="9"/>
  <c r="AT35" i="9"/>
  <c r="AS35" i="9"/>
  <c r="AT34" i="9"/>
  <c r="AS34" i="9"/>
  <c r="AT33" i="9"/>
  <c r="AS33" i="9"/>
  <c r="AT32" i="9"/>
  <c r="AS32" i="9"/>
  <c r="AT31" i="9"/>
  <c r="AS31" i="9"/>
  <c r="AT30" i="9"/>
  <c r="AS30" i="9"/>
  <c r="AT29" i="9"/>
  <c r="AS29" i="9"/>
  <c r="AT28" i="9"/>
  <c r="AS28" i="9"/>
  <c r="AT27" i="9"/>
  <c r="AS27" i="9"/>
  <c r="AT26" i="9"/>
  <c r="AS26" i="9"/>
  <c r="AT25" i="9"/>
  <c r="AT24" i="9"/>
  <c r="AS24" i="9"/>
  <c r="AT23" i="9"/>
  <c r="AS23" i="9"/>
  <c r="AT22" i="9"/>
  <c r="AS22" i="9"/>
  <c r="AT21" i="9"/>
  <c r="AS21" i="9"/>
  <c r="AT20" i="9"/>
  <c r="AS20" i="9"/>
  <c r="AT19" i="9"/>
  <c r="AS19" i="9"/>
  <c r="AT18" i="9"/>
  <c r="AS18" i="9"/>
  <c r="AT17" i="9"/>
  <c r="AS17" i="9"/>
  <c r="AT16" i="9"/>
  <c r="AS16" i="9"/>
  <c r="AT15" i="9"/>
  <c r="AS15" i="9"/>
  <c r="AT14" i="9"/>
  <c r="AS14" i="9"/>
  <c r="AT13" i="9"/>
  <c r="AS13" i="9"/>
  <c r="AT12" i="9"/>
  <c r="AS12" i="9"/>
  <c r="AT11" i="9"/>
  <c r="AS11" i="9"/>
  <c r="AT10" i="9"/>
  <c r="AS10" i="9"/>
  <c r="AT9" i="9"/>
  <c r="AS9" i="9"/>
  <c r="AT8" i="9"/>
  <c r="AS8" i="9"/>
  <c r="AT7" i="9"/>
  <c r="AS7" i="9"/>
  <c r="AU5" i="9"/>
  <c r="AU319" i="9" l="1"/>
  <c r="AU321" i="9"/>
  <c r="AU124" i="9"/>
  <c r="AU26" i="9"/>
  <c r="AU459" i="9"/>
  <c r="AU163" i="9"/>
  <c r="AU165" i="9"/>
  <c r="AU228" i="9"/>
  <c r="AU25" i="9"/>
  <c r="AU27" i="9"/>
  <c r="AU29" i="9"/>
  <c r="AU31" i="9"/>
  <c r="AU33" i="9"/>
  <c r="AU35" i="9"/>
  <c r="AU37" i="9"/>
  <c r="AU39" i="9"/>
  <c r="AU63" i="9"/>
  <c r="AU67" i="9"/>
  <c r="AU71" i="9"/>
  <c r="AU75" i="9"/>
  <c r="AU241" i="9"/>
  <c r="AU245" i="9"/>
  <c r="AU249" i="9"/>
  <c r="AU179" i="9"/>
  <c r="AU181" i="9"/>
  <c r="AU183" i="9"/>
  <c r="AU185" i="9"/>
  <c r="AU195" i="9"/>
  <c r="AU7" i="9"/>
  <c r="AU443" i="9"/>
  <c r="AU131" i="9"/>
  <c r="AU133" i="9"/>
  <c r="AU135" i="9"/>
  <c r="AU137" i="9"/>
  <c r="AU167" i="9"/>
  <c r="AU169" i="9"/>
  <c r="AU458" i="9"/>
  <c r="AU436" i="9"/>
  <c r="AU438" i="9"/>
  <c r="AU440" i="9"/>
  <c r="AU442" i="9"/>
  <c r="AU447" i="9"/>
  <c r="AU456" i="9"/>
  <c r="AU463" i="9"/>
  <c r="AU385" i="9"/>
  <c r="AU362" i="9"/>
  <c r="AU364" i="9"/>
  <c r="AU378" i="9"/>
  <c r="AU380" i="9"/>
  <c r="AU323" i="9"/>
  <c r="AU325" i="9"/>
  <c r="AU335" i="9"/>
  <c r="AU337" i="9"/>
  <c r="AU339" i="9"/>
  <c r="AU341" i="9"/>
  <c r="AU253" i="9"/>
  <c r="AU257" i="9"/>
  <c r="AU242" i="9"/>
  <c r="AU246" i="9"/>
  <c r="AU250" i="9"/>
  <c r="AU254" i="9"/>
  <c r="AU258" i="9"/>
  <c r="AU243" i="9"/>
  <c r="AU247" i="9"/>
  <c r="AU251" i="9"/>
  <c r="AU255" i="9"/>
  <c r="AU259" i="9"/>
  <c r="AU371" i="9"/>
  <c r="AU351" i="9"/>
  <c r="AU326" i="9"/>
  <c r="AU330" i="9"/>
  <c r="AU342" i="9"/>
  <c r="AU307" i="9"/>
  <c r="AU126" i="9"/>
  <c r="AU128" i="9"/>
  <c r="AU130" i="9"/>
  <c r="AU144" i="9"/>
  <c r="AU146" i="9"/>
  <c r="AU152" i="9"/>
  <c r="AU154" i="9"/>
  <c r="AU156" i="9"/>
  <c r="AU136" i="9"/>
  <c r="AU138" i="9"/>
  <c r="AU140" i="9"/>
  <c r="AU142" i="9"/>
  <c r="AU127" i="9"/>
  <c r="AU129" i="9"/>
  <c r="AU143" i="9"/>
  <c r="AU145" i="9"/>
  <c r="AU147" i="9"/>
  <c r="AU149" i="9"/>
  <c r="AU151" i="9"/>
  <c r="AU153" i="9"/>
  <c r="AU203" i="9"/>
  <c r="AU207" i="9"/>
  <c r="AU211" i="9"/>
  <c r="AU215" i="9"/>
  <c r="AU219" i="9"/>
  <c r="AU223" i="9"/>
  <c r="AU227" i="9"/>
  <c r="AU231" i="9"/>
  <c r="AU233" i="9"/>
  <c r="AU202" i="9"/>
  <c r="AU206" i="9"/>
  <c r="AU210" i="9"/>
  <c r="AU214" i="9"/>
  <c r="AU218" i="9"/>
  <c r="AU222" i="9"/>
  <c r="AU226" i="9"/>
  <c r="AU230" i="9"/>
  <c r="AU232" i="9"/>
  <c r="AU234" i="9"/>
  <c r="AU186" i="9"/>
  <c r="AU188" i="9"/>
  <c r="AU190" i="9"/>
  <c r="AU192" i="9"/>
  <c r="AU172" i="9"/>
  <c r="AU174" i="9"/>
  <c r="AU176" i="9"/>
  <c r="AU182" i="9"/>
  <c r="AU455" i="9"/>
  <c r="AU464" i="9"/>
  <c r="AU466" i="9"/>
  <c r="AU468" i="9"/>
  <c r="AU439" i="9"/>
  <c r="AU448" i="9"/>
  <c r="AU450" i="9"/>
  <c r="AU452" i="9"/>
  <c r="AU454" i="9"/>
  <c r="AU290" i="9"/>
  <c r="AU302" i="9"/>
  <c r="AU300" i="9"/>
  <c r="AU285" i="9"/>
  <c r="AU282" i="9"/>
  <c r="AU9" i="9"/>
  <c r="AU11" i="9"/>
  <c r="AU13" i="9"/>
  <c r="AU15" i="9"/>
  <c r="AU17" i="9"/>
  <c r="AU19" i="9"/>
  <c r="AU21" i="9"/>
  <c r="AU23" i="9"/>
  <c r="AU73" i="9"/>
  <c r="AU47" i="9"/>
  <c r="AU51" i="9"/>
  <c r="AU55" i="9"/>
  <c r="AU59" i="9"/>
  <c r="AU28" i="9"/>
  <c r="AU32" i="9"/>
  <c r="AU36" i="9"/>
  <c r="AU64" i="9"/>
  <c r="AU66" i="9"/>
  <c r="AU68" i="9"/>
  <c r="AU70" i="9"/>
  <c r="AU72" i="9"/>
  <c r="AU74" i="9"/>
  <c r="AU76" i="9"/>
  <c r="AU78" i="9"/>
  <c r="AU8" i="9"/>
  <c r="AU12" i="9"/>
  <c r="AU16" i="9"/>
  <c r="AU20" i="9"/>
  <c r="AU24" i="9"/>
  <c r="AU46" i="9"/>
  <c r="AU48" i="9"/>
  <c r="AU50" i="9"/>
  <c r="AU52" i="9"/>
  <c r="AU54" i="9"/>
  <c r="AU56" i="9"/>
  <c r="AU58" i="9"/>
  <c r="AU60" i="9"/>
  <c r="AU62" i="9"/>
  <c r="AU10" i="9"/>
  <c r="AU18" i="9"/>
  <c r="AU22" i="9"/>
  <c r="AU30" i="9"/>
  <c r="AU77" i="9"/>
  <c r="AU244" i="9"/>
  <c r="AU248" i="9"/>
  <c r="AU252" i="9"/>
  <c r="AU256" i="9"/>
  <c r="AU260" i="9"/>
  <c r="AU265" i="9"/>
  <c r="AU268" i="9"/>
  <c r="AU273" i="9"/>
  <c r="AU86" i="9"/>
  <c r="AU93" i="9"/>
  <c r="AU95" i="9"/>
  <c r="AU100" i="9"/>
  <c r="AU102" i="9"/>
  <c r="AU109" i="9"/>
  <c r="AU111" i="9"/>
  <c r="AU116" i="9"/>
  <c r="AU34" i="9"/>
  <c r="AU53" i="9"/>
  <c r="AU61" i="9"/>
  <c r="AU262" i="9"/>
  <c r="AU267" i="9"/>
  <c r="AU270" i="9"/>
  <c r="AU309" i="9"/>
  <c r="AU305" i="9"/>
  <c r="AU301" i="9"/>
  <c r="AU297" i="9"/>
  <c r="AU284" i="9"/>
  <c r="AU287" i="9"/>
  <c r="AU292" i="9"/>
  <c r="AU295" i="9"/>
  <c r="AU304" i="9"/>
  <c r="AU306" i="9"/>
  <c r="AU311" i="9"/>
  <c r="AU387" i="9"/>
  <c r="AU383" i="9"/>
  <c r="AU379" i="9"/>
  <c r="AU375" i="9"/>
  <c r="AU359" i="9"/>
  <c r="AU366" i="9"/>
  <c r="AU368" i="9"/>
  <c r="AU373" i="9"/>
  <c r="AU382" i="9"/>
  <c r="AU384" i="9"/>
  <c r="AU389" i="9"/>
  <c r="AU88" i="9"/>
  <c r="AU90" i="9"/>
  <c r="AU97" i="9"/>
  <c r="AU99" i="9"/>
  <c r="AU104" i="9"/>
  <c r="AU106" i="9"/>
  <c r="AU113" i="9"/>
  <c r="AU115" i="9"/>
  <c r="AU38" i="9"/>
  <c r="AU49" i="9"/>
  <c r="AU69" i="9"/>
  <c r="AU261" i="9"/>
  <c r="AU264" i="9"/>
  <c r="AU269" i="9"/>
  <c r="AU272" i="9"/>
  <c r="AU281" i="9"/>
  <c r="AU286" i="9"/>
  <c r="AU289" i="9"/>
  <c r="AU294" i="9"/>
  <c r="AU299" i="9"/>
  <c r="AU308" i="9"/>
  <c r="AU310" i="9"/>
  <c r="AU348" i="9"/>
  <c r="AU344" i="9"/>
  <c r="AU340" i="9"/>
  <c r="AU336" i="9"/>
  <c r="AU332" i="9"/>
  <c r="AU328" i="9"/>
  <c r="AU324" i="9"/>
  <c r="AU320" i="9"/>
  <c r="AU327" i="9"/>
  <c r="AU329" i="9"/>
  <c r="AU334" i="9"/>
  <c r="AU343" i="9"/>
  <c r="AU345" i="9"/>
  <c r="AU350" i="9"/>
  <c r="AU361" i="9"/>
  <c r="AU363" i="9"/>
  <c r="AU370" i="9"/>
  <c r="AU372" i="9"/>
  <c r="AU377" i="9"/>
  <c r="AU386" i="9"/>
  <c r="AU388" i="9"/>
  <c r="AU85" i="9"/>
  <c r="AU87" i="9"/>
  <c r="AU92" i="9"/>
  <c r="AU94" i="9"/>
  <c r="AU101" i="9"/>
  <c r="AU103" i="9"/>
  <c r="AU108" i="9"/>
  <c r="AU110" i="9"/>
  <c r="AU117" i="9"/>
  <c r="AU164" i="9"/>
  <c r="AU171" i="9"/>
  <c r="AU173" i="9"/>
  <c r="AU178" i="9"/>
  <c r="AU180" i="9"/>
  <c r="AU187" i="9"/>
  <c r="AU189" i="9"/>
  <c r="AU194" i="9"/>
  <c r="AU14" i="9"/>
  <c r="AU57" i="9"/>
  <c r="AU65" i="9"/>
  <c r="AU263" i="9"/>
  <c r="AU271" i="9"/>
  <c r="AU280" i="9"/>
  <c r="AU283" i="9"/>
  <c r="AU288" i="9"/>
  <c r="AU291" i="9"/>
  <c r="AU296" i="9"/>
  <c r="AU298" i="9"/>
  <c r="AU303" i="9"/>
  <c r="AU312" i="9"/>
  <c r="AU465" i="9"/>
  <c r="AU461" i="9"/>
  <c r="AU457" i="9"/>
  <c r="AU453" i="9"/>
  <c r="AU449" i="9"/>
  <c r="AU445" i="9"/>
  <c r="AU441" i="9"/>
  <c r="AU437" i="9"/>
  <c r="AU444" i="9"/>
  <c r="AU446" i="9"/>
  <c r="AU451" i="9"/>
  <c r="AU460" i="9"/>
  <c r="AU462" i="9"/>
  <c r="AU467" i="9"/>
  <c r="AU322" i="9"/>
  <c r="AU331" i="9"/>
  <c r="AU333" i="9"/>
  <c r="AU338" i="9"/>
  <c r="AU347" i="9"/>
  <c r="AU349" i="9"/>
  <c r="AU358" i="9"/>
  <c r="AU360" i="9"/>
  <c r="AU365" i="9"/>
  <c r="AU367" i="9"/>
  <c r="AU374" i="9"/>
  <c r="AU376" i="9"/>
  <c r="AU381" i="9"/>
  <c r="AU390" i="9"/>
  <c r="AU89" i="9"/>
  <c r="AU91" i="9"/>
  <c r="AU96" i="9"/>
  <c r="AU98" i="9"/>
  <c r="AU105" i="9"/>
  <c r="AU107" i="9"/>
  <c r="AU114" i="9"/>
  <c r="AU125" i="9"/>
  <c r="AU132" i="9"/>
  <c r="AU134" i="9"/>
  <c r="AU139" i="9"/>
  <c r="AU141" i="9"/>
  <c r="AU148" i="9"/>
  <c r="AU150" i="9"/>
  <c r="AU166" i="9"/>
  <c r="AU168" i="9"/>
  <c r="AU175" i="9"/>
  <c r="AU177" i="9"/>
  <c r="AU184" i="9"/>
  <c r="AU191" i="9"/>
  <c r="AU193" i="9"/>
  <c r="AU205" i="9"/>
  <c r="AU209" i="9"/>
  <c r="AU213" i="9"/>
  <c r="AU217" i="9"/>
  <c r="AU221" i="9"/>
  <c r="AU225" i="9"/>
  <c r="AU229" i="9"/>
  <c r="AU204" i="9"/>
  <c r="AU208" i="9"/>
  <c r="AU212" i="9"/>
  <c r="AU216" i="9"/>
  <c r="AU220" i="9"/>
  <c r="AU224" i="9"/>
  <c r="BA32" i="7" l="1"/>
  <c r="BA283" i="7" l="1"/>
  <c r="BA249" i="7"/>
  <c r="BA203" i="7"/>
  <c r="BA164" i="7"/>
  <c r="BA45" i="7"/>
  <c r="BB304" i="7"/>
  <c r="BA304" i="7"/>
  <c r="BB303" i="7"/>
  <c r="BA303" i="7"/>
  <c r="BB302" i="7"/>
  <c r="BA302" i="7"/>
  <c r="BB301" i="7"/>
  <c r="BA301" i="7"/>
  <c r="BB300" i="7"/>
  <c r="BA300" i="7"/>
  <c r="BB299" i="7"/>
  <c r="BA299" i="7"/>
  <c r="BB298" i="7"/>
  <c r="BA298" i="7"/>
  <c r="BB297" i="7"/>
  <c r="BA297" i="7"/>
  <c r="BB296" i="7"/>
  <c r="BA296" i="7"/>
  <c r="BB295" i="7"/>
  <c r="BA295" i="7"/>
  <c r="BB294" i="7"/>
  <c r="BA294" i="7"/>
  <c r="BB293" i="7"/>
  <c r="BA293" i="7"/>
  <c r="BB292" i="7"/>
  <c r="BA292" i="7"/>
  <c r="BB291" i="7"/>
  <c r="BA291" i="7"/>
  <c r="BB290" i="7"/>
  <c r="BA290" i="7"/>
  <c r="BB289" i="7"/>
  <c r="BA289" i="7"/>
  <c r="BB288" i="7"/>
  <c r="BA288" i="7"/>
  <c r="BB287" i="7"/>
  <c r="BA287" i="7"/>
  <c r="BB286" i="7"/>
  <c r="BA286" i="7"/>
  <c r="BB285" i="7"/>
  <c r="BA285" i="7"/>
  <c r="BB284" i="7"/>
  <c r="BA284" i="7"/>
  <c r="BB283" i="7"/>
  <c r="BB282" i="7"/>
  <c r="BA282" i="7"/>
  <c r="BB281" i="7"/>
  <c r="BA281" i="7"/>
  <c r="BB280" i="7"/>
  <c r="BA280" i="7"/>
  <c r="BB279" i="7"/>
  <c r="BA279" i="7"/>
  <c r="BB278" i="7"/>
  <c r="BA278" i="7"/>
  <c r="BB277" i="7"/>
  <c r="BA277" i="7"/>
  <c r="BB276" i="7"/>
  <c r="BA276" i="7"/>
  <c r="BB275" i="7"/>
  <c r="BA275" i="7"/>
  <c r="BB274" i="7"/>
  <c r="BA274" i="7"/>
  <c r="BB273" i="7"/>
  <c r="BA273" i="7"/>
  <c r="BB272" i="7"/>
  <c r="BA272" i="7"/>
  <c r="BC270" i="7"/>
  <c r="BC303" i="7" s="1"/>
  <c r="BB266" i="7"/>
  <c r="BA266" i="7"/>
  <c r="BB265" i="7"/>
  <c r="BA265" i="7"/>
  <c r="BB264" i="7"/>
  <c r="BA264" i="7"/>
  <c r="BB263" i="7"/>
  <c r="BA263" i="7"/>
  <c r="BB262" i="7"/>
  <c r="BA262" i="7"/>
  <c r="BB261" i="7"/>
  <c r="BA261" i="7"/>
  <c r="BB260" i="7"/>
  <c r="BA260" i="7"/>
  <c r="BB259" i="7"/>
  <c r="BA259" i="7"/>
  <c r="BB258" i="7"/>
  <c r="BA258" i="7"/>
  <c r="BB257" i="7"/>
  <c r="BA257" i="7"/>
  <c r="BB256" i="7"/>
  <c r="BA256" i="7"/>
  <c r="BB255" i="7"/>
  <c r="BA255" i="7"/>
  <c r="BB254" i="7"/>
  <c r="BA254" i="7"/>
  <c r="BB253" i="7"/>
  <c r="BA253" i="7"/>
  <c r="BB252" i="7"/>
  <c r="BA252" i="7"/>
  <c r="BB251" i="7"/>
  <c r="BA251" i="7"/>
  <c r="BB250" i="7"/>
  <c r="BA250" i="7"/>
  <c r="BB249" i="7"/>
  <c r="BB248" i="7"/>
  <c r="BA248" i="7"/>
  <c r="BB247" i="7"/>
  <c r="BA247" i="7"/>
  <c r="BB246" i="7"/>
  <c r="BA246" i="7"/>
  <c r="BB245" i="7"/>
  <c r="BA245" i="7"/>
  <c r="BB244" i="7"/>
  <c r="BA244" i="7"/>
  <c r="BB243" i="7"/>
  <c r="BA243" i="7"/>
  <c r="BB242" i="7"/>
  <c r="BA242" i="7"/>
  <c r="BB241" i="7"/>
  <c r="BA241" i="7"/>
  <c r="BB240" i="7"/>
  <c r="BA240" i="7"/>
  <c r="BB239" i="7"/>
  <c r="BA239" i="7"/>
  <c r="BB238" i="7"/>
  <c r="BA238" i="7"/>
  <c r="BB237" i="7"/>
  <c r="BA237" i="7"/>
  <c r="BB236" i="7"/>
  <c r="BA236" i="7"/>
  <c r="BB235" i="7"/>
  <c r="BA235" i="7"/>
  <c r="BB234" i="7"/>
  <c r="BA234" i="7"/>
  <c r="BC232" i="7"/>
  <c r="BB228" i="7"/>
  <c r="BA228" i="7"/>
  <c r="BB227" i="7"/>
  <c r="BA227" i="7"/>
  <c r="BB226" i="7"/>
  <c r="BA226" i="7"/>
  <c r="BB225" i="7"/>
  <c r="BA225" i="7"/>
  <c r="BB224" i="7"/>
  <c r="BA224" i="7"/>
  <c r="BB223" i="7"/>
  <c r="BA223" i="7"/>
  <c r="BB222" i="7"/>
  <c r="BA222" i="7"/>
  <c r="BB221" i="7"/>
  <c r="BA221" i="7"/>
  <c r="BB220" i="7"/>
  <c r="BA220" i="7"/>
  <c r="BB219" i="7"/>
  <c r="BA219" i="7"/>
  <c r="BB218" i="7"/>
  <c r="BA218" i="7"/>
  <c r="BB217" i="7"/>
  <c r="BA217" i="7"/>
  <c r="BB216" i="7"/>
  <c r="BA216" i="7"/>
  <c r="BB215" i="7"/>
  <c r="BA215" i="7"/>
  <c r="BB214" i="7"/>
  <c r="BA214" i="7"/>
  <c r="BB213" i="7"/>
  <c r="BA213" i="7"/>
  <c r="BB212" i="7"/>
  <c r="BA212" i="7"/>
  <c r="BB211" i="7"/>
  <c r="BA211" i="7"/>
  <c r="BB210" i="7"/>
  <c r="BA210" i="7"/>
  <c r="BB209" i="7"/>
  <c r="BA209" i="7"/>
  <c r="BB208" i="7"/>
  <c r="BA208" i="7"/>
  <c r="BB207" i="7"/>
  <c r="BA207" i="7"/>
  <c r="BB206" i="7"/>
  <c r="BA206" i="7"/>
  <c r="BB205" i="7"/>
  <c r="BA205" i="7"/>
  <c r="BB204" i="7"/>
  <c r="BA204" i="7"/>
  <c r="BB203" i="7"/>
  <c r="BB202" i="7"/>
  <c r="BA202" i="7"/>
  <c r="BB201" i="7"/>
  <c r="BA201" i="7"/>
  <c r="BB200" i="7"/>
  <c r="BA200" i="7"/>
  <c r="BB199" i="7"/>
  <c r="BA199" i="7"/>
  <c r="BB198" i="7"/>
  <c r="BA198" i="7"/>
  <c r="BB197" i="7"/>
  <c r="BA197" i="7"/>
  <c r="BB196" i="7"/>
  <c r="BA196" i="7"/>
  <c r="BC194" i="7"/>
  <c r="BC227" i="7" s="1"/>
  <c r="BB190" i="7"/>
  <c r="BA190" i="7"/>
  <c r="BB189" i="7"/>
  <c r="BA189" i="7"/>
  <c r="BB188" i="7"/>
  <c r="BA188" i="7"/>
  <c r="BB187" i="7"/>
  <c r="BA187" i="7"/>
  <c r="BB186" i="7"/>
  <c r="BA186" i="7"/>
  <c r="BB185" i="7"/>
  <c r="BA185" i="7"/>
  <c r="BB184" i="7"/>
  <c r="BA184" i="7"/>
  <c r="BB183" i="7"/>
  <c r="BA183" i="7"/>
  <c r="BB182" i="7"/>
  <c r="BA182" i="7"/>
  <c r="BB181" i="7"/>
  <c r="BA181" i="7"/>
  <c r="BB180" i="7"/>
  <c r="BA180" i="7"/>
  <c r="BB179" i="7"/>
  <c r="BA179" i="7"/>
  <c r="BB178" i="7"/>
  <c r="BA178" i="7"/>
  <c r="BB177" i="7"/>
  <c r="BA177" i="7"/>
  <c r="BB176" i="7"/>
  <c r="BA176" i="7"/>
  <c r="BB175" i="7"/>
  <c r="BA175" i="7"/>
  <c r="BB174" i="7"/>
  <c r="BA174" i="7"/>
  <c r="BB173" i="7"/>
  <c r="BA173" i="7"/>
  <c r="BB172" i="7"/>
  <c r="BA172" i="7"/>
  <c r="BB171" i="7"/>
  <c r="BA171" i="7"/>
  <c r="BB170" i="7"/>
  <c r="BA170" i="7"/>
  <c r="BB169" i="7"/>
  <c r="BA169" i="7"/>
  <c r="BB168" i="7"/>
  <c r="BA168" i="7"/>
  <c r="BB167" i="7"/>
  <c r="BA167" i="7"/>
  <c r="BB166" i="7"/>
  <c r="BA166" i="7"/>
  <c r="BB165" i="7"/>
  <c r="BA165" i="7"/>
  <c r="BB164" i="7"/>
  <c r="BB163" i="7"/>
  <c r="BA163" i="7"/>
  <c r="BB162" i="7"/>
  <c r="BA162" i="7"/>
  <c r="BB161" i="7"/>
  <c r="BA161" i="7"/>
  <c r="BB160" i="7"/>
  <c r="BA160" i="7"/>
  <c r="BB159" i="7"/>
  <c r="BA159" i="7"/>
  <c r="BB158" i="7"/>
  <c r="BA158" i="7"/>
  <c r="BC156" i="7"/>
  <c r="BB152" i="7"/>
  <c r="BA152" i="7"/>
  <c r="BB151" i="7"/>
  <c r="BA151" i="7"/>
  <c r="BB150" i="7"/>
  <c r="BA150" i="7"/>
  <c r="BB149" i="7"/>
  <c r="BA149" i="7"/>
  <c r="BB148" i="7"/>
  <c r="BA148" i="7"/>
  <c r="BB147" i="7"/>
  <c r="BA147" i="7"/>
  <c r="BB146" i="7"/>
  <c r="BA146" i="7"/>
  <c r="BB145" i="7"/>
  <c r="BA145" i="7"/>
  <c r="BB144" i="7"/>
  <c r="BA144" i="7"/>
  <c r="BB143" i="7"/>
  <c r="BA143" i="7"/>
  <c r="BB142" i="7"/>
  <c r="BA142" i="7"/>
  <c r="BB141" i="7"/>
  <c r="BA141" i="7"/>
  <c r="BB140" i="7"/>
  <c r="BA140" i="7"/>
  <c r="BB139" i="7"/>
  <c r="BA139" i="7"/>
  <c r="BB138" i="7"/>
  <c r="BA138" i="7"/>
  <c r="BB137" i="7"/>
  <c r="BA137" i="7"/>
  <c r="BB136" i="7"/>
  <c r="BA136" i="7"/>
  <c r="BB135" i="7"/>
  <c r="BA135" i="7"/>
  <c r="BB134" i="7"/>
  <c r="BA134" i="7"/>
  <c r="BB133" i="7"/>
  <c r="BA133" i="7"/>
  <c r="BB132" i="7"/>
  <c r="BA132" i="7"/>
  <c r="BB131" i="7"/>
  <c r="BA131" i="7"/>
  <c r="BB130" i="7"/>
  <c r="BA130" i="7"/>
  <c r="BB129" i="7"/>
  <c r="BA129" i="7"/>
  <c r="BB128" i="7"/>
  <c r="BA128" i="7"/>
  <c r="BB127" i="7"/>
  <c r="BA127" i="7"/>
  <c r="BB126" i="7"/>
  <c r="BA126" i="7"/>
  <c r="BB125" i="7"/>
  <c r="BA125" i="7"/>
  <c r="BB124" i="7"/>
  <c r="BA124" i="7"/>
  <c r="BB123" i="7"/>
  <c r="BA123" i="7"/>
  <c r="BB122" i="7"/>
  <c r="BA122" i="7"/>
  <c r="BB121" i="7"/>
  <c r="BA121" i="7"/>
  <c r="BB120" i="7"/>
  <c r="BA120" i="7"/>
  <c r="BC118" i="7"/>
  <c r="BC151" i="7" s="1"/>
  <c r="BB114" i="7"/>
  <c r="BA114" i="7"/>
  <c r="BB113" i="7"/>
  <c r="BA113" i="7"/>
  <c r="BB112" i="7"/>
  <c r="BA112" i="7"/>
  <c r="BB111" i="7"/>
  <c r="BA111" i="7"/>
  <c r="BB110" i="7"/>
  <c r="BA110" i="7"/>
  <c r="BB109" i="7"/>
  <c r="BA109" i="7"/>
  <c r="BB108" i="7"/>
  <c r="BA108" i="7"/>
  <c r="BB107" i="7"/>
  <c r="BA107" i="7"/>
  <c r="BB106" i="7"/>
  <c r="BA106" i="7"/>
  <c r="BB105" i="7"/>
  <c r="BA105" i="7"/>
  <c r="BB104" i="7"/>
  <c r="BA104" i="7"/>
  <c r="BB103" i="7"/>
  <c r="BA103" i="7"/>
  <c r="BB102" i="7"/>
  <c r="BA102" i="7"/>
  <c r="BB101" i="7"/>
  <c r="BA101" i="7"/>
  <c r="BB100" i="7"/>
  <c r="BA100" i="7"/>
  <c r="BB99" i="7"/>
  <c r="BA99" i="7"/>
  <c r="BB98" i="7"/>
  <c r="BA98" i="7"/>
  <c r="BB97" i="7"/>
  <c r="BA97" i="7"/>
  <c r="BB96" i="7"/>
  <c r="BA96" i="7"/>
  <c r="BB95" i="7"/>
  <c r="BA95" i="7"/>
  <c r="BB94" i="7"/>
  <c r="BA94" i="7"/>
  <c r="BB93" i="7"/>
  <c r="BA93" i="7"/>
  <c r="BB92" i="7"/>
  <c r="BA92" i="7"/>
  <c r="BB91" i="7"/>
  <c r="BA91" i="7"/>
  <c r="BB90" i="7"/>
  <c r="BA90" i="7"/>
  <c r="BB89" i="7"/>
  <c r="BA89" i="7"/>
  <c r="BB88" i="7"/>
  <c r="BA88" i="7"/>
  <c r="BB87" i="7"/>
  <c r="BA87" i="7"/>
  <c r="BB86" i="7"/>
  <c r="BA86" i="7"/>
  <c r="BB85" i="7"/>
  <c r="BA85" i="7"/>
  <c r="BB84" i="7"/>
  <c r="BA84" i="7"/>
  <c r="BB83" i="7"/>
  <c r="BA83" i="7"/>
  <c r="BB82" i="7"/>
  <c r="BA82" i="7"/>
  <c r="BC80" i="7"/>
  <c r="BC113" i="7" s="1"/>
  <c r="BB76" i="7"/>
  <c r="BA76" i="7"/>
  <c r="BB75" i="7"/>
  <c r="BA75" i="7"/>
  <c r="BB74" i="7"/>
  <c r="BA74" i="7"/>
  <c r="BB73" i="7"/>
  <c r="BA73" i="7"/>
  <c r="BB72" i="7"/>
  <c r="BA72" i="7"/>
  <c r="BB71" i="7"/>
  <c r="BA71" i="7"/>
  <c r="BB70" i="7"/>
  <c r="BA70" i="7"/>
  <c r="BB69" i="7"/>
  <c r="BA69" i="7"/>
  <c r="BB68" i="7"/>
  <c r="BA68" i="7"/>
  <c r="BB67" i="7"/>
  <c r="BA67" i="7"/>
  <c r="BB66" i="7"/>
  <c r="BA66" i="7"/>
  <c r="BB65" i="7"/>
  <c r="BA65" i="7"/>
  <c r="BB64" i="7"/>
  <c r="BA64" i="7"/>
  <c r="BB63" i="7"/>
  <c r="BA63" i="7"/>
  <c r="BB62" i="7"/>
  <c r="BA62" i="7"/>
  <c r="BB61" i="7"/>
  <c r="BA61" i="7"/>
  <c r="BB60" i="7"/>
  <c r="BA60" i="7"/>
  <c r="BB59" i="7"/>
  <c r="BA59" i="7"/>
  <c r="BB58" i="7"/>
  <c r="BA58" i="7"/>
  <c r="BB57" i="7"/>
  <c r="BA57" i="7"/>
  <c r="BB56" i="7"/>
  <c r="BA56" i="7"/>
  <c r="BB55" i="7"/>
  <c r="BA55" i="7"/>
  <c r="BB54" i="7"/>
  <c r="BA54" i="7"/>
  <c r="BB53" i="7"/>
  <c r="BA53" i="7"/>
  <c r="BB52" i="7"/>
  <c r="BA52" i="7"/>
  <c r="BB51" i="7"/>
  <c r="BA51" i="7"/>
  <c r="BB50" i="7"/>
  <c r="BA50" i="7"/>
  <c r="BB49" i="7"/>
  <c r="BA49" i="7"/>
  <c r="BB48" i="7"/>
  <c r="BA48" i="7"/>
  <c r="BB47" i="7"/>
  <c r="BA47" i="7"/>
  <c r="BB46" i="7"/>
  <c r="BA46" i="7"/>
  <c r="BB45" i="7"/>
  <c r="BB44" i="7"/>
  <c r="BC44" i="7" s="1"/>
  <c r="BA44" i="7"/>
  <c r="BC42" i="7"/>
  <c r="BB38" i="7"/>
  <c r="BA38" i="7"/>
  <c r="BB37" i="7"/>
  <c r="BA37" i="7"/>
  <c r="BB36" i="7"/>
  <c r="BA36" i="7"/>
  <c r="BB35" i="7"/>
  <c r="BA35" i="7"/>
  <c r="BB34" i="7"/>
  <c r="BA34" i="7"/>
  <c r="BB33" i="7"/>
  <c r="BA33" i="7"/>
  <c r="BB32" i="7"/>
  <c r="BB31" i="7"/>
  <c r="BA31" i="7"/>
  <c r="BB30" i="7"/>
  <c r="BA30" i="7"/>
  <c r="BB29" i="7"/>
  <c r="BA29" i="7"/>
  <c r="BB28" i="7"/>
  <c r="BA28" i="7"/>
  <c r="BB27" i="7"/>
  <c r="BA27" i="7"/>
  <c r="BB26" i="7"/>
  <c r="BA26" i="7"/>
  <c r="BB25" i="7"/>
  <c r="BA25" i="7"/>
  <c r="BB24" i="7"/>
  <c r="BA24" i="7"/>
  <c r="BB23" i="7"/>
  <c r="BA23" i="7"/>
  <c r="BB22" i="7"/>
  <c r="BA22" i="7"/>
  <c r="BB21" i="7"/>
  <c r="BA21" i="7"/>
  <c r="BB20" i="7"/>
  <c r="BA20" i="7"/>
  <c r="BB19" i="7"/>
  <c r="BA19" i="7"/>
  <c r="BB18" i="7"/>
  <c r="BA18" i="7"/>
  <c r="BB17" i="7"/>
  <c r="BA17" i="7"/>
  <c r="BB16" i="7"/>
  <c r="BA16" i="7"/>
  <c r="BB15" i="7"/>
  <c r="BA15" i="7"/>
  <c r="BB14" i="7"/>
  <c r="BA14" i="7"/>
  <c r="BB13" i="7"/>
  <c r="BA13" i="7"/>
  <c r="BB12" i="7"/>
  <c r="BA12" i="7"/>
  <c r="BB11" i="7"/>
  <c r="BA11" i="7"/>
  <c r="BB10" i="7"/>
  <c r="BA10" i="7"/>
  <c r="BB9" i="7"/>
  <c r="BA9" i="7"/>
  <c r="BB8" i="7"/>
  <c r="BA8" i="7"/>
  <c r="BB7" i="7"/>
  <c r="BC7" i="7" s="1"/>
  <c r="BA7" i="7"/>
  <c r="BB6" i="7"/>
  <c r="BA6" i="7"/>
  <c r="BC4" i="7"/>
  <c r="BC13" i="7" s="1"/>
  <c r="BC204" i="7" l="1"/>
  <c r="BC206" i="7"/>
  <c r="BC208" i="7"/>
  <c r="BC75" i="7"/>
  <c r="BC189" i="7"/>
  <c r="BC196" i="7"/>
  <c r="BC198" i="7"/>
  <c r="BC200" i="7"/>
  <c r="BC202" i="7"/>
  <c r="BC265" i="7"/>
  <c r="BC46" i="7"/>
  <c r="BC48" i="7"/>
  <c r="BC50" i="7"/>
  <c r="BC52" i="7"/>
  <c r="BC234" i="7"/>
  <c r="BC236" i="7"/>
  <c r="BC238" i="7"/>
  <c r="BC240" i="7"/>
  <c r="BC242" i="7"/>
  <c r="BC244" i="7"/>
  <c r="BC82" i="7"/>
  <c r="BC84" i="7"/>
  <c r="BC86" i="7"/>
  <c r="BC88" i="7"/>
  <c r="BC11" i="7"/>
  <c r="BC15" i="7"/>
  <c r="BC19" i="7"/>
  <c r="BC23" i="7"/>
  <c r="BC27" i="7"/>
  <c r="BC31" i="7"/>
  <c r="BC35" i="7"/>
  <c r="BC90" i="7"/>
  <c r="BC92" i="7"/>
  <c r="BC94" i="7"/>
  <c r="BC96" i="7"/>
  <c r="BC98" i="7"/>
  <c r="BC100" i="7"/>
  <c r="BC102" i="7"/>
  <c r="BC104" i="7"/>
  <c r="BC106" i="7"/>
  <c r="BC108" i="7"/>
  <c r="BC110" i="7"/>
  <c r="BC112" i="7"/>
  <c r="BC114" i="7"/>
  <c r="BC159" i="7"/>
  <c r="BC163" i="7"/>
  <c r="BC167" i="7"/>
  <c r="BC171" i="7"/>
  <c r="BC175" i="7"/>
  <c r="BC179" i="7"/>
  <c r="BC183" i="7"/>
  <c r="BC187" i="7"/>
  <c r="BC246" i="7"/>
  <c r="BC248" i="7"/>
  <c r="BC250" i="7"/>
  <c r="BC252" i="7"/>
  <c r="BC254" i="7"/>
  <c r="BC256" i="7"/>
  <c r="BC258" i="7"/>
  <c r="BC260" i="7"/>
  <c r="BC262" i="7"/>
  <c r="BC264" i="7"/>
  <c r="BC266" i="7"/>
  <c r="BC54" i="7"/>
  <c r="BC56" i="7"/>
  <c r="BC58" i="7"/>
  <c r="BC60" i="7"/>
  <c r="BC62" i="7"/>
  <c r="BC64" i="7"/>
  <c r="BC66" i="7"/>
  <c r="BC68" i="7"/>
  <c r="BC70" i="7"/>
  <c r="BC72" i="7"/>
  <c r="BC74" i="7"/>
  <c r="BC76" i="7"/>
  <c r="BC121" i="7"/>
  <c r="BC125" i="7"/>
  <c r="BC129" i="7"/>
  <c r="BC133" i="7"/>
  <c r="BC137" i="7"/>
  <c r="BC141" i="7"/>
  <c r="BC145" i="7"/>
  <c r="BC149" i="7"/>
  <c r="BC210" i="7"/>
  <c r="BC212" i="7"/>
  <c r="BC214" i="7"/>
  <c r="BC216" i="7"/>
  <c r="BC218" i="7"/>
  <c r="BC220" i="7"/>
  <c r="BC222" i="7"/>
  <c r="BC224" i="7"/>
  <c r="BC226" i="7"/>
  <c r="BC228" i="7"/>
  <c r="BC273" i="7"/>
  <c r="BC277" i="7"/>
  <c r="BC281" i="7"/>
  <c r="BC285" i="7"/>
  <c r="BC289" i="7"/>
  <c r="BC293" i="7"/>
  <c r="BC297" i="7"/>
  <c r="BC301" i="7"/>
  <c r="BC8" i="7"/>
  <c r="BC12" i="7"/>
  <c r="BC14" i="7"/>
  <c r="BC16" i="7"/>
  <c r="BC18" i="7"/>
  <c r="BC20" i="7"/>
  <c r="BC22" i="7"/>
  <c r="BC24" i="7"/>
  <c r="BC26" i="7"/>
  <c r="BC28" i="7"/>
  <c r="BC30" i="7"/>
  <c r="BC32" i="7"/>
  <c r="BC34" i="7"/>
  <c r="BC36" i="7"/>
  <c r="BC38" i="7"/>
  <c r="BC83" i="7"/>
  <c r="BC87" i="7"/>
  <c r="BC91" i="7"/>
  <c r="BC95" i="7"/>
  <c r="BC99" i="7"/>
  <c r="BC103" i="7"/>
  <c r="BC107" i="7"/>
  <c r="BC111" i="7"/>
  <c r="BC158" i="7"/>
  <c r="BC160" i="7"/>
  <c r="BC162" i="7"/>
  <c r="BC164" i="7"/>
  <c r="BC166" i="7"/>
  <c r="BC168" i="7"/>
  <c r="BC170" i="7"/>
  <c r="BC172" i="7"/>
  <c r="BC174" i="7"/>
  <c r="BC176" i="7"/>
  <c r="BC178" i="7"/>
  <c r="BC180" i="7"/>
  <c r="BC182" i="7"/>
  <c r="BC184" i="7"/>
  <c r="BC186" i="7"/>
  <c r="BC188" i="7"/>
  <c r="BC190" i="7"/>
  <c r="BC235" i="7"/>
  <c r="BC239" i="7"/>
  <c r="BC243" i="7"/>
  <c r="BC247" i="7"/>
  <c r="BC251" i="7"/>
  <c r="BC255" i="7"/>
  <c r="BC259" i="7"/>
  <c r="BC263" i="7"/>
  <c r="BC6" i="7"/>
  <c r="BC10" i="7"/>
  <c r="BC45" i="7"/>
  <c r="BC49" i="7"/>
  <c r="BC53" i="7"/>
  <c r="BC57" i="7"/>
  <c r="BC61" i="7"/>
  <c r="BC65" i="7"/>
  <c r="BC69" i="7"/>
  <c r="BC73" i="7"/>
  <c r="BC120" i="7"/>
  <c r="BC122" i="7"/>
  <c r="BC124" i="7"/>
  <c r="BC126" i="7"/>
  <c r="BC128" i="7"/>
  <c r="BC130" i="7"/>
  <c r="BC132" i="7"/>
  <c r="BC134" i="7"/>
  <c r="BC136" i="7"/>
  <c r="BC138" i="7"/>
  <c r="BC140" i="7"/>
  <c r="BC142" i="7"/>
  <c r="BC144" i="7"/>
  <c r="BC146" i="7"/>
  <c r="BC148" i="7"/>
  <c r="BC150" i="7"/>
  <c r="BC152" i="7"/>
  <c r="BC197" i="7"/>
  <c r="BC201" i="7"/>
  <c r="BC205" i="7"/>
  <c r="BC209" i="7"/>
  <c r="BC213" i="7"/>
  <c r="BC217" i="7"/>
  <c r="BC221" i="7"/>
  <c r="BC225" i="7"/>
  <c r="BC272" i="7"/>
  <c r="BC274" i="7"/>
  <c r="BC276" i="7"/>
  <c r="BC278" i="7"/>
  <c r="BC280" i="7"/>
  <c r="BC282" i="7"/>
  <c r="BC284" i="7"/>
  <c r="BC286" i="7"/>
  <c r="BC288" i="7"/>
  <c r="BC290" i="7"/>
  <c r="BC292" i="7"/>
  <c r="BC294" i="7"/>
  <c r="BC296" i="7"/>
  <c r="BC298" i="7"/>
  <c r="BC300" i="7"/>
  <c r="BC302" i="7"/>
  <c r="BC304" i="7"/>
  <c r="BC17" i="7"/>
  <c r="BC21" i="7"/>
  <c r="BC25" i="7"/>
  <c r="BC29" i="7"/>
  <c r="BC33" i="7"/>
  <c r="BC37" i="7"/>
  <c r="BC47" i="7"/>
  <c r="BC51" i="7"/>
  <c r="BC55" i="7"/>
  <c r="BC59" i="7"/>
  <c r="BC63" i="7"/>
  <c r="BC67" i="7"/>
  <c r="BC71" i="7"/>
  <c r="BC85" i="7"/>
  <c r="BC89" i="7"/>
  <c r="BC93" i="7"/>
  <c r="BC97" i="7"/>
  <c r="BC101" i="7"/>
  <c r="BC105" i="7"/>
  <c r="BC109" i="7"/>
  <c r="BC123" i="7"/>
  <c r="BC127" i="7"/>
  <c r="BC131" i="7"/>
  <c r="BC135" i="7"/>
  <c r="BC139" i="7"/>
  <c r="BC143" i="7"/>
  <c r="BC147" i="7"/>
  <c r="BC161" i="7"/>
  <c r="BC165" i="7"/>
  <c r="BC169" i="7"/>
  <c r="BC173" i="7"/>
  <c r="BC177" i="7"/>
  <c r="BC181" i="7"/>
  <c r="BC185" i="7"/>
  <c r="BC199" i="7"/>
  <c r="BC203" i="7"/>
  <c r="BC207" i="7"/>
  <c r="BC211" i="7"/>
  <c r="BC215" i="7"/>
  <c r="BC219" i="7"/>
  <c r="BC223" i="7"/>
  <c r="BC237" i="7"/>
  <c r="BC241" i="7"/>
  <c r="BC245" i="7"/>
  <c r="BC249" i="7"/>
  <c r="BC253" i="7"/>
  <c r="BC257" i="7"/>
  <c r="BC261" i="7"/>
  <c r="BC275" i="7"/>
  <c r="BC279" i="7"/>
  <c r="BC283" i="7"/>
  <c r="BC287" i="7"/>
  <c r="BC291" i="7"/>
  <c r="BC295" i="7"/>
  <c r="BC299" i="7"/>
  <c r="BC9" i="7"/>
  <c r="AH19" i="5" l="1"/>
  <c r="AI19" i="5" s="1"/>
  <c r="AG24" i="5"/>
  <c r="AG6" i="5"/>
  <c r="AH6" i="5"/>
  <c r="AI6" i="5" s="1"/>
  <c r="AG7" i="5"/>
  <c r="AH7" i="5"/>
  <c r="AI7" i="5"/>
  <c r="AG8" i="5"/>
  <c r="AH8" i="5"/>
  <c r="AI8" i="5" s="1"/>
  <c r="AG9" i="5"/>
  <c r="AH9" i="5"/>
  <c r="AI9" i="5" s="1"/>
  <c r="AG10" i="5"/>
  <c r="AH10" i="5"/>
  <c r="AI10" i="5" s="1"/>
  <c r="AG11" i="5"/>
  <c r="AH11" i="5"/>
  <c r="AI11" i="5" s="1"/>
  <c r="AG12" i="5"/>
  <c r="AH12" i="5"/>
  <c r="AI12" i="5" s="1"/>
  <c r="AG13" i="5"/>
  <c r="AH13" i="5"/>
  <c r="AI13" i="5" s="1"/>
  <c r="AG14" i="5"/>
  <c r="AH14" i="5"/>
  <c r="AI14" i="5" s="1"/>
  <c r="AG15" i="5"/>
  <c r="AH15" i="5"/>
  <c r="AI15" i="5" s="1"/>
  <c r="AG16" i="5"/>
  <c r="AH16" i="5"/>
  <c r="AI16" i="5" s="1"/>
  <c r="AG17" i="5"/>
  <c r="AH17" i="5"/>
  <c r="AI17" i="5" s="1"/>
  <c r="AG18" i="5"/>
  <c r="AH18" i="5"/>
  <c r="AI18" i="5" s="1"/>
  <c r="AG19" i="5"/>
  <c r="AG20" i="5"/>
  <c r="AH20" i="5"/>
  <c r="AI20" i="5" s="1"/>
  <c r="AG21" i="5"/>
  <c r="AH21" i="5"/>
  <c r="AI21" i="5"/>
  <c r="AG22" i="5"/>
  <c r="AH22" i="5"/>
  <c r="AI22" i="5" s="1"/>
  <c r="AG23" i="5"/>
  <c r="AH23" i="5"/>
  <c r="AI23" i="5" s="1"/>
  <c r="AH24" i="5"/>
  <c r="AI24" i="5" s="1"/>
  <c r="AG25" i="5"/>
  <c r="AH25" i="5"/>
  <c r="AI25" i="5" s="1"/>
  <c r="AG26" i="5"/>
  <c r="AH26" i="5"/>
  <c r="AI26" i="5" s="1"/>
  <c r="AG27" i="5"/>
  <c r="AH27" i="5"/>
  <c r="AI27" i="5"/>
  <c r="AG28" i="5"/>
  <c r="AH28" i="5"/>
  <c r="AI28" i="5" s="1"/>
  <c r="AG29" i="5"/>
  <c r="AH29" i="5"/>
  <c r="AI29" i="5" s="1"/>
  <c r="AG30" i="5"/>
  <c r="AH30" i="5"/>
  <c r="AI30" i="5" s="1"/>
  <c r="AG31" i="5"/>
  <c r="AH31" i="5"/>
  <c r="AI31" i="5" s="1"/>
  <c r="AG32" i="5"/>
  <c r="AH32" i="5"/>
  <c r="AI32" i="5" s="1"/>
  <c r="AG33" i="5"/>
  <c r="AH33" i="5"/>
  <c r="AI33" i="5" s="1"/>
  <c r="AG34" i="5"/>
  <c r="AH34" i="5"/>
  <c r="AI34" i="5" s="1"/>
  <c r="AG35" i="5"/>
  <c r="AH35" i="5"/>
  <c r="AI35" i="5" s="1"/>
  <c r="AG36" i="5"/>
  <c r="AH36" i="5"/>
  <c r="AI36" i="5" s="1"/>
  <c r="AG37" i="5"/>
  <c r="AH37" i="5"/>
  <c r="AI37" i="5" s="1"/>
  <c r="AG38" i="5"/>
  <c r="AH38" i="5"/>
  <c r="AI38" i="5" s="1"/>
  <c r="AI42" i="5"/>
  <c r="AG44" i="5"/>
  <c r="AH44" i="5"/>
  <c r="AI44" i="5" s="1"/>
  <c r="AG45" i="5"/>
  <c r="AH45" i="5"/>
  <c r="AI45" i="5" s="1"/>
  <c r="AG46" i="5"/>
  <c r="AH46" i="5"/>
  <c r="AI46" i="5" s="1"/>
  <c r="AG47" i="5"/>
  <c r="AH47" i="5"/>
  <c r="AI47" i="5" s="1"/>
  <c r="AG48" i="5"/>
  <c r="AH48" i="5"/>
  <c r="AI48" i="5" s="1"/>
  <c r="AG49" i="5"/>
  <c r="AH49" i="5"/>
  <c r="AI49" i="5"/>
  <c r="AG50" i="5"/>
  <c r="AH50" i="5"/>
  <c r="AI50" i="5" s="1"/>
  <c r="AG51" i="5"/>
  <c r="AH51" i="5"/>
  <c r="AI51" i="5" s="1"/>
  <c r="AG52" i="5"/>
  <c r="AH52" i="5"/>
  <c r="AI52" i="5" s="1"/>
  <c r="AG53" i="5"/>
  <c r="AH53" i="5"/>
  <c r="AI53" i="5" s="1"/>
  <c r="AG54" i="5"/>
  <c r="AH54" i="5"/>
  <c r="AI54" i="5" s="1"/>
  <c r="AG55" i="5"/>
  <c r="AH55" i="5"/>
  <c r="AI55" i="5" s="1"/>
  <c r="AG56" i="5"/>
  <c r="AH56" i="5"/>
  <c r="AI56" i="5" s="1"/>
  <c r="AG57" i="5"/>
  <c r="AH57" i="5"/>
  <c r="AI57" i="5" s="1"/>
  <c r="AG58" i="5"/>
  <c r="AH58" i="5"/>
  <c r="AI58" i="5" s="1"/>
  <c r="AG59" i="5"/>
  <c r="AH59" i="5"/>
  <c r="AI59" i="5" s="1"/>
  <c r="AG60" i="5"/>
  <c r="AH60" i="5"/>
  <c r="AI60" i="5" s="1"/>
  <c r="AG61" i="5"/>
  <c r="AH61" i="5"/>
  <c r="AI61" i="5" s="1"/>
  <c r="AG62" i="5"/>
  <c r="AH62" i="5"/>
  <c r="AI62" i="5" s="1"/>
  <c r="AG63" i="5"/>
  <c r="AH63" i="5"/>
  <c r="AI63" i="5" s="1"/>
  <c r="AG64" i="5"/>
  <c r="AH64" i="5"/>
  <c r="AI64" i="5" s="1"/>
  <c r="AG65" i="5"/>
  <c r="AH65" i="5"/>
  <c r="AI65" i="5" s="1"/>
  <c r="AG66" i="5"/>
  <c r="AH66" i="5"/>
  <c r="AI66" i="5" s="1"/>
  <c r="AG67" i="5"/>
  <c r="AH67" i="5"/>
  <c r="AI67" i="5" s="1"/>
  <c r="AG68" i="5"/>
  <c r="AH68" i="5"/>
  <c r="AI68" i="5" s="1"/>
  <c r="AG69" i="5"/>
  <c r="AH69" i="5"/>
  <c r="AI69" i="5" s="1"/>
  <c r="AG70" i="5"/>
  <c r="AH70" i="5"/>
  <c r="AI70" i="5" s="1"/>
  <c r="AG71" i="5"/>
  <c r="AH71" i="5"/>
  <c r="AI71" i="5" s="1"/>
  <c r="AG72" i="5"/>
  <c r="AH72" i="5"/>
  <c r="AI72" i="5" s="1"/>
  <c r="AG73" i="5"/>
  <c r="AH73" i="5"/>
  <c r="AI73" i="5" s="1"/>
  <c r="AG74" i="5"/>
  <c r="AH74" i="5"/>
  <c r="AI74" i="5" s="1"/>
  <c r="AG75" i="5"/>
  <c r="AH75" i="5"/>
  <c r="AI75" i="5" s="1"/>
  <c r="AG76" i="5"/>
  <c r="AH76" i="5"/>
  <c r="AI76" i="5" s="1"/>
  <c r="AI4" i="5"/>
  <c r="AO76" i="4"/>
  <c r="AP76" i="4" s="1"/>
  <c r="AN76" i="4"/>
  <c r="AO75" i="4"/>
  <c r="AP75" i="4" s="1"/>
  <c r="AN75" i="4"/>
  <c r="AO74" i="4"/>
  <c r="AP74" i="4" s="1"/>
  <c r="AN74" i="4"/>
  <c r="AO73" i="4"/>
  <c r="AP73" i="4" s="1"/>
  <c r="AN73" i="4"/>
  <c r="AO72" i="4"/>
  <c r="AP72" i="4" s="1"/>
  <c r="AN72" i="4"/>
  <c r="AO71" i="4"/>
  <c r="AP71" i="4" s="1"/>
  <c r="AN71" i="4"/>
  <c r="AO70" i="4"/>
  <c r="AP70" i="4" s="1"/>
  <c r="AN70" i="4"/>
  <c r="AO69" i="4"/>
  <c r="AP69" i="4" s="1"/>
  <c r="AN69" i="4"/>
  <c r="AO68" i="4"/>
  <c r="AP68" i="4" s="1"/>
  <c r="AN68" i="4"/>
  <c r="AO67" i="4"/>
  <c r="AP67" i="4" s="1"/>
  <c r="AN67" i="4"/>
  <c r="AO66" i="4"/>
  <c r="AP66" i="4" s="1"/>
  <c r="AN66" i="4"/>
  <c r="AO65" i="4"/>
  <c r="AP65" i="4" s="1"/>
  <c r="AN65" i="4"/>
  <c r="AO64" i="4"/>
  <c r="AP64" i="4" s="1"/>
  <c r="AN64" i="4"/>
  <c r="AO63" i="4"/>
  <c r="AP63" i="4" s="1"/>
  <c r="AN63" i="4"/>
  <c r="AO62" i="4"/>
  <c r="AP62" i="4" s="1"/>
  <c r="AN62" i="4"/>
  <c r="AO61" i="4"/>
  <c r="AP61" i="4" s="1"/>
  <c r="AN61" i="4"/>
  <c r="AO60" i="4"/>
  <c r="AP60" i="4" s="1"/>
  <c r="AN60" i="4"/>
  <c r="AO59" i="4"/>
  <c r="AP59" i="4" s="1"/>
  <c r="AN59" i="4"/>
  <c r="AO58" i="4"/>
  <c r="AP58" i="4" s="1"/>
  <c r="AN58" i="4"/>
  <c r="AO57" i="4"/>
  <c r="AP57" i="4" s="1"/>
  <c r="AN57" i="4"/>
  <c r="AO56" i="4"/>
  <c r="AP56" i="4" s="1"/>
  <c r="AN56" i="4"/>
  <c r="AO55" i="4"/>
  <c r="AP55" i="4" s="1"/>
  <c r="AN55" i="4"/>
  <c r="AO54" i="4"/>
  <c r="AP54" i="4" s="1"/>
  <c r="AN54" i="4"/>
  <c r="AO53" i="4"/>
  <c r="AP53" i="4" s="1"/>
  <c r="AN53" i="4"/>
  <c r="AO52" i="4"/>
  <c r="AP52" i="4" s="1"/>
  <c r="AN52" i="4"/>
  <c r="AO51" i="4"/>
  <c r="AP51" i="4" s="1"/>
  <c r="AN51" i="4"/>
  <c r="AO50" i="4"/>
  <c r="AP50" i="4" s="1"/>
  <c r="AN50" i="4"/>
  <c r="AO49" i="4"/>
  <c r="AP49" i="4" s="1"/>
  <c r="AN49" i="4"/>
  <c r="AO48" i="4"/>
  <c r="AP48" i="4" s="1"/>
  <c r="AN48" i="4"/>
  <c r="AO47" i="4"/>
  <c r="AP47" i="4" s="1"/>
  <c r="AN47" i="4"/>
  <c r="AO46" i="4"/>
  <c r="AP46" i="4" s="1"/>
  <c r="AN46" i="4"/>
  <c r="AO45" i="4"/>
  <c r="AP45" i="4" s="1"/>
  <c r="AN45" i="4"/>
  <c r="AO44" i="4"/>
  <c r="AP44" i="4" s="1"/>
  <c r="AN44" i="4"/>
  <c r="AP42" i="4"/>
  <c r="AB38" i="4"/>
  <c r="AC38" i="4" s="1"/>
  <c r="AA38" i="4"/>
  <c r="AB37" i="4"/>
  <c r="AC37" i="4" s="1"/>
  <c r="AA37" i="4"/>
  <c r="AB36" i="4"/>
  <c r="AC36" i="4" s="1"/>
  <c r="AA36" i="4"/>
  <c r="AB35" i="4"/>
  <c r="AC35" i="4" s="1"/>
  <c r="AA35" i="4"/>
  <c r="AB34" i="4"/>
  <c r="AC34" i="4" s="1"/>
  <c r="AA34" i="4"/>
  <c r="AB33" i="4"/>
  <c r="AC33" i="4" s="1"/>
  <c r="AA33" i="4"/>
  <c r="AB32" i="4"/>
  <c r="AC32" i="4" s="1"/>
  <c r="AA32" i="4"/>
  <c r="AB31" i="4"/>
  <c r="AC31" i="4" s="1"/>
  <c r="AA31" i="4"/>
  <c r="AB30" i="4"/>
  <c r="AC30" i="4" s="1"/>
  <c r="AA30" i="4"/>
  <c r="AB29" i="4"/>
  <c r="AC29" i="4" s="1"/>
  <c r="AA29" i="4"/>
  <c r="AB28" i="4"/>
  <c r="AC28" i="4" s="1"/>
  <c r="AA28" i="4"/>
  <c r="AB27" i="4"/>
  <c r="AC27" i="4" s="1"/>
  <c r="AA27" i="4"/>
  <c r="AB26" i="4"/>
  <c r="AC26" i="4" s="1"/>
  <c r="AA26" i="4"/>
  <c r="AC25" i="4"/>
  <c r="AB25" i="4"/>
  <c r="AA25" i="4"/>
  <c r="AB24" i="4"/>
  <c r="AC24" i="4" s="1"/>
  <c r="AA24" i="4"/>
  <c r="AB23" i="4"/>
  <c r="AC23" i="4" s="1"/>
  <c r="AA23" i="4"/>
  <c r="AB22" i="4"/>
  <c r="AC22" i="4" s="1"/>
  <c r="AA22" i="4"/>
  <c r="AB21" i="4"/>
  <c r="AC21" i="4" s="1"/>
  <c r="AA21" i="4"/>
  <c r="AB20" i="4"/>
  <c r="AC20" i="4" s="1"/>
  <c r="AA20" i="4"/>
  <c r="AB19" i="4"/>
  <c r="AC19" i="4" s="1"/>
  <c r="AA19" i="4"/>
  <c r="AB18" i="4"/>
  <c r="AC18" i="4" s="1"/>
  <c r="AA18" i="4"/>
  <c r="AB17" i="4"/>
  <c r="AC17" i="4" s="1"/>
  <c r="AA17" i="4"/>
  <c r="AB16" i="4"/>
  <c r="AC16" i="4" s="1"/>
  <c r="AA16" i="4"/>
  <c r="AB15" i="4"/>
  <c r="AC15" i="4" s="1"/>
  <c r="AA15" i="4"/>
  <c r="AB14" i="4"/>
  <c r="AC14" i="4" s="1"/>
  <c r="AA14" i="4"/>
  <c r="AB13" i="4"/>
  <c r="AC13" i="4" s="1"/>
  <c r="AA13" i="4"/>
  <c r="AB12" i="4"/>
  <c r="AC12" i="4" s="1"/>
  <c r="AA12" i="4"/>
  <c r="AB11" i="4"/>
  <c r="AC11" i="4" s="1"/>
  <c r="AA11" i="4"/>
  <c r="AB10" i="4"/>
  <c r="AC10" i="4" s="1"/>
  <c r="AA10" i="4"/>
  <c r="AB9" i="4"/>
  <c r="AC9" i="4" s="1"/>
  <c r="AA9" i="4"/>
  <c r="AB8" i="4"/>
  <c r="AC8" i="4" s="1"/>
  <c r="AA8" i="4"/>
  <c r="AB7" i="4"/>
  <c r="AC7" i="4" s="1"/>
  <c r="AA7" i="4"/>
  <c r="AB6" i="4"/>
  <c r="AC6" i="4" s="1"/>
  <c r="AA6" i="4"/>
  <c r="AC4" i="4"/>
  <c r="E27" i="3" l="1"/>
  <c r="G33" i="3"/>
  <c r="F33" i="3"/>
  <c r="E33" i="3"/>
  <c r="D33" i="3"/>
  <c r="G32" i="3"/>
  <c r="F32" i="3"/>
  <c r="E32" i="3"/>
  <c r="D32" i="3"/>
  <c r="G31" i="3"/>
  <c r="F31" i="3"/>
  <c r="E31" i="3"/>
  <c r="D31" i="3"/>
  <c r="G28" i="3"/>
  <c r="F28" i="3"/>
  <c r="E28" i="3"/>
  <c r="D28" i="3"/>
  <c r="G27" i="3"/>
  <c r="F27" i="3"/>
  <c r="D27" i="3"/>
  <c r="G26" i="3"/>
  <c r="F26" i="3"/>
  <c r="E26" i="3"/>
  <c r="D26" i="3"/>
  <c r="G58" i="2" l="1"/>
  <c r="F58" i="2"/>
  <c r="E58" i="2"/>
  <c r="D58" i="2"/>
  <c r="G57" i="2"/>
  <c r="F57" i="2"/>
  <c r="E57" i="2"/>
  <c r="D57" i="2"/>
  <c r="G46" i="2"/>
  <c r="G45" i="2"/>
  <c r="F46" i="2"/>
  <c r="E46" i="2"/>
  <c r="D46" i="2"/>
  <c r="F45" i="2"/>
  <c r="E45" i="2"/>
  <c r="D45" i="2"/>
  <c r="G35" i="2"/>
  <c r="F35" i="2"/>
  <c r="E35" i="2"/>
  <c r="D35" i="2"/>
  <c r="G34" i="2"/>
  <c r="F34" i="2"/>
  <c r="E34" i="2"/>
  <c r="D34" i="2"/>
  <c r="E23" i="2"/>
  <c r="G24" i="2"/>
  <c r="F24" i="2"/>
  <c r="E24" i="2"/>
  <c r="D24" i="2"/>
  <c r="G23" i="2"/>
  <c r="F23" i="2"/>
  <c r="D23" i="2"/>
  <c r="D13" i="2"/>
  <c r="G14" i="2"/>
  <c r="F14" i="2"/>
  <c r="E14" i="2"/>
  <c r="D14" i="2"/>
  <c r="G13" i="2"/>
  <c r="F13" i="2"/>
  <c r="E13" i="2"/>
  <c r="G10" i="12" l="1"/>
  <c r="I10" i="12"/>
  <c r="J10" i="12"/>
  <c r="F10" i="12"/>
  <c r="K10" i="12"/>
  <c r="H10" i="12"/>
</calcChain>
</file>

<file path=xl/sharedStrings.xml><?xml version="1.0" encoding="utf-8"?>
<sst xmlns="http://schemas.openxmlformats.org/spreadsheetml/2006/main" count="1589" uniqueCount="761">
  <si>
    <t>KO PolL</t>
  </si>
  <si>
    <t xml:space="preserve"> +EV</t>
  </si>
  <si>
    <t>mean</t>
  </si>
  <si>
    <t>SD</t>
  </si>
  <si>
    <t>&lt;0.0001</t>
  </si>
  <si>
    <t>****</t>
  </si>
  <si>
    <t>X-ray (Gy)</t>
  </si>
  <si>
    <t xml:space="preserve"> PolL-KO + EV #1</t>
  </si>
  <si>
    <t xml:space="preserve"> PolL-KO + EV #2</t>
  </si>
  <si>
    <t xml:space="preserve"> PolL-KO + EV #3</t>
  </si>
  <si>
    <t xml:space="preserve"> PolL-KO + EV #4</t>
  </si>
  <si>
    <t xml:space="preserve"> PolL-KO + EV #5</t>
  </si>
  <si>
    <t xml:space="preserve"> PolL-KO + EV #6</t>
  </si>
  <si>
    <t xml:space="preserve"> PolL-KO + EV #7</t>
  </si>
  <si>
    <t xml:space="preserve"> PolL-KO + WT #1</t>
  </si>
  <si>
    <t xml:space="preserve"> PolL-KO + WT #2</t>
  </si>
  <si>
    <t xml:space="preserve"> PolL-KO + WT #3</t>
  </si>
  <si>
    <t xml:space="preserve"> PolL-KO + WT #4</t>
  </si>
  <si>
    <t xml:space="preserve"> PolL-KO + R57E #1</t>
  </si>
  <si>
    <t xml:space="preserve"> PolL-KO + R57E #2</t>
  </si>
  <si>
    <t xml:space="preserve"> PolL-KO + R57E #3</t>
  </si>
  <si>
    <t xml:space="preserve"> PolL-KO + R57E #4</t>
  </si>
  <si>
    <t xml:space="preserve"> PolL-KO + R57E #5</t>
  </si>
  <si>
    <t xml:space="preserve"> PolL-KO + dead #1</t>
  </si>
  <si>
    <t xml:space="preserve"> PolL-KO + dead #2</t>
  </si>
  <si>
    <t xml:space="preserve"> PolL-KO + dead #3</t>
  </si>
  <si>
    <t xml:space="preserve"> PolL-KO + dead #4</t>
  </si>
  <si>
    <t xml:space="preserve"> PolL-KO + dead #5</t>
  </si>
  <si>
    <t xml:space="preserve"> PolL-KO + R57E-dead #1</t>
  </si>
  <si>
    <t xml:space="preserve"> PolL-KO + R57E-dead #2</t>
  </si>
  <si>
    <t xml:space="preserve"> PolL-KO + R57E-dead #3</t>
  </si>
  <si>
    <t xml:space="preserve"> PolL-KO + R57E-dead #4</t>
  </si>
  <si>
    <t xml:space="preserve"> PolL-KO + R57E-dead #5</t>
  </si>
  <si>
    <t xml:space="preserve"> PolL-KO + R57E-dead #6</t>
  </si>
  <si>
    <t>**</t>
  </si>
  <si>
    <t>***</t>
  </si>
  <si>
    <t>*</t>
  </si>
  <si>
    <t>2 Gy</t>
  </si>
  <si>
    <t>P values</t>
  </si>
  <si>
    <t xml:space="preserve"> U2OS Ku-KD</t>
  </si>
  <si>
    <t xml:space="preserve"> U2OS Ku-KD + Ku70-WT</t>
  </si>
  <si>
    <t xml:space="preserve"> U2OS Ku-KD + Ku70-F303G</t>
  </si>
  <si>
    <t xml:space="preserve"> U2OS Ku-KD (n=4)</t>
  </si>
  <si>
    <t xml:space="preserve"> U2OS Ku-KD + Ku70-WT (n=4)</t>
  </si>
  <si>
    <t xml:space="preserve"> U2OS Ku-KD + Ku70-F303G (n=4)</t>
  </si>
  <si>
    <t xml:space="preserve"> U2OS Ku-KD #1</t>
  </si>
  <si>
    <t xml:space="preserve"> U2OS Ku-KD + Ku70-WT #1</t>
  </si>
  <si>
    <t xml:space="preserve"> U2OS Ku-KD + Ku70-F303G #1</t>
  </si>
  <si>
    <t xml:space="preserve"> U2OS Ku-KD #2</t>
  </si>
  <si>
    <t xml:space="preserve"> U2OS Ku-KD + Ku70-WT #2</t>
  </si>
  <si>
    <t xml:space="preserve"> U2OS Ku-KD + Ku70-F303G #2</t>
  </si>
  <si>
    <t xml:space="preserve"> U2OS Ku-KD + Ku70-WT #3</t>
  </si>
  <si>
    <t xml:space="preserve"> U2OS Ku-KD #3</t>
  </si>
  <si>
    <t xml:space="preserve"> U2OS Ku-KD + Ku70-F303G #3</t>
  </si>
  <si>
    <t xml:space="preserve"> U2OS Ku-KD #4</t>
  </si>
  <si>
    <t xml:space="preserve"> U2OS Ku-KD + Ku70-WT #4</t>
  </si>
  <si>
    <t xml:space="preserve"> U2OS Ku-KD + Ku70-F303G #4</t>
  </si>
  <si>
    <r>
      <rPr>
        <b/>
        <sz val="12"/>
        <color rgb="FFFF0000"/>
        <rFont val="Calibri (Corps)"/>
      </rPr>
      <t>Ku-KD + F303G</t>
    </r>
    <r>
      <rPr>
        <sz val="12"/>
        <color theme="1"/>
        <rFont val="Calibri"/>
        <family val="2"/>
        <scheme val="minor"/>
      </rPr>
      <t xml:space="preserve"> vs </t>
    </r>
    <r>
      <rPr>
        <b/>
        <sz val="12"/>
        <color theme="1"/>
        <rFont val="Calibri (Corps)"/>
      </rPr>
      <t>Ku-KD</t>
    </r>
  </si>
  <si>
    <r>
      <rPr>
        <b/>
        <sz val="12"/>
        <color rgb="FFFF0000"/>
        <rFont val="Calibri (Corps)"/>
      </rPr>
      <t>Ku-KD + F303G</t>
    </r>
    <r>
      <rPr>
        <sz val="12"/>
        <color theme="1"/>
        <rFont val="Calibri"/>
        <family val="2"/>
        <scheme val="minor"/>
      </rPr>
      <t xml:space="preserve"> vs </t>
    </r>
    <r>
      <rPr>
        <b/>
        <sz val="12"/>
        <color rgb="FF00B050"/>
        <rFont val="Calibri (Corps)"/>
      </rPr>
      <t>Ku-KD + Ku70-WT</t>
    </r>
  </si>
  <si>
    <r>
      <rPr>
        <b/>
        <sz val="12"/>
        <color rgb="FFFF9300"/>
        <rFont val="Calibri (Corps)"/>
      </rPr>
      <t>dead</t>
    </r>
    <r>
      <rPr>
        <b/>
        <sz val="12"/>
        <color theme="1"/>
        <rFont val="Calibri"/>
        <family val="2"/>
        <scheme val="minor"/>
      </rPr>
      <t xml:space="preserve"> vs </t>
    </r>
    <r>
      <rPr>
        <b/>
        <sz val="12"/>
        <color rgb="FF00B0F0"/>
        <rFont val="Calibri (Corps)_x0000_"/>
      </rPr>
      <t>EV</t>
    </r>
  </si>
  <si>
    <r>
      <rPr>
        <b/>
        <sz val="12"/>
        <color rgb="FFFF9300"/>
        <rFont val="Calibri (Corps)"/>
      </rPr>
      <t>dead</t>
    </r>
    <r>
      <rPr>
        <b/>
        <sz val="12"/>
        <color theme="1"/>
        <rFont val="Calibri"/>
        <family val="2"/>
        <scheme val="minor"/>
      </rPr>
      <t xml:space="preserve"> vs </t>
    </r>
    <r>
      <rPr>
        <b/>
        <sz val="12"/>
        <color rgb="FF00B050"/>
        <rFont val="Calibri (Corps)_x0000_"/>
      </rPr>
      <t>WT</t>
    </r>
  </si>
  <si>
    <r>
      <rPr>
        <b/>
        <sz val="12"/>
        <color rgb="FFFF9300"/>
        <rFont val="Calibri (Corps)"/>
      </rPr>
      <t>dead</t>
    </r>
    <r>
      <rPr>
        <b/>
        <sz val="12"/>
        <color theme="1"/>
        <rFont val="Calibri"/>
        <family val="2"/>
        <scheme val="minor"/>
      </rPr>
      <t xml:space="preserve"> vs </t>
    </r>
    <r>
      <rPr>
        <b/>
        <sz val="12"/>
        <color rgb="FFFF0000"/>
        <rFont val="Calibri (Corps)_x0000_"/>
      </rPr>
      <t>R57E</t>
    </r>
  </si>
  <si>
    <r>
      <rPr>
        <b/>
        <sz val="12"/>
        <color rgb="FFFF9300"/>
        <rFont val="Calibri (Corps)"/>
      </rPr>
      <t xml:space="preserve">dead </t>
    </r>
    <r>
      <rPr>
        <b/>
        <sz val="12"/>
        <color theme="1"/>
        <rFont val="Calibri"/>
        <family val="2"/>
        <scheme val="minor"/>
      </rPr>
      <t xml:space="preserve">vs </t>
    </r>
    <r>
      <rPr>
        <b/>
        <sz val="12"/>
        <color rgb="FF9840FF"/>
        <rFont val="Calibri (Corps)_x0000_"/>
      </rPr>
      <t>R57E-dead</t>
    </r>
  </si>
  <si>
    <r>
      <t xml:space="preserve">P value (vs </t>
    </r>
    <r>
      <rPr>
        <b/>
        <sz val="12"/>
        <color rgb="FF00B050"/>
        <rFont val="Calibri (Corps)"/>
      </rPr>
      <t>WT</t>
    </r>
    <r>
      <rPr>
        <b/>
        <sz val="12"/>
        <color theme="1"/>
        <rFont val="Calibri"/>
        <family val="2"/>
        <scheme val="minor"/>
      </rPr>
      <t>)</t>
    </r>
  </si>
  <si>
    <r>
      <t xml:space="preserve">P value (vs </t>
    </r>
    <r>
      <rPr>
        <b/>
        <sz val="12"/>
        <color rgb="FFFF9300"/>
        <rFont val="Calibri (Corps)"/>
      </rPr>
      <t>dead</t>
    </r>
    <r>
      <rPr>
        <b/>
        <sz val="12"/>
        <color theme="1"/>
        <rFont val="Calibri"/>
        <family val="2"/>
        <scheme val="minor"/>
      </rPr>
      <t>)</t>
    </r>
  </si>
  <si>
    <t>n=</t>
  </si>
  <si>
    <t>Time [s]</t>
  </si>
  <si>
    <t xml:space="preserve"> Polλ-FL (+Ku)</t>
  </si>
  <si>
    <t>BJW IAA mean</t>
  </si>
  <si>
    <t xml:space="preserve"> Polλ-FL (-Ku)</t>
  </si>
  <si>
    <t>Ku-KD #1</t>
  </si>
  <si>
    <t>Ku-KD #2</t>
  </si>
  <si>
    <t>Ku-KD #3</t>
  </si>
  <si>
    <t>Ku-KD #4</t>
  </si>
  <si>
    <t>Ku-KD #5</t>
  </si>
  <si>
    <t>Ku-KD #6</t>
  </si>
  <si>
    <t>Ku-KD #7</t>
  </si>
  <si>
    <t>Ku-KD #8</t>
  </si>
  <si>
    <t>Ku-KD #9</t>
  </si>
  <si>
    <t>Ku-KD #10</t>
  </si>
  <si>
    <t>Ku-KD #11</t>
  </si>
  <si>
    <t>Ku-KD #12</t>
  </si>
  <si>
    <t>Ku-KD #13</t>
  </si>
  <si>
    <t>Ku-KD #14</t>
  </si>
  <si>
    <t>Ku-KD #15</t>
  </si>
  <si>
    <t>Ku-KD #16</t>
  </si>
  <si>
    <t>Ku-KD #17</t>
  </si>
  <si>
    <t>Ku-KD #18</t>
  </si>
  <si>
    <t>Ku-KD #19</t>
  </si>
  <si>
    <t>Ku-KD #20</t>
  </si>
  <si>
    <t>Ku-KD #21</t>
  </si>
  <si>
    <t>Ku-KD #22</t>
  </si>
  <si>
    <t>Ku-KD #23</t>
  </si>
  <si>
    <t>Ku-KD #24</t>
  </si>
  <si>
    <t>Ku-KD #25</t>
  </si>
  <si>
    <t>Ku-KD #26</t>
  </si>
  <si>
    <t>Ku-KD #27</t>
  </si>
  <si>
    <t>Ku-KD #28</t>
  </si>
  <si>
    <t>Ku-KD #29</t>
  </si>
  <si>
    <t>Ku-KD #30</t>
  </si>
  <si>
    <t>Ku-KD #31</t>
  </si>
  <si>
    <t>Ku-KD #32</t>
  </si>
  <si>
    <t>Ku-KD #33</t>
  </si>
  <si>
    <t>Ku-KD #34</t>
  </si>
  <si>
    <t>Ku-KD +Ku #1</t>
  </si>
  <si>
    <t>Ku-KD +Ku #2</t>
  </si>
  <si>
    <t>Ku-KD +Ku #3</t>
  </si>
  <si>
    <t>Ku-KD +Ku #4</t>
  </si>
  <si>
    <t>Ku-KD +Ku #5</t>
  </si>
  <si>
    <t>Ku-KD +Ku #6</t>
  </si>
  <si>
    <t>Ku-KD +Ku #7</t>
  </si>
  <si>
    <t>Ku-KD +Ku #8</t>
  </si>
  <si>
    <t>Ku-KD +Ku #9</t>
  </si>
  <si>
    <t>Ku-KD +Ku #10</t>
  </si>
  <si>
    <t>Ku-KD +Ku #11</t>
  </si>
  <si>
    <t>Ku-KD +Ku #12</t>
  </si>
  <si>
    <t>Ku-KD +Ku #13</t>
  </si>
  <si>
    <t>Ku-KD +Ku #14</t>
  </si>
  <si>
    <t>Ku-KD +Ku #15</t>
  </si>
  <si>
    <t>Ku-KD +Ku #16</t>
  </si>
  <si>
    <t>Ku-KD +Ku #17</t>
  </si>
  <si>
    <t>Ku-KD +Ku #18</t>
  </si>
  <si>
    <t>Ku-KD +Ku #19</t>
  </si>
  <si>
    <t>Ku-KD +Ku #20</t>
  </si>
  <si>
    <t>Ku-KD +Ku #21</t>
  </si>
  <si>
    <t>SE</t>
  </si>
  <si>
    <t xml:space="preserve"> Polλ-BRCT (+Ku)</t>
  </si>
  <si>
    <t xml:space="preserve"> Polλ-BRCT (-Ku)</t>
  </si>
  <si>
    <t>Ku-KD +Ku #22</t>
  </si>
  <si>
    <t>Ku-KD +Ku #23</t>
  </si>
  <si>
    <t>Ku-KD +Ku #24</t>
  </si>
  <si>
    <t>Ku-KD +Ku #25</t>
  </si>
  <si>
    <t>Ku-KD +Ku #26</t>
  </si>
  <si>
    <t>Ku-KD +Ku #27</t>
  </si>
  <si>
    <t xml:space="preserve"> +Ku</t>
  </si>
  <si>
    <t xml:space="preserve"> -Ku</t>
  </si>
  <si>
    <t xml:space="preserve"> Full-length Polλ ±Ku</t>
  </si>
  <si>
    <t xml:space="preserve"> Polλ-BRCT ±Ku</t>
  </si>
  <si>
    <t>WT</t>
  </si>
  <si>
    <t>WT #1</t>
  </si>
  <si>
    <t>WT #2</t>
  </si>
  <si>
    <t>WT #3</t>
  </si>
  <si>
    <t>WT #4</t>
  </si>
  <si>
    <t>WT #5</t>
  </si>
  <si>
    <t>WT #6</t>
  </si>
  <si>
    <t>WT #7</t>
  </si>
  <si>
    <t>WT #8</t>
  </si>
  <si>
    <t>WT #9</t>
  </si>
  <si>
    <t>WT #10</t>
  </si>
  <si>
    <t>WT #11</t>
  </si>
  <si>
    <t>WT #12</t>
  </si>
  <si>
    <t>WT #13</t>
  </si>
  <si>
    <t>WT #14</t>
  </si>
  <si>
    <t>WT #15</t>
  </si>
  <si>
    <t>WT #16</t>
  </si>
  <si>
    <t>WT #17</t>
  </si>
  <si>
    <t>WT #18</t>
  </si>
  <si>
    <t>WT #19</t>
  </si>
  <si>
    <t>WT #20</t>
  </si>
  <si>
    <t>WT #21</t>
  </si>
  <si>
    <t>WT #22</t>
  </si>
  <si>
    <t>WT #23</t>
  </si>
  <si>
    <t>WT #24</t>
  </si>
  <si>
    <t>WT #25</t>
  </si>
  <si>
    <t>WT #26</t>
  </si>
  <si>
    <t>WT #27</t>
  </si>
  <si>
    <t>R57A #1</t>
  </si>
  <si>
    <t>R57A #2</t>
  </si>
  <si>
    <t>R57A #3</t>
  </si>
  <si>
    <t>R57A #4</t>
  </si>
  <si>
    <t>R57A #5</t>
  </si>
  <si>
    <t>R57A #6</t>
  </si>
  <si>
    <t>R57A #7</t>
  </si>
  <si>
    <t>R57A #8</t>
  </si>
  <si>
    <t>R57A #9</t>
  </si>
  <si>
    <t>R57A #10</t>
  </si>
  <si>
    <t>R57A #11</t>
  </si>
  <si>
    <t>R57A #12</t>
  </si>
  <si>
    <t>R57A #13</t>
  </si>
  <si>
    <t>R57A #14</t>
  </si>
  <si>
    <t>R57A #15</t>
  </si>
  <si>
    <t>R57A #16</t>
  </si>
  <si>
    <t>R57A #17</t>
  </si>
  <si>
    <t>R57A #18</t>
  </si>
  <si>
    <t>R57A #19</t>
  </si>
  <si>
    <t>R57A #20</t>
  </si>
  <si>
    <t>R57A</t>
  </si>
  <si>
    <t xml:space="preserve"> PolL-BRCT-WT</t>
  </si>
  <si>
    <t xml:space="preserve"> PolL-BRCT-R57A</t>
  </si>
  <si>
    <t xml:space="preserve"> PolL-BRCT-R57E</t>
  </si>
  <si>
    <t xml:space="preserve"> PolL-BRCT-L60A</t>
  </si>
  <si>
    <t xml:space="preserve"> PolL-BRCT-L60R</t>
  </si>
  <si>
    <t xml:space="preserve"> PolL-BRCT-F61G</t>
  </si>
  <si>
    <t xml:space="preserve"> PolL-BRCT-R96A</t>
  </si>
  <si>
    <t xml:space="preserve"> PolL-BRCT-S116G</t>
  </si>
  <si>
    <t>WT #28</t>
  </si>
  <si>
    <t>WT #29</t>
  </si>
  <si>
    <t>WT #30</t>
  </si>
  <si>
    <t>WT #31</t>
  </si>
  <si>
    <t>WT #32</t>
  </si>
  <si>
    <t>WT #33</t>
  </si>
  <si>
    <t>WT #34</t>
  </si>
  <si>
    <t>WT #35</t>
  </si>
  <si>
    <t>WT #36</t>
  </si>
  <si>
    <t>WT #37</t>
  </si>
  <si>
    <t>WT #38</t>
  </si>
  <si>
    <t>WT #39</t>
  </si>
  <si>
    <t>WT #40</t>
  </si>
  <si>
    <t>WT #41</t>
  </si>
  <si>
    <t>WT #42</t>
  </si>
  <si>
    <t>WT #43</t>
  </si>
  <si>
    <t>WT #44</t>
  </si>
  <si>
    <t>WT #45</t>
  </si>
  <si>
    <t>WT #46</t>
  </si>
  <si>
    <t>WT #47</t>
  </si>
  <si>
    <t>sqrt(n)</t>
  </si>
  <si>
    <t>n</t>
  </si>
  <si>
    <t>R57E</t>
  </si>
  <si>
    <t>R57E #1</t>
  </si>
  <si>
    <t>R57E #2</t>
  </si>
  <si>
    <t>R57E #3</t>
  </si>
  <si>
    <t>R57E #4</t>
  </si>
  <si>
    <t>R57E #5</t>
  </si>
  <si>
    <t>R57E #6</t>
  </si>
  <si>
    <t>R57E #7</t>
  </si>
  <si>
    <t>R57E #8</t>
  </si>
  <si>
    <t>R57E #9</t>
  </si>
  <si>
    <t>R57E #10</t>
  </si>
  <si>
    <t>R57E #11</t>
  </si>
  <si>
    <t>R57E #12</t>
  </si>
  <si>
    <t>R57E #13</t>
  </si>
  <si>
    <t>R57E #14</t>
  </si>
  <si>
    <t>R57E #15</t>
  </si>
  <si>
    <t>R57E #16</t>
  </si>
  <si>
    <t>R57E #17</t>
  </si>
  <si>
    <t>R57E #18</t>
  </si>
  <si>
    <t>R57E #19</t>
  </si>
  <si>
    <t>R57E #20</t>
  </si>
  <si>
    <t xml:space="preserve"> Polλ-BRCT WT/mut (+Ku)</t>
  </si>
  <si>
    <t>L60A</t>
  </si>
  <si>
    <t>L60E</t>
  </si>
  <si>
    <t>F61G</t>
  </si>
  <si>
    <t>R96A</t>
  </si>
  <si>
    <t>S116G</t>
  </si>
  <si>
    <t>L60A #1</t>
  </si>
  <si>
    <t>L60A #2</t>
  </si>
  <si>
    <t>L60A #3</t>
  </si>
  <si>
    <t>L60A #4</t>
  </si>
  <si>
    <t>L60A #5</t>
  </si>
  <si>
    <t>L60A #6</t>
  </si>
  <si>
    <t>L60A #7</t>
  </si>
  <si>
    <t>L60A #8</t>
  </si>
  <si>
    <t>L60A #9</t>
  </si>
  <si>
    <t>L60A #10</t>
  </si>
  <si>
    <t>L60A #11</t>
  </si>
  <si>
    <t>L60A #12</t>
  </si>
  <si>
    <t>L60A #13</t>
  </si>
  <si>
    <t>L60A #14</t>
  </si>
  <si>
    <t>L60A #15</t>
  </si>
  <si>
    <t>L60A #16</t>
  </si>
  <si>
    <t>L60A #17</t>
  </si>
  <si>
    <t>L60A #18</t>
  </si>
  <si>
    <t>L60A #19</t>
  </si>
  <si>
    <t>L60A #20</t>
  </si>
  <si>
    <t>L60A #21</t>
  </si>
  <si>
    <t>L60A #22</t>
  </si>
  <si>
    <t>L60A #23</t>
  </si>
  <si>
    <t>L60E #1</t>
  </si>
  <si>
    <t>L60E #2</t>
  </si>
  <si>
    <t>L60E #3</t>
  </si>
  <si>
    <t>L60E #4</t>
  </si>
  <si>
    <t>L60E #5</t>
  </si>
  <si>
    <t>L60E #6</t>
  </si>
  <si>
    <t>L60E #7</t>
  </si>
  <si>
    <t>L60E #8</t>
  </si>
  <si>
    <t>L60E #9</t>
  </si>
  <si>
    <t>L60E #10</t>
  </si>
  <si>
    <t>L60E #11</t>
  </si>
  <si>
    <t>L60E #12</t>
  </si>
  <si>
    <t>L60E #13</t>
  </si>
  <si>
    <t>L60E #14</t>
  </si>
  <si>
    <t>L60E #15</t>
  </si>
  <si>
    <t>L60E #16</t>
  </si>
  <si>
    <t>L60E #17</t>
  </si>
  <si>
    <t>L60E #18</t>
  </si>
  <si>
    <t>L60E #19</t>
  </si>
  <si>
    <t>L60E #20</t>
  </si>
  <si>
    <t>L60E #21</t>
  </si>
  <si>
    <t>F61G #1</t>
  </si>
  <si>
    <t>F61G #2</t>
  </si>
  <si>
    <t>F61G #3</t>
  </si>
  <si>
    <t>F61G #4</t>
  </si>
  <si>
    <t>F61G #5</t>
  </si>
  <si>
    <t>F61G #6</t>
  </si>
  <si>
    <t>F61G #7</t>
  </si>
  <si>
    <t>F61G #8</t>
  </si>
  <si>
    <t>F61G #9</t>
  </si>
  <si>
    <t>F61G #10</t>
  </si>
  <si>
    <t>F61G #11</t>
  </si>
  <si>
    <t>F61G #12</t>
  </si>
  <si>
    <t>F61G #13</t>
  </si>
  <si>
    <t>F61G #14</t>
  </si>
  <si>
    <t>F61G #15</t>
  </si>
  <si>
    <t>F61G #16</t>
  </si>
  <si>
    <t>F61G #17</t>
  </si>
  <si>
    <t>F61G #18</t>
  </si>
  <si>
    <t>F61G #19</t>
  </si>
  <si>
    <t>F61G #20</t>
  </si>
  <si>
    <t>R96A #1</t>
  </si>
  <si>
    <t>R96A #2</t>
  </si>
  <si>
    <t>R96A #3</t>
  </si>
  <si>
    <t>R96A #4</t>
  </si>
  <si>
    <t>R96A #5</t>
  </si>
  <si>
    <t>R96A #6</t>
  </si>
  <si>
    <t>R96A #7</t>
  </si>
  <si>
    <t>R96A #8</t>
  </si>
  <si>
    <t>R96A #9</t>
  </si>
  <si>
    <t>R96A #10</t>
  </si>
  <si>
    <t>R96A #11</t>
  </si>
  <si>
    <t>R96A #12</t>
  </si>
  <si>
    <t>R96A #13</t>
  </si>
  <si>
    <t>R96A #14</t>
  </si>
  <si>
    <t>R96A #15</t>
  </si>
  <si>
    <t>R96A #16</t>
  </si>
  <si>
    <t>R96A #17</t>
  </si>
  <si>
    <t>R96A #18</t>
  </si>
  <si>
    <t>R96A #19</t>
  </si>
  <si>
    <t>R96A #20</t>
  </si>
  <si>
    <t>R96A #21</t>
  </si>
  <si>
    <t>R96A #22</t>
  </si>
  <si>
    <t>S116G #1</t>
  </si>
  <si>
    <t>S116G #2</t>
  </si>
  <si>
    <t>S116G #3</t>
  </si>
  <si>
    <t>S116G #4</t>
  </si>
  <si>
    <t>S116G #5</t>
  </si>
  <si>
    <t>S116G #6</t>
  </si>
  <si>
    <t>S116G #7</t>
  </si>
  <si>
    <t>S116G #8</t>
  </si>
  <si>
    <t>S116G #9</t>
  </si>
  <si>
    <t>S116G #10</t>
  </si>
  <si>
    <t>S116G #11</t>
  </si>
  <si>
    <t>S116G #12</t>
  </si>
  <si>
    <t>S116G #13</t>
  </si>
  <si>
    <t>S116G #14</t>
  </si>
  <si>
    <t>S116G #15</t>
  </si>
  <si>
    <t>S116G #16</t>
  </si>
  <si>
    <t>S116G #17</t>
  </si>
  <si>
    <t>S116G #18</t>
  </si>
  <si>
    <t>S116G #19</t>
  </si>
  <si>
    <t>S116G #20</t>
  </si>
  <si>
    <t>S116G #21</t>
  </si>
  <si>
    <t>S116G #22</t>
  </si>
  <si>
    <t>IAA treatment (h)</t>
  </si>
  <si>
    <t>NT</t>
  </si>
  <si>
    <t>8h</t>
  </si>
  <si>
    <t>24h</t>
  </si>
  <si>
    <t>32h</t>
  </si>
  <si>
    <t>40h</t>
  </si>
  <si>
    <t>48h</t>
  </si>
  <si>
    <t>ad lib.</t>
  </si>
  <si>
    <t>Time (h)</t>
  </si>
  <si>
    <t>% confluence</t>
  </si>
  <si>
    <t xml:space="preserve"> Ku70-WT</t>
  </si>
  <si>
    <t xml:space="preserve"> Ku70-T307A</t>
  </si>
  <si>
    <t xml:space="preserve"> Ku70-L310R</t>
  </si>
  <si>
    <t xml:space="preserve"> Ku70-R301A</t>
  </si>
  <si>
    <t xml:space="preserve"> Ku70-F303G</t>
  </si>
  <si>
    <t>Ku70-WT</t>
  </si>
  <si>
    <t>GFP-BRCT</t>
  </si>
  <si>
    <t>mCh-PAXX</t>
  </si>
  <si>
    <t>Ku70-WT #1</t>
  </si>
  <si>
    <t>Ku70-WT #2</t>
  </si>
  <si>
    <t>Ku70-WT #3</t>
  </si>
  <si>
    <t>Ku70-WT #4</t>
  </si>
  <si>
    <t>Ku70-WT #5</t>
  </si>
  <si>
    <t>Ku70-WT #6</t>
  </si>
  <si>
    <t>Ku70-WT #7</t>
  </si>
  <si>
    <t>Ku70-WT #8</t>
  </si>
  <si>
    <t>Ku70-WT #9</t>
  </si>
  <si>
    <t>Ku70-WT #10</t>
  </si>
  <si>
    <t>Ku70-WT #11</t>
  </si>
  <si>
    <t>Ku70-WT #12</t>
  </si>
  <si>
    <t>Ku70-WT #13</t>
  </si>
  <si>
    <t>Ku70-WT #14</t>
  </si>
  <si>
    <t>Ku70-WT #15</t>
  </si>
  <si>
    <t>Ku70-WT #16</t>
  </si>
  <si>
    <t>Ku70-WT #17</t>
  </si>
  <si>
    <t>Ku70-WT #18</t>
  </si>
  <si>
    <t>Ku70-WT #19</t>
  </si>
  <si>
    <t>Ku70-WT #20</t>
  </si>
  <si>
    <t>Ku70-WT #21</t>
  </si>
  <si>
    <t>Ku70-WT #22</t>
  </si>
  <si>
    <t>Ku70-WT #23</t>
  </si>
  <si>
    <t>Ku70-WT #24</t>
  </si>
  <si>
    <t>mean BRCT</t>
  </si>
  <si>
    <t>mean PAXX</t>
  </si>
  <si>
    <t>Ku70-T307A</t>
  </si>
  <si>
    <t>Ku70-T307A #1</t>
  </si>
  <si>
    <t>Ku70-T307A #2</t>
  </si>
  <si>
    <t>Ku70-T307A #3</t>
  </si>
  <si>
    <t>Ku70-T307A #4</t>
  </si>
  <si>
    <t>Ku70-T307A #5</t>
  </si>
  <si>
    <t>Ku70-T307A #6</t>
  </si>
  <si>
    <t>Ku70-T307A #7</t>
  </si>
  <si>
    <t>Ku70-T307A #8</t>
  </si>
  <si>
    <t>Ku70-T307A #9</t>
  </si>
  <si>
    <t>Ku70-T307A #10</t>
  </si>
  <si>
    <t>Ku70-T307A #11</t>
  </si>
  <si>
    <t>Ku70-T307A #12</t>
  </si>
  <si>
    <t>Ku70-T307A #13</t>
  </si>
  <si>
    <t>Ku70-T307A #14</t>
  </si>
  <si>
    <t>Ku70-T307A #15</t>
  </si>
  <si>
    <t>Ku70-T307A #16</t>
  </si>
  <si>
    <t>Ku70-T307A #17</t>
  </si>
  <si>
    <t>Ku70-T307A #18</t>
  </si>
  <si>
    <t>Ku70-T307A #19</t>
  </si>
  <si>
    <t>Ku70-T307A #20</t>
  </si>
  <si>
    <t>Ku70-T307A #21</t>
  </si>
  <si>
    <t>Ku70-L310R #1</t>
  </si>
  <si>
    <t>Ku70-L310R #2</t>
  </si>
  <si>
    <t>Ku70-L310R #3</t>
  </si>
  <si>
    <t>Ku70-L310R #4</t>
  </si>
  <si>
    <t>Ku70-L310R #5</t>
  </si>
  <si>
    <t>Ku70-L310R #6</t>
  </si>
  <si>
    <t>Ku70-L310R #7</t>
  </si>
  <si>
    <t>Ku70-L310R #8</t>
  </si>
  <si>
    <t>Ku70-L310R #9</t>
  </si>
  <si>
    <t>Ku70-L310R #10</t>
  </si>
  <si>
    <t>Ku70-L310R #11</t>
  </si>
  <si>
    <t>Ku70-L310R #12</t>
  </si>
  <si>
    <t>Ku70-L310R #13</t>
  </si>
  <si>
    <t>Ku70-L310R #14</t>
  </si>
  <si>
    <t>Ku70-L310R #15</t>
  </si>
  <si>
    <t>Ku70-L310R #16</t>
  </si>
  <si>
    <t>Ku70-L310R #17</t>
  </si>
  <si>
    <t>Ku70-L310R #18</t>
  </si>
  <si>
    <t>Ku70-L310R #19</t>
  </si>
  <si>
    <t>Ku70-L310R #20</t>
  </si>
  <si>
    <t>Ku70-F303G #1</t>
  </si>
  <si>
    <t>Ku70-F303G #2</t>
  </si>
  <si>
    <t>Ku70-F303G #3</t>
  </si>
  <si>
    <t>Ku70-F303G #4</t>
  </si>
  <si>
    <t>Ku70-F303G #5</t>
  </si>
  <si>
    <t>Ku70-F303G #6</t>
  </si>
  <si>
    <t>Ku70-F303G #7</t>
  </si>
  <si>
    <t>Ku70-F303G #8</t>
  </si>
  <si>
    <t>Ku70-F303G #9</t>
  </si>
  <si>
    <t>Ku70-F303G #10</t>
  </si>
  <si>
    <t>Ku70-F303G #11</t>
  </si>
  <si>
    <t>Ku70-F303G #12</t>
  </si>
  <si>
    <t>Ku70-F303G #13</t>
  </si>
  <si>
    <t>Ku70-F303G #14</t>
  </si>
  <si>
    <t>Ku70-F303G #15</t>
  </si>
  <si>
    <t>Ku70-F303G #16</t>
  </si>
  <si>
    <t>Ku70-F303G #17</t>
  </si>
  <si>
    <t>Ku70-F303G #18</t>
  </si>
  <si>
    <t>Ku70-F303G #19</t>
  </si>
  <si>
    <t>Ku70-F303G #20</t>
  </si>
  <si>
    <t>Ku70-F303G #21</t>
  </si>
  <si>
    <t>Ku70-F303G #22</t>
  </si>
  <si>
    <t>Ku70-F303G #23</t>
  </si>
  <si>
    <t>Ku70-F303G #24</t>
  </si>
  <si>
    <t>Ku70-F303G #25</t>
  </si>
  <si>
    <t>Ku70-F303G #26</t>
  </si>
  <si>
    <t>Ku70-F303G #27</t>
  </si>
  <si>
    <t>Ku70-F303G #28</t>
  </si>
  <si>
    <t>Ku70-F303G #29</t>
  </si>
  <si>
    <t>Ku70-F303G #30</t>
  </si>
  <si>
    <t>Ku70-F303G #31</t>
  </si>
  <si>
    <t>Ku70-F303G #32</t>
  </si>
  <si>
    <t>Ku70-F303G #33</t>
  </si>
  <si>
    <t>Ku70-F303G #34</t>
  </si>
  <si>
    <t>Ku70-F303G #35</t>
  </si>
  <si>
    <t>Ku70-F303G #36</t>
  </si>
  <si>
    <t>Ku70-F303G #37</t>
  </si>
  <si>
    <t>Ku70-F303G #38</t>
  </si>
  <si>
    <t>Ku70-R301A #1</t>
  </si>
  <si>
    <t>Ku70-R301A #2</t>
  </si>
  <si>
    <t>Ku70-R301A #3</t>
  </si>
  <si>
    <t>Ku70-R301A #4</t>
  </si>
  <si>
    <t>Ku70-R301A #5</t>
  </si>
  <si>
    <t>Ku70-R301A #6</t>
  </si>
  <si>
    <t>Ku70-R301A #7</t>
  </si>
  <si>
    <t>Ku70-R301A #8</t>
  </si>
  <si>
    <t>Ku70-R301A #9</t>
  </si>
  <si>
    <t>Ku70-R301A #10</t>
  </si>
  <si>
    <t>Ku70-R301A #11</t>
  </si>
  <si>
    <t>Ku70-R301A #12</t>
  </si>
  <si>
    <t>Ku70-R301A #13</t>
  </si>
  <si>
    <t>Ku70-R301A #14</t>
  </si>
  <si>
    <t>Ku70-R301A #15</t>
  </si>
  <si>
    <t>Ku70-R301A #16</t>
  </si>
  <si>
    <t>Ku70-R301A #17</t>
  </si>
  <si>
    <t>Ku70-R301A #18</t>
  </si>
  <si>
    <t>Ku70-R301A #19</t>
  </si>
  <si>
    <t>Ku70-R301A #20</t>
  </si>
  <si>
    <t>Ku70-R301A #21</t>
  </si>
  <si>
    <t>Ku70-R301A #22</t>
  </si>
  <si>
    <t>Ku70-R301A #23</t>
  </si>
  <si>
    <t>Ku70-R301A #24</t>
  </si>
  <si>
    <t>Ku70-R301A #25</t>
  </si>
  <si>
    <t>Ku70-R301A #26</t>
  </si>
  <si>
    <t>Ku70-R301A #27</t>
  </si>
  <si>
    <t>Ku70-R301A #28</t>
  </si>
  <si>
    <t>Ku70-R301A #29</t>
  </si>
  <si>
    <t>Ku70-R301A #30</t>
  </si>
  <si>
    <t>Ku70-R301A #31</t>
  </si>
  <si>
    <t>Ku70-R301A #32</t>
  </si>
  <si>
    <t>Ku70-F303G</t>
  </si>
  <si>
    <t>Ku70-R301A</t>
  </si>
  <si>
    <t>Ku70-L310R</t>
  </si>
  <si>
    <t>Ku70-L310G</t>
  </si>
  <si>
    <t>Ku70-L310G #1</t>
  </si>
  <si>
    <t>Ku70-L310G #2</t>
  </si>
  <si>
    <t>Ku70-L310G #3</t>
  </si>
  <si>
    <t>Ku70-L310G #4</t>
  </si>
  <si>
    <t>Ku70-L310G #5</t>
  </si>
  <si>
    <t>Ku70-L310G #6</t>
  </si>
  <si>
    <t>Ku70-L310G #7</t>
  </si>
  <si>
    <t>Ku70-L310G #8</t>
  </si>
  <si>
    <t>Ku70-L310G #9</t>
  </si>
  <si>
    <t>Ku70-L310G #10</t>
  </si>
  <si>
    <t>Ku70-L310G #11</t>
  </si>
  <si>
    <t>Ku70-L310G #12</t>
  </si>
  <si>
    <t>Ku70-L310G #13</t>
  </si>
  <si>
    <t>Ku70-L310G #14</t>
  </si>
  <si>
    <t>Ku70-L310G #15</t>
  </si>
  <si>
    <t>Ku70-L310G #16</t>
  </si>
  <si>
    <t>Ku70-L310G #17</t>
  </si>
  <si>
    <t>Ku70-L310G #18</t>
  </si>
  <si>
    <t>Ku70-L310G #19</t>
  </si>
  <si>
    <t>Ku70-L310G #20</t>
  </si>
  <si>
    <t>Ku70-L310G #21</t>
  </si>
  <si>
    <t>Ku80-WT</t>
  </si>
  <si>
    <t>Ku80-WT #1</t>
  </si>
  <si>
    <t>Ku80-WT #2</t>
  </si>
  <si>
    <t>Ku80-WT #3</t>
  </si>
  <si>
    <t>Ku80-WT #4</t>
  </si>
  <si>
    <t>Ku80-WT #5</t>
  </si>
  <si>
    <t>Ku80-WT #6</t>
  </si>
  <si>
    <t>Ku80-WT #7</t>
  </si>
  <si>
    <t>Ku80-WT #8</t>
  </si>
  <si>
    <t>Ku80-WT #9</t>
  </si>
  <si>
    <t>Ku80-WT #10</t>
  </si>
  <si>
    <t>Ku80-WT #11</t>
  </si>
  <si>
    <t>Ku80-WT #12</t>
  </si>
  <si>
    <t>Ku80-WT #13</t>
  </si>
  <si>
    <t>Ku80-WT #14</t>
  </si>
  <si>
    <t>Ku80-WT #15</t>
  </si>
  <si>
    <t>Ku80-WT #16</t>
  </si>
  <si>
    <t>Ku80-WT #17</t>
  </si>
  <si>
    <t>Ku80-WT #18</t>
  </si>
  <si>
    <t>Ku80-WT #19</t>
  </si>
  <si>
    <t>Ku80-WT #20</t>
  </si>
  <si>
    <t>Ku80-E292A</t>
  </si>
  <si>
    <t>Ku80-E292A #1</t>
  </si>
  <si>
    <t>Ku80-E292A #2</t>
  </si>
  <si>
    <t>Ku80-E292A #3</t>
  </si>
  <si>
    <t>Ku80-E292A #4</t>
  </si>
  <si>
    <t>Ku80-E292A #5</t>
  </si>
  <si>
    <t>Ku80-E292A #6</t>
  </si>
  <si>
    <t>Ku80-E292A #7</t>
  </si>
  <si>
    <t>Ku80-E292A #8</t>
  </si>
  <si>
    <t>Ku80-E292A #9</t>
  </si>
  <si>
    <t>Ku80-E292A #10</t>
  </si>
  <si>
    <t>Ku80-E292A #11</t>
  </si>
  <si>
    <t>Ku80-E292A #12</t>
  </si>
  <si>
    <t>Ku80-E292A #13</t>
  </si>
  <si>
    <t>Ku80-E292A #14</t>
  </si>
  <si>
    <t>Ku80-E292A #15</t>
  </si>
  <si>
    <t>Ku80-E292A #16</t>
  </si>
  <si>
    <t>Ku80-E292A #17</t>
  </si>
  <si>
    <t>Ku80-E292A #18</t>
  </si>
  <si>
    <t>Ku80-E292A #19</t>
  </si>
  <si>
    <t>Ku80-E292A #20</t>
  </si>
  <si>
    <t>Ku80-E292A #21</t>
  </si>
  <si>
    <t>Ku80-E292A #22</t>
  </si>
  <si>
    <t>Ku80-E292A #23</t>
  </si>
  <si>
    <t>Ku80-E292A #24</t>
  </si>
  <si>
    <t>Ku80-E292A #25</t>
  </si>
  <si>
    <t>Ku80-D301A</t>
  </si>
  <si>
    <t>Ku80-D301A #1</t>
  </si>
  <si>
    <t>Ku80-D301A #2</t>
  </si>
  <si>
    <t>Ku80-D301A #3</t>
  </si>
  <si>
    <t>Ku80-D301A #4</t>
  </si>
  <si>
    <t>Ku80-D301A #5</t>
  </si>
  <si>
    <t>Ku80-D301A #6</t>
  </si>
  <si>
    <t>Ku80-D301A #7</t>
  </si>
  <si>
    <t>Ku80-D301A #8</t>
  </si>
  <si>
    <t>Ku80-D301A #9</t>
  </si>
  <si>
    <t>Ku80-D301A #10</t>
  </si>
  <si>
    <t>Ku80-D301A #11</t>
  </si>
  <si>
    <t>Ku80-D301A #12</t>
  </si>
  <si>
    <t>Ku80-D301A #13</t>
  </si>
  <si>
    <t>Ku80-D301A #14</t>
  </si>
  <si>
    <t>Ku80-D301A #15</t>
  </si>
  <si>
    <t>Ku80-D301A #16</t>
  </si>
  <si>
    <t>Ku80-D301A #17</t>
  </si>
  <si>
    <t>Ku80-D301A #18</t>
  </si>
  <si>
    <t>Ku80-D301A #19</t>
  </si>
  <si>
    <t>Ku80-D301A #20</t>
  </si>
  <si>
    <t>Ku80-D301A #21</t>
  </si>
  <si>
    <t>Ku80-D301A #22</t>
  </si>
  <si>
    <t>Ku80-D301A #23</t>
  </si>
  <si>
    <t>Ku80-D301A #24</t>
  </si>
  <si>
    <t>Ku80-D301A #25</t>
  </si>
  <si>
    <t>Ku80-D301A #26</t>
  </si>
  <si>
    <t>Ku80-D301A #27</t>
  </si>
  <si>
    <t>Ku80-E304A</t>
  </si>
  <si>
    <t>Ku80-E304A #1</t>
  </si>
  <si>
    <t>Ku80-E304A #2</t>
  </si>
  <si>
    <t>Ku80-E304A #3</t>
  </si>
  <si>
    <t>Ku80-E304A #4</t>
  </si>
  <si>
    <t>Ku80-E304A #5</t>
  </si>
  <si>
    <t>Ku80-E304A #6</t>
  </si>
  <si>
    <t>Ku80-E304A #7</t>
  </si>
  <si>
    <t>Ku80-E304A #8</t>
  </si>
  <si>
    <t>Ku80-E304A #9</t>
  </si>
  <si>
    <t>Ku80-E304A #10</t>
  </si>
  <si>
    <t>Ku80-E304A #11</t>
  </si>
  <si>
    <t>Ku80-E304A #12</t>
  </si>
  <si>
    <t>Ku80-E304A #13</t>
  </si>
  <si>
    <t>Ku80-E304A #14</t>
  </si>
  <si>
    <t>Ku80-E304A #15</t>
  </si>
  <si>
    <t>Ku80-E304A #16</t>
  </si>
  <si>
    <t>Ku80-E304A #17</t>
  </si>
  <si>
    <t>Ku80-E304A #18</t>
  </si>
  <si>
    <t>Ku80-E304A #19</t>
  </si>
  <si>
    <t>Ku80-E304A #20</t>
  </si>
  <si>
    <t>Ku80-E304A #21</t>
  </si>
  <si>
    <t>Ku80-E304A #22</t>
  </si>
  <si>
    <t>Ku80-E304A #23</t>
  </si>
  <si>
    <t>Ku80-E304A #24</t>
  </si>
  <si>
    <t>Ku80-E304A #25</t>
  </si>
  <si>
    <t>Ku80-E304A #26</t>
  </si>
  <si>
    <t>Ku80-E304A #27</t>
  </si>
  <si>
    <t>Ku80-E304R</t>
  </si>
  <si>
    <t>Ku80-E304R #1</t>
  </si>
  <si>
    <t>Ku80-E304R #2</t>
  </si>
  <si>
    <t>Ku80-E304R #3</t>
  </si>
  <si>
    <t>Ku80-E304R #4</t>
  </si>
  <si>
    <t>Ku80-E304R #5</t>
  </si>
  <si>
    <t>Ku80-E304R #6</t>
  </si>
  <si>
    <t>Ku80-E304R #7</t>
  </si>
  <si>
    <t>Ku80-E304R #8</t>
  </si>
  <si>
    <t>Ku80-E304R #9</t>
  </si>
  <si>
    <t>Ku80-E304R #10</t>
  </si>
  <si>
    <t>Ku80-E304R #11</t>
  </si>
  <si>
    <t>Ku80-E304R #12</t>
  </si>
  <si>
    <t>Ku80-E304R #13</t>
  </si>
  <si>
    <t>Ku80-E304R #14</t>
  </si>
  <si>
    <t>Ku80-E304R #15</t>
  </si>
  <si>
    <t>Ku80-E304R #16</t>
  </si>
  <si>
    <t>Ku80-E304R #17</t>
  </si>
  <si>
    <t>Ku80-E304R #18</t>
  </si>
  <si>
    <t>Ku80-E304R #19</t>
  </si>
  <si>
    <t>Ku80-E304R #20</t>
  </si>
  <si>
    <t>Ku80-E304R #21</t>
  </si>
  <si>
    <t>Ku80-E304R #22</t>
  </si>
  <si>
    <t>Ku80-E304R #23</t>
  </si>
  <si>
    <t>Ku80-E304R #24</t>
  </si>
  <si>
    <t>Ku80-E304R #25</t>
  </si>
  <si>
    <t>Ku80-E304R #26</t>
  </si>
  <si>
    <t>Ku80-E304R #27</t>
  </si>
  <si>
    <t>293T</t>
  </si>
  <si>
    <t>ns</t>
  </si>
  <si>
    <t>Gap-Filling</t>
  </si>
  <si>
    <t>direct End-Joining</t>
  </si>
  <si>
    <t>GF #1</t>
  </si>
  <si>
    <t>GF #2</t>
  </si>
  <si>
    <t>GF #3</t>
  </si>
  <si>
    <t>GF #4</t>
  </si>
  <si>
    <t>GF #5</t>
  </si>
  <si>
    <t>GF #6</t>
  </si>
  <si>
    <t>GF #7</t>
  </si>
  <si>
    <t>GF #8</t>
  </si>
  <si>
    <t>GF #9</t>
  </si>
  <si>
    <t>GF #10</t>
  </si>
  <si>
    <t>dEJ #1</t>
  </si>
  <si>
    <t>dEJ #2</t>
  </si>
  <si>
    <t>dEJ #3</t>
  </si>
  <si>
    <t>dEJ #4</t>
  </si>
  <si>
    <t>dEJ #5</t>
  </si>
  <si>
    <t>dEJ #6</t>
  </si>
  <si>
    <t>dEJ #7</t>
  </si>
  <si>
    <t>dEJ #8</t>
  </si>
  <si>
    <t>dEJ #9</t>
  </si>
  <si>
    <r>
      <t xml:space="preserve">P value (vs </t>
    </r>
    <r>
      <rPr>
        <b/>
        <sz val="12"/>
        <color rgb="FF00B050"/>
        <rFont val="Calibri (Corps)_x0000_"/>
      </rPr>
      <t>WT</t>
    </r>
    <r>
      <rPr>
        <b/>
        <sz val="12"/>
        <color theme="1"/>
        <rFont val="Calibri"/>
        <family val="2"/>
        <scheme val="minor"/>
      </rPr>
      <t>)</t>
    </r>
  </si>
  <si>
    <r>
      <t xml:space="preserve"> +Pol</t>
    </r>
    <r>
      <rPr>
        <b/>
        <sz val="12"/>
        <color rgb="FF00B050"/>
        <rFont val="Symbol"/>
        <charset val="2"/>
      </rPr>
      <t>l</t>
    </r>
    <r>
      <rPr>
        <b/>
        <sz val="12"/>
        <color rgb="FF00B050"/>
        <rFont val="Calibri"/>
        <family val="2"/>
        <scheme val="minor"/>
      </rPr>
      <t>-WT</t>
    </r>
  </si>
  <si>
    <r>
      <t xml:space="preserve"> +Pol</t>
    </r>
    <r>
      <rPr>
        <b/>
        <sz val="12"/>
        <color rgb="FFFF0000"/>
        <rFont val="Symbol"/>
        <charset val="2"/>
      </rPr>
      <t>l</t>
    </r>
    <r>
      <rPr>
        <b/>
        <sz val="12"/>
        <color rgb="FFFF0000"/>
        <rFont val="Calibri"/>
        <family val="2"/>
        <scheme val="minor"/>
      </rPr>
      <t>-R57A</t>
    </r>
  </si>
  <si>
    <r>
      <t xml:space="preserve"> +Pol</t>
    </r>
    <r>
      <rPr>
        <b/>
        <sz val="12"/>
        <color rgb="FFFF0000"/>
        <rFont val="Symbol"/>
        <charset val="2"/>
      </rPr>
      <t>l</t>
    </r>
    <r>
      <rPr>
        <b/>
        <sz val="12"/>
        <color rgb="FFFF0000"/>
        <rFont val="Calibri"/>
        <family val="2"/>
        <scheme val="minor"/>
      </rPr>
      <t>-R57E</t>
    </r>
  </si>
  <si>
    <r>
      <t xml:space="preserve"> +Pol</t>
    </r>
    <r>
      <rPr>
        <b/>
        <sz val="12"/>
        <color rgb="FFFF40FF"/>
        <rFont val="Symbol"/>
        <charset val="2"/>
      </rPr>
      <t>l</t>
    </r>
    <r>
      <rPr>
        <b/>
        <sz val="12"/>
        <color rgb="FFFF40FF"/>
        <rFont val="Calibri"/>
        <family val="2"/>
        <scheme val="minor"/>
      </rPr>
      <t>-L60A</t>
    </r>
  </si>
  <si>
    <r>
      <t xml:space="preserve"> +Pol</t>
    </r>
    <r>
      <rPr>
        <b/>
        <sz val="12"/>
        <color rgb="FFFF40FF"/>
        <rFont val="Symbol"/>
        <charset val="2"/>
      </rPr>
      <t>l</t>
    </r>
    <r>
      <rPr>
        <b/>
        <sz val="12"/>
        <color rgb="FFFF40FF"/>
        <rFont val="Calibri"/>
        <family val="2"/>
        <scheme val="minor"/>
      </rPr>
      <t>-L60R</t>
    </r>
  </si>
  <si>
    <r>
      <t xml:space="preserve"> +Pol</t>
    </r>
    <r>
      <rPr>
        <b/>
        <sz val="12"/>
        <color rgb="FFFF9300"/>
        <rFont val="Symbol"/>
        <charset val="2"/>
      </rPr>
      <t>l</t>
    </r>
    <r>
      <rPr>
        <b/>
        <sz val="12"/>
        <color rgb="FFFF9300"/>
        <rFont val="Calibri"/>
        <family val="2"/>
        <scheme val="minor"/>
      </rPr>
      <t>-F61G</t>
    </r>
  </si>
  <si>
    <r>
      <t xml:space="preserve"> +Pol</t>
    </r>
    <r>
      <rPr>
        <b/>
        <sz val="12"/>
        <color rgb="FF006EFF"/>
        <rFont val="Symbol"/>
        <charset val="2"/>
      </rPr>
      <t>l</t>
    </r>
    <r>
      <rPr>
        <b/>
        <sz val="12"/>
        <color rgb="FF006EFF"/>
        <rFont val="Calibri"/>
        <family val="2"/>
        <scheme val="minor"/>
      </rPr>
      <t>-R96A</t>
    </r>
  </si>
  <si>
    <r>
      <t xml:space="preserve"> +Pol</t>
    </r>
    <r>
      <rPr>
        <b/>
        <sz val="12"/>
        <color rgb="FF9840FF"/>
        <rFont val="Symbol"/>
        <charset val="2"/>
      </rPr>
      <t>l</t>
    </r>
    <r>
      <rPr>
        <b/>
        <sz val="12"/>
        <color rgb="FF9840FF"/>
        <rFont val="Calibri"/>
        <family val="2"/>
        <scheme val="minor"/>
      </rPr>
      <t>-S116G</t>
    </r>
  </si>
  <si>
    <r>
      <t>DSB repair assay - Ku70</t>
    </r>
    <r>
      <rPr>
        <b/>
        <sz val="12"/>
        <color theme="1"/>
        <rFont val="Symbol"/>
        <charset val="2"/>
      </rPr>
      <t xml:space="preserve"> </t>
    </r>
    <r>
      <rPr>
        <b/>
        <sz val="12"/>
        <color theme="1"/>
        <rFont val="Calibri"/>
        <family val="2"/>
        <scheme val="minor"/>
      </rPr>
      <t>mutants</t>
    </r>
  </si>
  <si>
    <r>
      <t xml:space="preserve">DSB repair assay - Pol </t>
    </r>
    <r>
      <rPr>
        <b/>
        <sz val="12"/>
        <color theme="1"/>
        <rFont val="Symbol"/>
        <charset val="2"/>
      </rPr>
      <t xml:space="preserve">l </t>
    </r>
    <r>
      <rPr>
        <b/>
        <sz val="12"/>
        <color theme="1"/>
        <rFont val="Calibri"/>
        <family val="2"/>
        <scheme val="minor"/>
      </rPr>
      <t>mutants</t>
    </r>
  </si>
  <si>
    <r>
      <t>DSB repair assay - Ku80</t>
    </r>
    <r>
      <rPr>
        <b/>
        <sz val="12"/>
        <color theme="1"/>
        <rFont val="Symbol"/>
        <charset val="2"/>
      </rPr>
      <t xml:space="preserve"> </t>
    </r>
    <r>
      <rPr>
        <b/>
        <sz val="12"/>
        <color theme="1"/>
        <rFont val="Calibri"/>
        <family val="2"/>
        <scheme val="minor"/>
      </rPr>
      <t>mutants</t>
    </r>
  </si>
  <si>
    <t>KO PolL+PolM</t>
  </si>
  <si>
    <r>
      <t xml:space="preserve">Gap-Filling assay - </t>
    </r>
    <r>
      <rPr>
        <b/>
        <sz val="12"/>
        <color theme="1"/>
        <rFont val="Calibri (Corps)"/>
      </rPr>
      <t xml:space="preserve">Pol </t>
    </r>
    <r>
      <rPr>
        <b/>
        <sz val="12"/>
        <color theme="1"/>
        <rFont val="Symbol"/>
        <charset val="2"/>
      </rPr>
      <t xml:space="preserve">m </t>
    </r>
    <r>
      <rPr>
        <b/>
        <sz val="12"/>
        <color theme="1"/>
        <rFont val="Calibri"/>
        <family val="2"/>
        <scheme val="minor"/>
      </rPr>
      <t>mutants</t>
    </r>
  </si>
  <si>
    <t xml:space="preserve"> +Polµ-WT</t>
  </si>
  <si>
    <t xml:space="preserve"> +Polµ-R43A</t>
  </si>
  <si>
    <t xml:space="preserve"> +Polµ-F46A</t>
  </si>
  <si>
    <t xml:space="preserve"> +Polµ-L50A</t>
  </si>
  <si>
    <t xml:space="preserve"> +Polµ-T106A</t>
  </si>
  <si>
    <r>
      <t xml:space="preserve">Gap-Filling assay - </t>
    </r>
    <r>
      <rPr>
        <b/>
        <sz val="12"/>
        <color theme="1"/>
        <rFont val="Calibri (Corps)"/>
      </rPr>
      <t xml:space="preserve">Pol </t>
    </r>
    <r>
      <rPr>
        <b/>
        <sz val="12"/>
        <color theme="1"/>
        <rFont val="Symbol"/>
        <charset val="2"/>
      </rPr>
      <t>l</t>
    </r>
    <r>
      <rPr>
        <b/>
        <sz val="12"/>
        <color theme="1"/>
        <rFont val="Calibri (Corps)"/>
      </rPr>
      <t xml:space="preserve"> double</t>
    </r>
    <r>
      <rPr>
        <b/>
        <sz val="12"/>
        <color theme="1"/>
        <rFont val="Symbol"/>
        <charset val="2"/>
      </rPr>
      <t xml:space="preserve"> </t>
    </r>
    <r>
      <rPr>
        <b/>
        <sz val="12"/>
        <color theme="1"/>
        <rFont val="Calibri"/>
        <family val="2"/>
        <scheme val="minor"/>
      </rPr>
      <t>mutant</t>
    </r>
  </si>
  <si>
    <t xml:space="preserve"> +Polµ-dead</t>
  </si>
  <si>
    <t xml:space="preserve"> +Polµ-R57E-dead</t>
  </si>
  <si>
    <t>GF #11</t>
  </si>
  <si>
    <t>GF #12</t>
  </si>
  <si>
    <t xml:space="preserve"> -substrate</t>
  </si>
  <si>
    <t xml:space="preserve"> -gRNA</t>
  </si>
  <si>
    <t>full</t>
  </si>
  <si>
    <t xml:space="preserve"> +NU7441</t>
  </si>
  <si>
    <t xml:space="preserve"> +IAA</t>
  </si>
  <si>
    <t xml:space="preserve"> +NU +IAA</t>
  </si>
  <si>
    <r>
      <t xml:space="preserve">Gap-Filling assay - </t>
    </r>
    <r>
      <rPr>
        <b/>
        <sz val="12"/>
        <color theme="1"/>
        <rFont val="Calibri (Corps)"/>
      </rPr>
      <t>validation</t>
    </r>
  </si>
  <si>
    <t>GF #13</t>
  </si>
  <si>
    <r>
      <t xml:space="preserve">Gap-Filling assay - </t>
    </r>
    <r>
      <rPr>
        <b/>
        <sz val="12"/>
        <color theme="1"/>
        <rFont val="Calibri (Corps)"/>
      </rPr>
      <t>NHEJ KO</t>
    </r>
  </si>
  <si>
    <t>KO PKcs</t>
  </si>
  <si>
    <t>KO Lig4</t>
  </si>
  <si>
    <t>KO XLF</t>
  </si>
  <si>
    <t>KO PAXX</t>
  </si>
  <si>
    <t>KO PAXX+XLF</t>
  </si>
  <si>
    <t>KO PolM</t>
  </si>
  <si>
    <t xml:space="preserve"> -</t>
  </si>
  <si>
    <t>GF #14</t>
  </si>
  <si>
    <t>GF #15</t>
  </si>
  <si>
    <t>GF #16</t>
  </si>
  <si>
    <t>GF #17</t>
  </si>
  <si>
    <t>P value (vs 293T)</t>
  </si>
  <si>
    <r>
      <t xml:space="preserve"> +Pol</t>
    </r>
    <r>
      <rPr>
        <b/>
        <sz val="12"/>
        <color rgb="FFFF9300"/>
        <rFont val="Symbol"/>
        <charset val="2"/>
      </rPr>
      <t>l</t>
    </r>
    <r>
      <rPr>
        <b/>
        <sz val="12"/>
        <color rgb="FFFF9300"/>
        <rFont val="Calibri"/>
        <family val="2"/>
        <scheme val="minor"/>
      </rPr>
      <t>-dead</t>
    </r>
  </si>
  <si>
    <t>X-ray survival</t>
  </si>
  <si>
    <t>Laser micro-irradiation</t>
  </si>
  <si>
    <t>Ku70 mutants</t>
  </si>
  <si>
    <t>Ku80 mutants</t>
  </si>
  <si>
    <t>Cell proliferation ±IAA</t>
  </si>
  <si>
    <t xml:space="preserve"> +Polµ-R57E</t>
  </si>
  <si>
    <t xml:space="preserve">EMSA gel analysis of Ku70/80 binding DNA and increasing Pol m concentrations. </t>
  </si>
  <si>
    <t>Supplementary Figure 1d</t>
  </si>
  <si>
    <t>Lane1</t>
  </si>
  <si>
    <t>Lane2</t>
  </si>
  <si>
    <t>Lane3</t>
  </si>
  <si>
    <t>Lane4</t>
  </si>
  <si>
    <t>Lane5</t>
  </si>
  <si>
    <t>Lane6</t>
  </si>
  <si>
    <t>Lane 7</t>
  </si>
  <si>
    <t>Lane 8 onwards</t>
  </si>
  <si>
    <t>Marker</t>
  </si>
  <si>
    <t>DNA-PKcs</t>
  </si>
  <si>
    <t>Ku70/80</t>
  </si>
  <si>
    <t>LX4</t>
  </si>
  <si>
    <t>Pol mu</t>
  </si>
  <si>
    <t>PAXX</t>
  </si>
  <si>
    <t>not for this study</t>
  </si>
  <si>
    <t>Supplementary Figure 1b</t>
  </si>
  <si>
    <r>
      <t xml:space="preserve">SDS-PAGE gel analysis of DNA-PKcs, Ku70/80, LX4, Pol </t>
    </r>
    <r>
      <rPr>
        <sz val="12"/>
        <color rgb="FF000000"/>
        <rFont val="Symbol"/>
        <charset val="2"/>
      </rPr>
      <t>l</t>
    </r>
    <r>
      <rPr>
        <sz val="12"/>
        <color rgb="FF000000"/>
        <rFont val="Calibri"/>
        <family val="2"/>
        <scheme val="minor"/>
      </rPr>
      <t xml:space="preserve">, m and PAXX. </t>
    </r>
  </si>
  <si>
    <r>
      <t xml:space="preserve">Pol </t>
    </r>
    <r>
      <rPr>
        <sz val="12"/>
        <color theme="1"/>
        <rFont val="Symbol"/>
        <charset val="2"/>
      </rPr>
      <t>l</t>
    </r>
  </si>
  <si>
    <t xml:space="preserve">EMSA gel analysis of Ku70/80 binding DNA and increasing concentrations of Pol l. </t>
  </si>
  <si>
    <t>Supplementary Figure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</si>
</sst>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dd/mm/yy"/>
    <numFmt numFmtId="166" formatCode="0.000"/>
    <numFmt numFmtId="167" formatCode="0.0"/>
  </numFmts>
  <fonts count="75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9300"/>
      <name val="Calibri"/>
      <family val="2"/>
      <scheme val="minor"/>
    </font>
    <font>
      <sz val="12"/>
      <color rgb="FFFF9300"/>
      <name val="Calibri"/>
      <family val="2"/>
      <scheme val="minor"/>
    </font>
    <font>
      <b/>
      <sz val="12"/>
      <color rgb="FF9840FF"/>
      <name val="Calibri"/>
      <family val="2"/>
      <scheme val="minor"/>
    </font>
    <font>
      <sz val="12"/>
      <color rgb="FF9437FF"/>
      <name val="Calibri"/>
      <family val="2"/>
      <scheme val="minor"/>
    </font>
    <font>
      <b/>
      <sz val="12"/>
      <color rgb="FF9437FF"/>
      <name val="Calibri"/>
      <family val="2"/>
      <scheme val="minor"/>
    </font>
    <font>
      <sz val="12"/>
      <color rgb="FF9840FF"/>
      <name val="Calibri"/>
      <family val="2"/>
      <scheme val="minor"/>
    </font>
    <font>
      <sz val="8"/>
      <name val="Calibri"/>
      <family val="2"/>
      <scheme val="minor"/>
    </font>
    <font>
      <sz val="12"/>
      <color rgb="FF9437FF"/>
      <name val="Calibri (Corps)"/>
    </font>
    <font>
      <b/>
      <sz val="12"/>
      <color theme="1"/>
      <name val="Calibri (Corps)"/>
    </font>
    <font>
      <b/>
      <sz val="12"/>
      <color rgb="FF00B050"/>
      <name val="Calibri (Corps)"/>
    </font>
    <font>
      <b/>
      <sz val="12"/>
      <color rgb="FFFF0000"/>
      <name val="Calibri (Corps)"/>
    </font>
    <font>
      <b/>
      <sz val="12"/>
      <color rgb="FFFF9300"/>
      <name val="Calibri (Corps)"/>
    </font>
    <font>
      <b/>
      <sz val="12"/>
      <color rgb="FF00B0F0"/>
      <name val="Calibri (Corps)_x0000_"/>
    </font>
    <font>
      <b/>
      <sz val="12"/>
      <color rgb="FF00B050"/>
      <name val="Calibri (Corps)_x0000_"/>
    </font>
    <font>
      <b/>
      <sz val="12"/>
      <color rgb="FFFF0000"/>
      <name val="Calibri (Corps)_x0000_"/>
    </font>
    <font>
      <b/>
      <sz val="12"/>
      <color rgb="FF9840FF"/>
      <name val="Calibri (Corps)_x0000_"/>
    </font>
    <font>
      <sz val="12"/>
      <color rgb="FF008F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FF40FF"/>
      <name val="Calibri"/>
      <family val="2"/>
      <scheme val="minor"/>
    </font>
    <font>
      <sz val="12"/>
      <color rgb="FFFF40FF"/>
      <name val="Calibri"/>
      <family val="2"/>
      <scheme val="minor"/>
    </font>
    <font>
      <b/>
      <sz val="12"/>
      <color rgb="FF0432FF"/>
      <name val="Calibri"/>
      <family val="2"/>
      <scheme val="minor"/>
    </font>
    <font>
      <sz val="12"/>
      <color rgb="FF0432FF"/>
      <name val="Calibri"/>
      <family val="2"/>
      <scheme val="minor"/>
    </font>
    <font>
      <sz val="10"/>
      <name val="Verdana"/>
      <family val="2"/>
    </font>
    <font>
      <sz val="10"/>
      <color rgb="FF9437FF"/>
      <name val="Verdana"/>
      <family val="2"/>
    </font>
    <font>
      <sz val="10"/>
      <color rgb="FF0432FF"/>
      <name val="Verdana"/>
      <family val="2"/>
    </font>
    <font>
      <sz val="10"/>
      <color rgb="FF00B050"/>
      <name val="Verdana"/>
      <family val="2"/>
    </font>
    <font>
      <sz val="10"/>
      <color rgb="FFEFEB7D"/>
      <name val="Verdana"/>
      <family val="2"/>
    </font>
    <font>
      <sz val="10"/>
      <color rgb="FFFF9300"/>
      <name val="Verdana"/>
      <family val="2"/>
    </font>
    <font>
      <sz val="10"/>
      <color rgb="FFFF0000"/>
      <name val="Verdana"/>
      <family val="2"/>
    </font>
    <font>
      <sz val="12"/>
      <color rgb="FFEFEB7D"/>
      <name val="Calibri"/>
      <family val="2"/>
      <scheme val="minor"/>
    </font>
    <font>
      <b/>
      <sz val="12"/>
      <color rgb="FFB226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96FF"/>
      <name val="Calibri"/>
      <family val="2"/>
      <scheme val="minor"/>
    </font>
    <font>
      <b/>
      <sz val="12"/>
      <color rgb="FF0096FF"/>
      <name val="Calibri"/>
      <family val="2"/>
      <scheme val="minor"/>
    </font>
    <font>
      <sz val="12"/>
      <color rgb="FF006EFF"/>
      <name val="Calibri"/>
      <family val="2"/>
      <scheme val="minor"/>
    </font>
    <font>
      <b/>
      <sz val="12"/>
      <color rgb="FF006EF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9300"/>
      <name val="Calibri"/>
      <family val="2"/>
      <scheme val="minor"/>
    </font>
    <font>
      <b/>
      <sz val="11"/>
      <color rgb="FF9840FF"/>
      <name val="Calibri"/>
      <family val="2"/>
      <scheme val="minor"/>
    </font>
    <font>
      <b/>
      <sz val="11"/>
      <color rgb="FFFF40FF"/>
      <name val="Calibri"/>
      <family val="2"/>
      <scheme val="minor"/>
    </font>
    <font>
      <sz val="11"/>
      <color rgb="FF006EFF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9840FF"/>
      <name val="Calibri"/>
      <family val="2"/>
      <scheme val="minor"/>
    </font>
    <font>
      <sz val="11"/>
      <color rgb="FFFF40FF"/>
      <name val="Calibri"/>
      <family val="2"/>
      <scheme val="minor"/>
    </font>
    <font>
      <b/>
      <sz val="12"/>
      <color theme="1"/>
      <name val="Symbol"/>
      <charset val="2"/>
    </font>
    <font>
      <b/>
      <sz val="12"/>
      <color rgb="FF00B050"/>
      <name val="Symbol"/>
      <charset val="2"/>
    </font>
    <font>
      <b/>
      <sz val="12"/>
      <color rgb="FFFF0000"/>
      <name val="Symbol"/>
      <charset val="2"/>
    </font>
    <font>
      <b/>
      <sz val="12"/>
      <color rgb="FFFF40FF"/>
      <name val="Symbol"/>
      <charset val="2"/>
    </font>
    <font>
      <b/>
      <sz val="12"/>
      <color rgb="FFFF9300"/>
      <name val="Symbol"/>
      <charset val="2"/>
    </font>
    <font>
      <b/>
      <sz val="12"/>
      <color rgb="FF006EFF"/>
      <name val="Symbol"/>
      <charset val="2"/>
    </font>
    <font>
      <b/>
      <sz val="12"/>
      <color rgb="FF9840FF"/>
      <name val="Symbol"/>
      <charset val="2"/>
    </font>
    <font>
      <sz val="11"/>
      <color rgb="FF0096FF"/>
      <name val="Calibri"/>
      <family val="2"/>
      <scheme val="minor"/>
    </font>
    <font>
      <b/>
      <sz val="11"/>
      <color rgb="FFFF93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Symbol"/>
      <charset val="2"/>
    </font>
    <font>
      <sz val="12"/>
      <color theme="1"/>
      <name val="Symbol"/>
      <charset val="2"/>
    </font>
    <font>
      <sz val="11"/>
      <color theme="1"/>
      <name val="Calibri"/>
      <family val="3"/>
      <charset val="134"/>
      <scheme val="minor"/>
    </font>
    <font>
      <sz val="1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FA00"/>
        <bgColor indexed="64"/>
      </patternFill>
    </fill>
    <fill>
      <patternFill patternType="solid">
        <fgColor rgb="FFFF636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AEA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DC8FA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rgb="FF0432FF"/>
      </left>
      <right style="medium">
        <color rgb="FF0432FF"/>
      </right>
      <top style="medium">
        <color rgb="FF0432FF"/>
      </top>
      <bottom style="medium">
        <color rgb="FF0432FF"/>
      </bottom>
      <diagonal/>
    </border>
    <border>
      <left style="medium">
        <color theme="7" tint="-0.249977111117893"/>
      </left>
      <right style="medium">
        <color theme="7" tint="-0.249977111117893"/>
      </right>
      <top style="medium">
        <color theme="7" tint="-0.249977111117893"/>
      </top>
      <bottom style="medium">
        <color theme="7" tint="-0.249977111117893"/>
      </bottom>
      <diagonal/>
    </border>
  </borders>
  <cellStyleXfs count="1">
    <xf numFmtId="0" fontId="0" fillId="0" borderId="0"/>
  </cellStyleXfs>
  <cellXfs count="34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horizontal="center"/>
    </xf>
    <xf numFmtId="0" fontId="6" fillId="0" borderId="0" xfId="0" applyFont="1"/>
    <xf numFmtId="0" fontId="7" fillId="0" borderId="3" xfId="0" applyFont="1" applyBorder="1"/>
    <xf numFmtId="2" fontId="7" fillId="0" borderId="4" xfId="0" applyNumberFormat="1" applyFont="1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8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2" fillId="0" borderId="0" xfId="0" applyFont="1"/>
    <xf numFmtId="0" fontId="9" fillId="0" borderId="0" xfId="0" applyFont="1"/>
    <xf numFmtId="2" fontId="9" fillId="0" borderId="0" xfId="0" applyNumberFormat="1" applyFont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4" fillId="0" borderId="0" xfId="0" applyFont="1"/>
    <xf numFmtId="0" fontId="7" fillId="0" borderId="0" xfId="0" applyFont="1"/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0" xfId="0" applyFont="1" applyBorder="1"/>
    <xf numFmtId="1" fontId="11" fillId="0" borderId="0" xfId="0" applyNumberFormat="1" applyFont="1" applyBorder="1" applyAlignment="1">
      <alignment horizontal="center"/>
    </xf>
    <xf numFmtId="2" fontId="11" fillId="0" borderId="0" xfId="0" applyNumberFormat="1" applyFont="1" applyBorder="1" applyAlignment="1">
      <alignment horizontal="center"/>
    </xf>
    <xf numFmtId="0" fontId="1" fillId="0" borderId="0" xfId="0" applyFont="1" applyFill="1" applyBorder="1"/>
    <xf numFmtId="0" fontId="12" fillId="0" borderId="1" xfId="0" applyFont="1" applyBorder="1"/>
    <xf numFmtId="2" fontId="12" fillId="0" borderId="1" xfId="0" applyNumberFormat="1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Border="1"/>
    <xf numFmtId="2" fontId="12" fillId="0" borderId="0" xfId="0" applyNumberFormat="1" applyFont="1" applyBorder="1" applyAlignment="1">
      <alignment horizontal="center"/>
    </xf>
    <xf numFmtId="2" fontId="14" fillId="0" borderId="0" xfId="0" applyNumberFormat="1" applyFont="1" applyAlignment="1">
      <alignment horizontal="center"/>
    </xf>
    <xf numFmtId="1" fontId="12" fillId="0" borderId="0" xfId="0" applyNumberFormat="1" applyFont="1" applyBorder="1" applyAlignment="1">
      <alignment horizontal="center"/>
    </xf>
    <xf numFmtId="1" fontId="14" fillId="0" borderId="0" xfId="0" applyNumberFormat="1" applyFont="1" applyAlignment="1">
      <alignment horizontal="center"/>
    </xf>
    <xf numFmtId="1" fontId="15" fillId="0" borderId="1" xfId="0" applyNumberFormat="1" applyFont="1" applyBorder="1" applyAlignment="1">
      <alignment horizontal="center"/>
    </xf>
    <xf numFmtId="2" fontId="15" fillId="0" borderId="1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0" fontId="17" fillId="0" borderId="0" xfId="0" applyFont="1"/>
    <xf numFmtId="0" fontId="0" fillId="0" borderId="0" xfId="0" applyFont="1"/>
    <xf numFmtId="2" fontId="14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2" fontId="10" fillId="0" borderId="0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6" fillId="0" borderId="0" xfId="0" applyFont="1"/>
    <xf numFmtId="0" fontId="28" fillId="0" borderId="0" xfId="0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9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165" fontId="33" fillId="0" borderId="0" xfId="0" applyNumberFormat="1" applyFont="1"/>
    <xf numFmtId="21" fontId="33" fillId="0" borderId="0" xfId="0" applyNumberFormat="1" applyFont="1"/>
    <xf numFmtId="1" fontId="33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6" fontId="33" fillId="0" borderId="0" xfId="0" applyNumberFormat="1" applyFont="1" applyAlignment="1">
      <alignment horizontal="center"/>
    </xf>
    <xf numFmtId="166" fontId="34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/>
    </xf>
    <xf numFmtId="166" fontId="36" fillId="0" borderId="0" xfId="0" applyNumberFormat="1" applyFont="1" applyAlignment="1">
      <alignment horizontal="center"/>
    </xf>
    <xf numFmtId="166" fontId="37" fillId="0" borderId="0" xfId="0" applyNumberFormat="1" applyFont="1" applyAlignment="1">
      <alignment horizontal="center"/>
    </xf>
    <xf numFmtId="166" fontId="38" fillId="0" borderId="0" xfId="0" applyNumberFormat="1" applyFont="1" applyAlignment="1">
      <alignment horizontal="center"/>
    </xf>
    <xf numFmtId="166" fontId="39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166" fontId="32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6" fontId="40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9" fillId="0" borderId="7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41" fillId="0" borderId="7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30" fillId="0" borderId="0" xfId="0" applyFont="1"/>
    <xf numFmtId="0" fontId="4" fillId="0" borderId="7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42" fillId="0" borderId="1" xfId="0" applyFont="1" applyBorder="1" applyAlignment="1">
      <alignment horizontal="center" vertical="top"/>
    </xf>
    <xf numFmtId="0" fontId="43" fillId="0" borderId="0" xfId="0" applyFont="1"/>
    <xf numFmtId="0" fontId="4" fillId="0" borderId="8" xfId="0" applyFont="1" applyBorder="1" applyAlignment="1">
      <alignment horizontal="center"/>
    </xf>
    <xf numFmtId="0" fontId="44" fillId="0" borderId="7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2" fillId="0" borderId="9" xfId="0" applyFont="1" applyBorder="1" applyAlignment="1">
      <alignment horizontal="center" vertical="top"/>
    </xf>
    <xf numFmtId="0" fontId="44" fillId="0" borderId="0" xfId="0" applyFont="1" applyAlignment="1">
      <alignment horizontal="center"/>
    </xf>
    <xf numFmtId="0" fontId="44" fillId="0" borderId="6" xfId="0" applyFont="1" applyBorder="1" applyAlignment="1">
      <alignment horizontal="center"/>
    </xf>
    <xf numFmtId="0" fontId="44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2" fontId="29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0" fontId="15" fillId="0" borderId="0" xfId="0" applyFont="1"/>
    <xf numFmtId="2" fontId="12" fillId="0" borderId="0" xfId="0" applyNumberFormat="1" applyFont="1" applyAlignment="1">
      <alignment horizontal="center"/>
    </xf>
    <xf numFmtId="2" fontId="44" fillId="0" borderId="0" xfId="0" applyNumberFormat="1" applyFont="1" applyAlignment="1">
      <alignment horizontal="center"/>
    </xf>
    <xf numFmtId="164" fontId="43" fillId="0" borderId="0" xfId="0" applyNumberFormat="1" applyFont="1" applyAlignment="1">
      <alignment horizontal="center"/>
    </xf>
    <xf numFmtId="0" fontId="45" fillId="0" borderId="0" xfId="0" applyFont="1"/>
    <xf numFmtId="0" fontId="45" fillId="0" borderId="0" xfId="0" applyFont="1" applyAlignment="1">
      <alignment horizontal="center"/>
    </xf>
    <xf numFmtId="2" fontId="46" fillId="0" borderId="0" xfId="0" applyNumberFormat="1" applyFont="1" applyAlignment="1">
      <alignment horizontal="center"/>
    </xf>
    <xf numFmtId="164" fontId="45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2" fontId="30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2" fontId="45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46" fillId="0" borderId="10" xfId="0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2" fontId="7" fillId="0" borderId="11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29" fillId="0" borderId="12" xfId="0" applyNumberFormat="1" applyFont="1" applyBorder="1" applyAlignment="1">
      <alignment horizontal="center"/>
    </xf>
    <xf numFmtId="2" fontId="10" fillId="0" borderId="12" xfId="0" applyNumberFormat="1" applyFont="1" applyBorder="1" applyAlignment="1">
      <alignment horizontal="center"/>
    </xf>
    <xf numFmtId="2" fontId="46" fillId="0" borderId="12" xfId="0" applyNumberFormat="1" applyFont="1" applyBorder="1" applyAlignment="1">
      <alignment horizontal="center"/>
    </xf>
    <xf numFmtId="2" fontId="12" fillId="0" borderId="13" xfId="0" applyNumberFormat="1" applyFont="1" applyBorder="1" applyAlignment="1">
      <alignment horizontal="center"/>
    </xf>
    <xf numFmtId="0" fontId="47" fillId="0" borderId="0" xfId="0" applyFont="1"/>
    <xf numFmtId="2" fontId="48" fillId="0" borderId="0" xfId="0" applyNumberFormat="1" applyFont="1" applyAlignment="1">
      <alignment horizontal="center"/>
    </xf>
    <xf numFmtId="167" fontId="48" fillId="0" borderId="0" xfId="0" applyNumberFormat="1" applyFont="1" applyAlignment="1">
      <alignment horizontal="center"/>
    </xf>
    <xf numFmtId="0" fontId="49" fillId="0" borderId="0" xfId="0" applyFont="1"/>
    <xf numFmtId="2" fontId="50" fillId="0" borderId="0" xfId="0" applyNumberFormat="1" applyFont="1" applyAlignment="1">
      <alignment horizontal="center"/>
    </xf>
    <xf numFmtId="167" fontId="50" fillId="0" borderId="0" xfId="0" applyNumberFormat="1" applyFont="1" applyAlignment="1">
      <alignment horizontal="center"/>
    </xf>
    <xf numFmtId="2" fontId="47" fillId="0" borderId="0" xfId="0" applyNumberFormat="1" applyFont="1" applyAlignment="1">
      <alignment horizontal="center"/>
    </xf>
    <xf numFmtId="0" fontId="47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9" fillId="0" borderId="9" xfId="0" applyFont="1" applyBorder="1" applyAlignment="1">
      <alignment horizontal="center"/>
    </xf>
    <xf numFmtId="1" fontId="27" fillId="0" borderId="0" xfId="0" applyNumberFormat="1" applyFont="1" applyAlignment="1">
      <alignment horizontal="center"/>
    </xf>
    <xf numFmtId="164" fontId="28" fillId="0" borderId="0" xfId="0" applyNumberFormat="1" applyFont="1" applyAlignment="1">
      <alignment horizontal="center"/>
    </xf>
    <xf numFmtId="0" fontId="27" fillId="0" borderId="10" xfId="0" applyFont="1" applyBorder="1" applyAlignment="1">
      <alignment horizontal="center"/>
    </xf>
    <xf numFmtId="2" fontId="52" fillId="0" borderId="0" xfId="0" applyNumberFormat="1" applyFont="1" applyAlignment="1">
      <alignment horizontal="center"/>
    </xf>
    <xf numFmtId="0" fontId="12" fillId="0" borderId="10" xfId="0" applyFont="1" applyBorder="1" applyAlignment="1">
      <alignment horizontal="center"/>
    </xf>
    <xf numFmtId="2" fontId="53" fillId="0" borderId="0" xfId="0" applyNumberFormat="1" applyFont="1" applyAlignment="1">
      <alignment horizontal="center"/>
    </xf>
    <xf numFmtId="0" fontId="29" fillId="0" borderId="2" xfId="0" applyFont="1" applyBorder="1" applyAlignment="1">
      <alignment horizontal="center"/>
    </xf>
    <xf numFmtId="2" fontId="54" fillId="0" borderId="0" xfId="0" applyNumberFormat="1" applyFont="1" applyAlignment="1">
      <alignment horizontal="center"/>
    </xf>
    <xf numFmtId="2" fontId="55" fillId="0" borderId="0" xfId="0" applyNumberFormat="1" applyFont="1" applyAlignment="1">
      <alignment horizontal="center"/>
    </xf>
    <xf numFmtId="2" fontId="56" fillId="0" borderId="0" xfId="0" applyNumberFormat="1" applyFont="1" applyAlignment="1">
      <alignment horizontal="center"/>
    </xf>
    <xf numFmtId="2" fontId="57" fillId="0" borderId="0" xfId="0" applyNumberFormat="1" applyFont="1" applyAlignment="1">
      <alignment horizontal="center"/>
    </xf>
    <xf numFmtId="1" fontId="49" fillId="0" borderId="0" xfId="0" applyNumberFormat="1" applyFont="1" applyAlignment="1">
      <alignment horizontal="center"/>
    </xf>
    <xf numFmtId="0" fontId="57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Border="1"/>
    <xf numFmtId="0" fontId="2" fillId="0" borderId="14" xfId="0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8" xfId="0" applyFont="1" applyBorder="1" applyAlignment="1">
      <alignment horizontal="center"/>
    </xf>
    <xf numFmtId="1" fontId="9" fillId="0" borderId="19" xfId="0" applyNumberFormat="1" applyFont="1" applyBorder="1" applyAlignment="1">
      <alignment horizontal="center"/>
    </xf>
    <xf numFmtId="2" fontId="9" fillId="0" borderId="19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4" fillId="0" borderId="19" xfId="0" applyNumberFormat="1" applyFont="1" applyBorder="1" applyAlignment="1">
      <alignment horizontal="center"/>
    </xf>
    <xf numFmtId="1" fontId="44" fillId="0" borderId="0" xfId="0" applyNumberFormat="1" applyFont="1" applyBorder="1" applyAlignment="1">
      <alignment horizontal="center"/>
    </xf>
    <xf numFmtId="0" fontId="65" fillId="0" borderId="0" xfId="0" applyFont="1" applyAlignment="1">
      <alignment horizontal="center"/>
    </xf>
    <xf numFmtId="1" fontId="44" fillId="0" borderId="0" xfId="0" applyNumberFormat="1" applyFont="1" applyAlignment="1">
      <alignment horizontal="center"/>
    </xf>
    <xf numFmtId="2" fontId="44" fillId="0" borderId="19" xfId="0" applyNumberFormat="1" applyFont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2" fontId="10" fillId="0" borderId="20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4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2" fontId="42" fillId="0" borderId="0" xfId="0" applyNumberFormat="1" applyFont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66" fillId="0" borderId="0" xfId="0" applyNumberFormat="1" applyFont="1" applyAlignment="1">
      <alignment horizontal="center"/>
    </xf>
    <xf numFmtId="0" fontId="29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2" fontId="29" fillId="0" borderId="19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"/>
    </xf>
    <xf numFmtId="2" fontId="12" fillId="0" borderId="20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6" fillId="0" borderId="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46" fillId="0" borderId="15" xfId="0" applyFont="1" applyBorder="1" applyAlignment="1">
      <alignment horizontal="center"/>
    </xf>
    <xf numFmtId="2" fontId="7" fillId="0" borderId="18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46" fillId="0" borderId="19" xfId="0" applyNumberFormat="1" applyFont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2" fontId="0" fillId="0" borderId="0" xfId="0" applyNumberFormat="1" applyBorder="1"/>
    <xf numFmtId="1" fontId="1" fillId="0" borderId="0" xfId="0" applyNumberFormat="1" applyFont="1" applyBorder="1" applyAlignment="1">
      <alignment horizontal="center"/>
    </xf>
    <xf numFmtId="1" fontId="9" fillId="0" borderId="18" xfId="0" applyNumberFormat="1" applyFont="1" applyBorder="1" applyAlignment="1">
      <alignment horizontal="center"/>
    </xf>
    <xf numFmtId="2" fontId="27" fillId="0" borderId="19" xfId="0" applyNumberFormat="1" applyFont="1" applyBorder="1" applyAlignment="1">
      <alignment horizontal="center"/>
    </xf>
    <xf numFmtId="2" fontId="29" fillId="0" borderId="20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2" fontId="0" fillId="0" borderId="0" xfId="0" applyNumberFormat="1" applyFont="1"/>
    <xf numFmtId="1" fontId="47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18" xfId="0" applyNumberFormat="1" applyFont="1" applyBorder="1" applyAlignment="1">
      <alignment horizontal="center"/>
    </xf>
    <xf numFmtId="2" fontId="67" fillId="0" borderId="0" xfId="0" applyNumberFormat="1" applyFont="1" applyAlignment="1">
      <alignment horizontal="center"/>
    </xf>
    <xf numFmtId="0" fontId="2" fillId="0" borderId="21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0" fillId="0" borderId="0" xfId="0" applyNumberFormat="1" applyFont="1"/>
    <xf numFmtId="164" fontId="0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6" borderId="21" xfId="0" applyFill="1" applyBorder="1"/>
    <xf numFmtId="0" fontId="5" fillId="0" borderId="1" xfId="0" applyFont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0" borderId="3" xfId="0" applyFont="1" applyBorder="1"/>
    <xf numFmtId="1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9" borderId="25" xfId="0" applyFont="1" applyFill="1" applyBorder="1" applyAlignment="1">
      <alignment horizontal="center"/>
    </xf>
    <xf numFmtId="167" fontId="57" fillId="0" borderId="0" xfId="0" applyNumberFormat="1" applyFont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2" fillId="0" borderId="0" xfId="0" applyFont="1"/>
    <xf numFmtId="0" fontId="68" fillId="0" borderId="0" xfId="0" applyFont="1"/>
    <xf numFmtId="0" fontId="71" fillId="0" borderId="0" xfId="0" applyFont="1" applyAlignment="1">
      <alignment vertical="center"/>
    </xf>
    <xf numFmtId="0" fontId="0" fillId="0" borderId="0" xfId="0" applyAlignment="1">
      <alignment vertical="center"/>
    </xf>
    <xf numFmtId="0" fontId="72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DDC8FA"/>
      <color rgb="FF0432FF"/>
      <color rgb="FF99CCFF"/>
      <color rgb="FFFF9300"/>
      <color rgb="FFFFAEAA"/>
      <color rgb="FF9840FF"/>
      <color rgb="FF006EFF"/>
      <color rgb="FFFF40FF"/>
      <color rgb="FF009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3.wdp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38100</xdr:rowOff>
    </xdr:from>
    <xdr:to>
      <xdr:col>19</xdr:col>
      <xdr:colOff>741654</xdr:colOff>
      <xdr:row>30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047CC0-E9B2-F64B-A273-E088A04D6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00" y="241300"/>
          <a:ext cx="15562554" cy="593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4229100</xdr:colOff>
      <xdr:row>4</xdr:row>
      <xdr:rowOff>177800</xdr:rowOff>
    </xdr:from>
    <xdr:to>
      <xdr:col>8</xdr:col>
      <xdr:colOff>176835</xdr:colOff>
      <xdr:row>35</xdr:row>
      <xdr:rowOff>68040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55E093-E056-6246-8A3C-354A63BA4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</a:extLst>
        </a:blip>
        <a:srcRect l="7980" t="7466" r="24677" b="2282"/>
        <a:stretch/>
      </xdr:blipFill>
      <xdr:spPr>
        <a:xfrm flipH="1">
          <a:off x="4229100" y="952500"/>
          <a:ext cx="6933235" cy="61894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7</xdr:row>
      <xdr:rowOff>76200</xdr:rowOff>
    </xdr:from>
    <xdr:to>
      <xdr:col>11</xdr:col>
      <xdr:colOff>88899</xdr:colOff>
      <xdr:row>42</xdr:row>
      <xdr:rowOff>165101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6A8174E-B7B6-CC4E-BFFB-EDC92F2463CD}"/>
            </a:ext>
          </a:extLst>
        </xdr:cNvPr>
        <xdr:cNvGrpSpPr/>
      </xdr:nvGrpSpPr>
      <xdr:grpSpPr>
        <a:xfrm>
          <a:off x="6756400" y="1498600"/>
          <a:ext cx="6337299" cy="7200901"/>
          <a:chOff x="383815" y="27432"/>
          <a:chExt cx="5037569" cy="5524748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AB74A167-4B8D-9C44-9751-793807F8326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026" t="12480" r="22417" b="8738"/>
          <a:stretch/>
        </xdr:blipFill>
        <xdr:spPr>
          <a:xfrm flipH="1">
            <a:off x="513719" y="1227791"/>
            <a:ext cx="4907665" cy="4324389"/>
          </a:xfrm>
          <a:prstGeom prst="rect">
            <a:avLst/>
          </a:prstGeom>
        </xdr:spPr>
      </xdr:pic>
      <xdr:sp macro="" textlink="">
        <xdr:nvSpPr>
          <xdr:cNvPr id="4" name="TextBox 18">
            <a:extLst>
              <a:ext uri="{FF2B5EF4-FFF2-40B4-BE49-F238E27FC236}">
                <a16:creationId xmlns:a16="http://schemas.microsoft.com/office/drawing/2014/main" id="{244D244B-A3AD-D441-ADB9-A0570316C3AB}"/>
              </a:ext>
            </a:extLst>
          </xdr:cNvPr>
          <xdr:cNvSpPr txBox="1"/>
        </xdr:nvSpPr>
        <xdr:spPr>
          <a:xfrm>
            <a:off x="979439" y="262177"/>
            <a:ext cx="519417" cy="2389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Ku</a:t>
            </a:r>
          </a:p>
        </xdr:txBody>
      </xdr:sp>
      <xdr:sp macro="" textlink="">
        <xdr:nvSpPr>
          <xdr:cNvPr id="5" name="TextBox 19">
            <a:extLst>
              <a:ext uri="{FF2B5EF4-FFF2-40B4-BE49-F238E27FC236}">
                <a16:creationId xmlns:a16="http://schemas.microsoft.com/office/drawing/2014/main" id="{31306573-445D-CB42-81DD-15C98C57B04F}"/>
              </a:ext>
            </a:extLst>
          </xdr:cNvPr>
          <xdr:cNvSpPr txBox="1"/>
        </xdr:nvSpPr>
        <xdr:spPr>
          <a:xfrm>
            <a:off x="394587" y="54864"/>
            <a:ext cx="113364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Y-shape DNA</a:t>
            </a:r>
          </a:p>
        </xdr:txBody>
      </xdr:sp>
      <xdr:sp macro="" textlink="">
        <xdr:nvSpPr>
          <xdr:cNvPr id="6" name="TextBox 20">
            <a:extLst>
              <a:ext uri="{FF2B5EF4-FFF2-40B4-BE49-F238E27FC236}">
                <a16:creationId xmlns:a16="http://schemas.microsoft.com/office/drawing/2014/main" id="{69BEAFD5-9208-8048-91DD-F0F4F76CCC75}"/>
              </a:ext>
            </a:extLst>
          </xdr:cNvPr>
          <xdr:cNvSpPr txBox="1"/>
        </xdr:nvSpPr>
        <xdr:spPr>
          <a:xfrm>
            <a:off x="934065" y="475636"/>
            <a:ext cx="49366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Pol</a:t>
            </a:r>
            <a:r>
              <a:rPr lang="el-GR" sz="1400"/>
              <a:t>λ</a:t>
            </a:r>
            <a:endParaRPr lang="en-GB" sz="1400"/>
          </a:p>
        </xdr:txBody>
      </xdr:sp>
      <xdr:sp macro="" textlink="">
        <xdr:nvSpPr>
          <xdr:cNvPr id="7" name="TextBox 21">
            <a:extLst>
              <a:ext uri="{FF2B5EF4-FFF2-40B4-BE49-F238E27FC236}">
                <a16:creationId xmlns:a16="http://schemas.microsoft.com/office/drawing/2014/main" id="{16A417D3-6E65-0645-BA59-96B7CB598CCA}"/>
              </a:ext>
            </a:extLst>
          </xdr:cNvPr>
          <xdr:cNvSpPr txBox="1"/>
        </xdr:nvSpPr>
        <xdr:spPr>
          <a:xfrm>
            <a:off x="383815" y="715805"/>
            <a:ext cx="155606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Ratio (Ku:Pol</a:t>
            </a:r>
            <a:r>
              <a:rPr lang="el-GR" sz="1400"/>
              <a:t>λ</a:t>
            </a:r>
            <a:r>
              <a:rPr lang="en-GB" sz="1400"/>
              <a:t>) </a:t>
            </a:r>
          </a:p>
        </xdr:txBody>
      </xdr:sp>
      <xdr:sp macro="" textlink="">
        <xdr:nvSpPr>
          <xdr:cNvPr id="8" name="TextBox 22">
            <a:extLst>
              <a:ext uri="{FF2B5EF4-FFF2-40B4-BE49-F238E27FC236}">
                <a16:creationId xmlns:a16="http://schemas.microsoft.com/office/drawing/2014/main" id="{AE5B0121-80AF-A740-89FA-036CFB2FD1E1}"/>
              </a:ext>
            </a:extLst>
          </xdr:cNvPr>
          <xdr:cNvSpPr txBox="1"/>
        </xdr:nvSpPr>
        <xdr:spPr>
          <a:xfrm>
            <a:off x="1556067" y="27432"/>
            <a:ext cx="3399982" cy="120032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/>
              <a:t> +    +   +    +    +    +     +    +    +    +</a:t>
            </a:r>
          </a:p>
          <a:p>
            <a:r>
              <a:rPr lang="en-GB"/>
              <a:t> -     +   -     +    +    +     +    +    +    +</a:t>
            </a:r>
          </a:p>
          <a:p>
            <a:r>
              <a:rPr lang="en-GB"/>
              <a:t> -     -    +    +    +    +     +    +    +    +</a:t>
            </a:r>
          </a:p>
          <a:p>
            <a:r>
              <a:rPr lang="en-GB"/>
              <a:t>                  </a:t>
            </a:r>
            <a:r>
              <a:rPr lang="en-GB" sz="1100"/>
              <a:t>1:1     1:2     1:4    1:6    1:8    1:10   1:15</a:t>
            </a:r>
            <a:endParaRPr lang="en-GB" sz="16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4483100</xdr:colOff>
      <xdr:row>7</xdr:row>
      <xdr:rowOff>39691</xdr:rowOff>
    </xdr:from>
    <xdr:to>
      <xdr:col>7</xdr:col>
      <xdr:colOff>393700</xdr:colOff>
      <xdr:row>35</xdr:row>
      <xdr:rowOff>76201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E272C02-6116-5345-B53A-15FC0E43C2E9}"/>
            </a:ext>
          </a:extLst>
        </xdr:cNvPr>
        <xdr:cNvGrpSpPr/>
      </xdr:nvGrpSpPr>
      <xdr:grpSpPr>
        <a:xfrm>
          <a:off x="4483100" y="1462091"/>
          <a:ext cx="5575300" cy="5726110"/>
          <a:chOff x="5098340" y="116871"/>
          <a:chExt cx="6636527" cy="5372722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93D79B0B-581E-424F-8EEF-A5947EDE70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 contrast="40000"/>
                    </a14:imgEffect>
                  </a14:imgLayer>
                </a14:imgProps>
              </a:ext>
            </a:extLst>
          </a:blip>
          <a:srcRect l="13114" t="-2460" r="16677" b="8533"/>
          <a:stretch/>
        </xdr:blipFill>
        <xdr:spPr>
          <a:xfrm flipH="1">
            <a:off x="5582096" y="1207909"/>
            <a:ext cx="6152771" cy="4281684"/>
          </a:xfrm>
          <a:prstGeom prst="rect">
            <a:avLst/>
          </a:prstGeom>
        </xdr:spPr>
      </xdr:pic>
      <xdr:sp macro="" textlink="">
        <xdr:nvSpPr>
          <xdr:cNvPr id="4" name="TextBox 23">
            <a:extLst>
              <a:ext uri="{FF2B5EF4-FFF2-40B4-BE49-F238E27FC236}">
                <a16:creationId xmlns:a16="http://schemas.microsoft.com/office/drawing/2014/main" id="{F7729A14-121D-1B47-8BE2-6BEF3FA4C1D2}"/>
              </a:ext>
            </a:extLst>
          </xdr:cNvPr>
          <xdr:cNvSpPr txBox="1"/>
        </xdr:nvSpPr>
        <xdr:spPr>
          <a:xfrm>
            <a:off x="6566469" y="140680"/>
            <a:ext cx="4079947" cy="11442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/>
              <a:t> +    +   +    +    +   +   +   +   +    +    +</a:t>
            </a:r>
          </a:p>
          <a:p>
            <a:r>
              <a:rPr lang="en-GB"/>
              <a:t> -     +   -     +    +   +   +   +   +    +    +</a:t>
            </a:r>
          </a:p>
          <a:p>
            <a:r>
              <a:rPr lang="en-GB"/>
              <a:t> -     -    +    +    +   +   +   +   +    +    +</a:t>
            </a:r>
          </a:p>
          <a:p>
            <a:r>
              <a:rPr lang="en-GB"/>
              <a:t>                  </a:t>
            </a:r>
            <a:r>
              <a:rPr lang="en-GB" sz="1100"/>
              <a:t>1:1    1:2   1:4   1:6   1:8   1:10  1:15  1:20</a:t>
            </a:r>
            <a:endParaRPr lang="en-GB" sz="1600"/>
          </a:p>
        </xdr:txBody>
      </xdr:sp>
      <xdr:sp macro="" textlink="">
        <xdr:nvSpPr>
          <xdr:cNvPr id="5" name="TextBox 27">
            <a:extLst>
              <a:ext uri="{FF2B5EF4-FFF2-40B4-BE49-F238E27FC236}">
                <a16:creationId xmlns:a16="http://schemas.microsoft.com/office/drawing/2014/main" id="{545D572C-44CF-5C4A-AD0B-84302F42BDA7}"/>
              </a:ext>
            </a:extLst>
          </xdr:cNvPr>
          <xdr:cNvSpPr txBox="1"/>
        </xdr:nvSpPr>
        <xdr:spPr>
          <a:xfrm>
            <a:off x="6148487" y="372903"/>
            <a:ext cx="44805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Ku</a:t>
            </a:r>
          </a:p>
        </xdr:txBody>
      </xdr:sp>
      <xdr:sp macro="" textlink="">
        <xdr:nvSpPr>
          <xdr:cNvPr id="6" name="TextBox 28">
            <a:extLst>
              <a:ext uri="{FF2B5EF4-FFF2-40B4-BE49-F238E27FC236}">
                <a16:creationId xmlns:a16="http://schemas.microsoft.com/office/drawing/2014/main" id="{FF1CEEA6-DADA-3E4B-A02D-2C27EF159434}"/>
              </a:ext>
            </a:extLst>
          </xdr:cNvPr>
          <xdr:cNvSpPr txBox="1"/>
        </xdr:nvSpPr>
        <xdr:spPr>
          <a:xfrm>
            <a:off x="5401416" y="116871"/>
            <a:ext cx="113364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Y-shape DNA</a:t>
            </a:r>
          </a:p>
        </xdr:txBody>
      </xdr:sp>
      <xdr:sp macro="" textlink="">
        <xdr:nvSpPr>
          <xdr:cNvPr id="7" name="TextBox 29">
            <a:extLst>
              <a:ext uri="{FF2B5EF4-FFF2-40B4-BE49-F238E27FC236}">
                <a16:creationId xmlns:a16="http://schemas.microsoft.com/office/drawing/2014/main" id="{5167560E-8CDD-7C4E-9E67-6A115BE596CC}"/>
              </a:ext>
            </a:extLst>
          </xdr:cNvPr>
          <xdr:cNvSpPr txBox="1"/>
        </xdr:nvSpPr>
        <xdr:spPr>
          <a:xfrm>
            <a:off x="5929796" y="683799"/>
            <a:ext cx="611647" cy="29227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Pol</a:t>
            </a:r>
            <a:r>
              <a:rPr lang="el-GR" sz="1400"/>
              <a:t>μ</a:t>
            </a:r>
            <a:endParaRPr lang="en-GB" sz="1400"/>
          </a:p>
        </xdr:txBody>
      </xdr:sp>
      <xdr:sp macro="" textlink="">
        <xdr:nvSpPr>
          <xdr:cNvPr id="8" name="TextBox 30">
            <a:extLst>
              <a:ext uri="{FF2B5EF4-FFF2-40B4-BE49-F238E27FC236}">
                <a16:creationId xmlns:a16="http://schemas.microsoft.com/office/drawing/2014/main" id="{772A4ED9-4135-184C-A6E8-EFB0217ADA99}"/>
              </a:ext>
            </a:extLst>
          </xdr:cNvPr>
          <xdr:cNvSpPr txBox="1"/>
        </xdr:nvSpPr>
        <xdr:spPr>
          <a:xfrm>
            <a:off x="5098340" y="982432"/>
            <a:ext cx="1828180" cy="29227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400"/>
              <a:t>Ratio (Ku:Pol</a:t>
            </a:r>
            <a:r>
              <a:rPr lang="el-GR" sz="1400"/>
              <a:t>μ</a:t>
            </a:r>
            <a:r>
              <a:rPr lang="en-GB" sz="1400"/>
              <a:t>) 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25398</xdr:colOff>
      <xdr:row>1</xdr:row>
      <xdr:rowOff>38099</xdr:rowOff>
    </xdr:from>
    <xdr:to>
      <xdr:col>9</xdr:col>
      <xdr:colOff>812241</xdr:colOff>
      <xdr:row>42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69FF59-13CC-FB4D-937A-C7962B526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898" y="241299"/>
          <a:ext cx="7390843" cy="82931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63500</xdr:rowOff>
    </xdr:from>
    <xdr:to>
      <xdr:col>19</xdr:col>
      <xdr:colOff>770222</xdr:colOff>
      <xdr:row>31</xdr:row>
      <xdr:rowOff>50800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D515CF-3433-CD44-8737-80FAD18D9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700" y="266700"/>
          <a:ext cx="15553022" cy="6083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</xdr:row>
      <xdr:rowOff>50800</xdr:rowOff>
    </xdr:from>
    <xdr:to>
      <xdr:col>9</xdr:col>
      <xdr:colOff>805755</xdr:colOff>
      <xdr:row>37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A1D55C0-9D57-3846-8840-B5B4996E3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254000"/>
          <a:ext cx="7346255" cy="7404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</xdr:row>
      <xdr:rowOff>25400</xdr:rowOff>
    </xdr:from>
    <xdr:to>
      <xdr:col>19</xdr:col>
      <xdr:colOff>773154</xdr:colOff>
      <xdr:row>34</xdr:row>
      <xdr:rowOff>101600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FD3E061-6D38-5F4C-87EC-F8310CD5E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228600"/>
          <a:ext cx="15568654" cy="6781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</xdr:row>
      <xdr:rowOff>12700</xdr:rowOff>
    </xdr:from>
    <xdr:to>
      <xdr:col>24</xdr:col>
      <xdr:colOff>8682</xdr:colOff>
      <xdr:row>51</xdr:row>
      <xdr:rowOff>127000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DE91FE3-F91A-8642-A9DA-67E02A42A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215900"/>
          <a:ext cx="18982482" cy="102743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25400</xdr:rowOff>
    </xdr:from>
    <xdr:to>
      <xdr:col>13</xdr:col>
      <xdr:colOff>779232</xdr:colOff>
      <xdr:row>43</xdr:row>
      <xdr:rowOff>101600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F8FB9A-B3DF-4B4D-AE75-74CB2FBD1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00" y="228600"/>
          <a:ext cx="10647132" cy="8610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1</xdr:row>
      <xdr:rowOff>25400</xdr:rowOff>
    </xdr:from>
    <xdr:to>
      <xdr:col>25</xdr:col>
      <xdr:colOff>786276</xdr:colOff>
      <xdr:row>28</xdr:row>
      <xdr:rowOff>101600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0838151-B112-B643-A684-04625CF7E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699" y="228600"/>
          <a:ext cx="20522077" cy="5562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50799</xdr:colOff>
      <xdr:row>1</xdr:row>
      <xdr:rowOff>63500</xdr:rowOff>
    </xdr:from>
    <xdr:to>
      <xdr:col>20</xdr:col>
      <xdr:colOff>792</xdr:colOff>
      <xdr:row>29</xdr:row>
      <xdr:rowOff>50800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D1EBC9B-3752-A648-ABDB-EA29538F2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299" y="266700"/>
          <a:ext cx="15634493" cy="5676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25399</xdr:colOff>
      <xdr:row>1</xdr:row>
      <xdr:rowOff>50800</xdr:rowOff>
    </xdr:from>
    <xdr:to>
      <xdr:col>10</xdr:col>
      <xdr:colOff>811245</xdr:colOff>
      <xdr:row>34</xdr:row>
      <xdr:rowOff>88900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F4C6FD9-6C6B-3346-BC46-90AA2F7FC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899" y="254000"/>
          <a:ext cx="8215346" cy="674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D1302-5A6A-FF40-9436-652801DAEE49}">
  <dimension ref="A1:AP76"/>
  <sheetViews>
    <sheetView zoomScale="60" zoomScaleNormal="60" workbookViewId="0"/>
  </sheetViews>
  <sheetFormatPr baseColWidth="10" defaultRowHeight="16"/>
  <cols>
    <col min="1" max="1" width="22.33203125" customWidth="1"/>
    <col min="2" max="2" width="18.83203125" customWidth="1"/>
    <col min="4" max="12" width="12" bestFit="1" customWidth="1"/>
    <col min="13" max="24" width="13" bestFit="1" customWidth="1"/>
    <col min="27" max="27" width="14.1640625" customWidth="1"/>
    <col min="40" max="40" width="13.33203125" customWidth="1"/>
  </cols>
  <sheetData>
    <row r="1" spans="1:42" ht="17" thickBot="1"/>
    <row r="2" spans="1:42" ht="17" thickBot="1">
      <c r="A2" s="326" t="s">
        <v>734</v>
      </c>
    </row>
    <row r="3" spans="1:42" ht="17" thickBot="1">
      <c r="A3" s="107" t="s">
        <v>136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 t="s">
        <v>65</v>
      </c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2" t="s">
        <v>2</v>
      </c>
      <c r="AB4" s="2">
        <v>21</v>
      </c>
      <c r="AC4" s="9">
        <f>SQRT(AB4)</f>
        <v>4.5825756949558398</v>
      </c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>
      <c r="B5" s="18" t="s">
        <v>134</v>
      </c>
      <c r="C5" s="9" t="s">
        <v>66</v>
      </c>
      <c r="D5" s="16" t="s">
        <v>104</v>
      </c>
      <c r="E5" s="16" t="s">
        <v>105</v>
      </c>
      <c r="F5" s="16" t="s">
        <v>106</v>
      </c>
      <c r="G5" s="16" t="s">
        <v>107</v>
      </c>
      <c r="H5" s="16" t="s">
        <v>108</v>
      </c>
      <c r="I5" s="16" t="s">
        <v>109</v>
      </c>
      <c r="J5" s="16" t="s">
        <v>110</v>
      </c>
      <c r="K5" s="16" t="s">
        <v>111</v>
      </c>
      <c r="L5" s="16" t="s">
        <v>112</v>
      </c>
      <c r="M5" s="16" t="s">
        <v>113</v>
      </c>
      <c r="N5" s="16" t="s">
        <v>114</v>
      </c>
      <c r="O5" s="16" t="s">
        <v>115</v>
      </c>
      <c r="P5" s="16" t="s">
        <v>116</v>
      </c>
      <c r="Q5" s="16" t="s">
        <v>117</v>
      </c>
      <c r="R5" s="16" t="s">
        <v>118</v>
      </c>
      <c r="S5" s="16" t="s">
        <v>119</v>
      </c>
      <c r="T5" s="16" t="s">
        <v>120</v>
      </c>
      <c r="U5" s="16" t="s">
        <v>121</v>
      </c>
      <c r="V5" s="16" t="s">
        <v>122</v>
      </c>
      <c r="W5" s="16" t="s">
        <v>123</v>
      </c>
      <c r="X5" s="16" t="s">
        <v>124</v>
      </c>
      <c r="Y5" s="9"/>
      <c r="Z5" s="9" t="s">
        <v>66</v>
      </c>
      <c r="AA5" s="86" t="s">
        <v>67</v>
      </c>
      <c r="AB5" s="38" t="s">
        <v>3</v>
      </c>
      <c r="AC5" s="86" t="s">
        <v>125</v>
      </c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>
      <c r="B6" s="9"/>
      <c r="C6" s="9">
        <v>0</v>
      </c>
      <c r="D6" s="16">
        <v>1</v>
      </c>
      <c r="E6" s="16">
        <v>1</v>
      </c>
      <c r="F6" s="16">
        <v>1</v>
      </c>
      <c r="G6" s="16">
        <v>1</v>
      </c>
      <c r="H6" s="16">
        <v>1</v>
      </c>
      <c r="I6" s="16">
        <v>1</v>
      </c>
      <c r="J6" s="16">
        <v>1</v>
      </c>
      <c r="K6" s="16">
        <v>1</v>
      </c>
      <c r="L6" s="16">
        <v>1</v>
      </c>
      <c r="M6" s="16">
        <v>1</v>
      </c>
      <c r="N6" s="16">
        <v>1</v>
      </c>
      <c r="O6" s="16">
        <v>1</v>
      </c>
      <c r="P6" s="16">
        <v>1</v>
      </c>
      <c r="Q6" s="16">
        <v>1</v>
      </c>
      <c r="R6" s="16">
        <v>1</v>
      </c>
      <c r="S6" s="16">
        <v>1</v>
      </c>
      <c r="T6" s="16">
        <v>1</v>
      </c>
      <c r="U6" s="16">
        <v>1</v>
      </c>
      <c r="V6" s="16">
        <v>1</v>
      </c>
      <c r="W6" s="16">
        <v>1</v>
      </c>
      <c r="X6" s="16">
        <v>1</v>
      </c>
      <c r="Y6" s="9"/>
      <c r="Z6" s="9">
        <v>0</v>
      </c>
      <c r="AA6" s="96">
        <f>AVERAGE(D6:X6)</f>
        <v>1</v>
      </c>
      <c r="AB6" s="38">
        <f>STDEV(D6:X6)</f>
        <v>0</v>
      </c>
      <c r="AC6" s="86">
        <f>AB6/4.582575695</f>
        <v>0</v>
      </c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>
      <c r="B7" s="9"/>
      <c r="C7" s="9">
        <v>2</v>
      </c>
      <c r="D7" s="16">
        <v>1.0142122899999999</v>
      </c>
      <c r="E7" s="16">
        <v>0.99227204999999996</v>
      </c>
      <c r="F7" s="16">
        <v>0.99639197999999995</v>
      </c>
      <c r="G7" s="16">
        <v>0.99516945999999995</v>
      </c>
      <c r="H7" s="16">
        <v>1.0139012599999999</v>
      </c>
      <c r="I7" s="16">
        <v>1.01052696</v>
      </c>
      <c r="J7" s="16">
        <v>0.99003982000000001</v>
      </c>
      <c r="K7" s="16">
        <v>0.99948497000000003</v>
      </c>
      <c r="L7" s="16">
        <v>0.98474159000000006</v>
      </c>
      <c r="M7" s="16">
        <v>1.0071779599999999</v>
      </c>
      <c r="N7" s="16">
        <v>0.98645311999999996</v>
      </c>
      <c r="O7" s="16">
        <v>0.99229822999999995</v>
      </c>
      <c r="P7" s="16">
        <v>1.00343962</v>
      </c>
      <c r="Q7" s="16">
        <v>0.99174899000000005</v>
      </c>
      <c r="R7" s="16">
        <v>0.99302402999999995</v>
      </c>
      <c r="S7" s="16">
        <v>0.99356732000000003</v>
      </c>
      <c r="T7" s="16">
        <v>0.98418766000000002</v>
      </c>
      <c r="U7" s="16">
        <v>0.99723158999999995</v>
      </c>
      <c r="V7" s="16">
        <v>0.98448013999999995</v>
      </c>
      <c r="W7" s="16">
        <v>1.0011271399999999</v>
      </c>
      <c r="X7" s="16">
        <v>0.99593472999999999</v>
      </c>
      <c r="Y7" s="9"/>
      <c r="Z7" s="9">
        <v>2</v>
      </c>
      <c r="AA7" s="97">
        <f t="shared" ref="AA7:AA38" si="0">AVERAGE(D7:X7)</f>
        <v>0.99654337666666648</v>
      </c>
      <c r="AB7" s="38">
        <f t="shared" ref="AB7:AB38" si="1">STDEV(D7:X7)</f>
        <v>9.1218685966808852E-3</v>
      </c>
      <c r="AC7" s="86">
        <f t="shared" ref="AC7:AC38" si="2">AB7/4.582575695</f>
        <v>1.9905549201584731E-3</v>
      </c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>
      <c r="B8" s="9"/>
      <c r="C8" s="9">
        <v>4.01</v>
      </c>
      <c r="D8" s="16">
        <v>1.01825433</v>
      </c>
      <c r="E8" s="16">
        <v>0.99050833999999999</v>
      </c>
      <c r="F8" s="16">
        <v>0.99613821000000002</v>
      </c>
      <c r="G8" s="16">
        <v>1.0024550800000001</v>
      </c>
      <c r="H8" s="16">
        <v>1.01443778</v>
      </c>
      <c r="I8" s="16">
        <v>1.0180401400000001</v>
      </c>
      <c r="J8" s="16">
        <v>0.99517495</v>
      </c>
      <c r="K8" s="16">
        <v>1.0015316400000001</v>
      </c>
      <c r="L8" s="16">
        <v>0.99722818999999996</v>
      </c>
      <c r="M8" s="16">
        <v>0.98572276999999997</v>
      </c>
      <c r="N8" s="16">
        <v>0.98544624000000003</v>
      </c>
      <c r="O8" s="16">
        <v>0.99498388999999998</v>
      </c>
      <c r="P8" s="16">
        <v>0.97952835000000005</v>
      </c>
      <c r="Q8" s="16">
        <v>0.99150090000000002</v>
      </c>
      <c r="R8" s="16">
        <v>0.98942596999999999</v>
      </c>
      <c r="S8" s="16">
        <v>0.98839916999999999</v>
      </c>
      <c r="T8" s="16">
        <v>0.99314005999999999</v>
      </c>
      <c r="U8" s="16">
        <v>0.97528877000000003</v>
      </c>
      <c r="V8" s="16">
        <v>1.0043542599999999</v>
      </c>
      <c r="W8" s="16">
        <v>0.99557244</v>
      </c>
      <c r="X8" s="16">
        <v>1.0116871700000001</v>
      </c>
      <c r="Y8" s="9"/>
      <c r="Z8" s="9">
        <v>4.01</v>
      </c>
      <c r="AA8" s="97">
        <f t="shared" si="0"/>
        <v>0.99661041190476174</v>
      </c>
      <c r="AB8" s="38">
        <f t="shared" si="1"/>
        <v>1.1793144706565178E-2</v>
      </c>
      <c r="AC8" s="86">
        <f t="shared" si="2"/>
        <v>2.5734751570896152E-3</v>
      </c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>
      <c r="B9" s="9"/>
      <c r="C9" s="9">
        <v>6.01</v>
      </c>
      <c r="D9" s="16">
        <v>1.8475370600000001</v>
      </c>
      <c r="E9" s="16">
        <v>1.5665707</v>
      </c>
      <c r="F9" s="16">
        <v>1.47503731</v>
      </c>
      <c r="G9" s="16">
        <v>1.46579912</v>
      </c>
      <c r="H9" s="16">
        <v>1.2503976999999999</v>
      </c>
      <c r="I9" s="16">
        <v>1.7687118900000001</v>
      </c>
      <c r="J9" s="16">
        <v>1.64654181</v>
      </c>
      <c r="K9" s="16">
        <v>1.5731673500000001</v>
      </c>
      <c r="L9" s="16">
        <v>1.8201537800000001</v>
      </c>
      <c r="M9" s="16">
        <v>1.7257231500000001</v>
      </c>
      <c r="N9" s="16">
        <v>1.53713436</v>
      </c>
      <c r="O9" s="16">
        <v>1.4849340600000001</v>
      </c>
      <c r="P9" s="16">
        <v>2.0461823099999998</v>
      </c>
      <c r="Q9" s="16">
        <v>1.5964522299999999</v>
      </c>
      <c r="R9" s="16">
        <v>1.5901773100000001</v>
      </c>
      <c r="S9" s="16">
        <v>1.6726833000000001</v>
      </c>
      <c r="T9" s="16">
        <v>1.50205532</v>
      </c>
      <c r="U9" s="16">
        <v>1.745539</v>
      </c>
      <c r="V9" s="16">
        <v>1.6398582799999999</v>
      </c>
      <c r="W9" s="16">
        <v>1.8560526100000001</v>
      </c>
      <c r="X9" s="16">
        <v>1.4184847199999999</v>
      </c>
      <c r="Y9" s="9"/>
      <c r="Z9" s="9">
        <v>6.01</v>
      </c>
      <c r="AA9" s="97">
        <f t="shared" si="0"/>
        <v>1.6299615890476193</v>
      </c>
      <c r="AB9" s="38">
        <f t="shared" si="1"/>
        <v>0.17993730239430014</v>
      </c>
      <c r="AC9" s="86">
        <f t="shared" si="2"/>
        <v>3.9265538502861574E-2</v>
      </c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>
      <c r="B10" s="9"/>
      <c r="C10" s="9">
        <v>7.95</v>
      </c>
      <c r="D10" s="16">
        <v>2.38021124</v>
      </c>
      <c r="E10" s="16">
        <v>2.00262596</v>
      </c>
      <c r="F10" s="16">
        <v>1.84290175</v>
      </c>
      <c r="G10" s="16">
        <v>1.5677194299999999</v>
      </c>
      <c r="H10" s="16">
        <v>1.32801825</v>
      </c>
      <c r="I10" s="16">
        <v>2.32952388</v>
      </c>
      <c r="J10" s="16">
        <v>2.1779812500000002</v>
      </c>
      <c r="K10" s="16">
        <v>2.3127874199999998</v>
      </c>
      <c r="L10" s="16">
        <v>2.7161168500000001</v>
      </c>
      <c r="M10" s="16">
        <v>2.7917893399999998</v>
      </c>
      <c r="N10" s="16">
        <v>2.05950012</v>
      </c>
      <c r="O10" s="16">
        <v>1.5203040699999999</v>
      </c>
      <c r="P10" s="16">
        <v>2.4098925699999998</v>
      </c>
      <c r="Q10" s="16">
        <v>1.6711920199999999</v>
      </c>
      <c r="R10" s="16">
        <v>1.85279382</v>
      </c>
      <c r="S10" s="16">
        <v>2.33171134</v>
      </c>
      <c r="T10" s="16">
        <v>1.7298435400000001</v>
      </c>
      <c r="U10" s="16">
        <v>2.3686651400000001</v>
      </c>
      <c r="V10" s="16">
        <v>2.0532033599999999</v>
      </c>
      <c r="W10" s="16">
        <v>2.1474595500000002</v>
      </c>
      <c r="X10" s="16">
        <v>1.4762605099999999</v>
      </c>
      <c r="Y10" s="9"/>
      <c r="Z10" s="9">
        <v>7.95</v>
      </c>
      <c r="AA10" s="97">
        <f t="shared" si="0"/>
        <v>2.0509762576190473</v>
      </c>
      <c r="AB10" s="38">
        <f t="shared" si="1"/>
        <v>0.40498208184338363</v>
      </c>
      <c r="AC10" s="86">
        <f t="shared" si="2"/>
        <v>8.8374335482391556E-2</v>
      </c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>
      <c r="B11" s="9"/>
      <c r="C11" s="9">
        <v>9.8800000000000008</v>
      </c>
      <c r="D11" s="16">
        <v>2.46253732</v>
      </c>
      <c r="E11" s="16">
        <v>2.1593689500000002</v>
      </c>
      <c r="F11" s="16">
        <v>1.9126843</v>
      </c>
      <c r="G11" s="16">
        <v>1.5884635499999999</v>
      </c>
      <c r="H11" s="16">
        <v>1.3507382699999999</v>
      </c>
      <c r="I11" s="16">
        <v>2.6167121500000001</v>
      </c>
      <c r="J11" s="16">
        <v>2.33632018</v>
      </c>
      <c r="K11" s="16">
        <v>2.8860916799999998</v>
      </c>
      <c r="L11" s="16">
        <v>3.1696141099999999</v>
      </c>
      <c r="M11" s="16">
        <v>3.2355433599999999</v>
      </c>
      <c r="N11" s="16">
        <v>2.29301427</v>
      </c>
      <c r="O11" s="16">
        <v>1.48477072</v>
      </c>
      <c r="P11" s="16">
        <v>2.4296888299999999</v>
      </c>
      <c r="Q11" s="16">
        <v>1.5867086500000001</v>
      </c>
      <c r="R11" s="16">
        <v>1.9676169699999999</v>
      </c>
      <c r="S11" s="16">
        <v>2.5914460899999998</v>
      </c>
      <c r="T11" s="16">
        <v>1.7481122</v>
      </c>
      <c r="U11" s="16">
        <v>2.5627745399999999</v>
      </c>
      <c r="V11" s="16">
        <v>2.2277123699999999</v>
      </c>
      <c r="W11" s="16">
        <v>2.2107650400000001</v>
      </c>
      <c r="X11" s="16">
        <v>1.5263948000000001</v>
      </c>
      <c r="Y11" s="9"/>
      <c r="Z11" s="9">
        <v>9.8800000000000008</v>
      </c>
      <c r="AA11" s="97">
        <f t="shared" si="0"/>
        <v>2.2070037309523807</v>
      </c>
      <c r="AB11" s="38">
        <f t="shared" si="1"/>
        <v>0.54173472926514732</v>
      </c>
      <c r="AC11" s="86">
        <f t="shared" si="2"/>
        <v>0.11821620968666778</v>
      </c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>
      <c r="B12" s="9"/>
      <c r="C12" s="9">
        <v>11.84</v>
      </c>
      <c r="D12" s="16">
        <v>2.44593851</v>
      </c>
      <c r="E12" s="16">
        <v>2.2649316700000002</v>
      </c>
      <c r="F12" s="16">
        <v>1.8570546699999999</v>
      </c>
      <c r="G12" s="16">
        <v>1.56000611</v>
      </c>
      <c r="H12" s="16">
        <v>1.33445591</v>
      </c>
      <c r="I12" s="16">
        <v>2.7856014099999999</v>
      </c>
      <c r="J12" s="16">
        <v>2.3634222500000002</v>
      </c>
      <c r="K12" s="16">
        <v>3.3193931999999999</v>
      </c>
      <c r="L12" s="16">
        <v>3.3393635499999998</v>
      </c>
      <c r="M12" s="16">
        <v>3.42815665</v>
      </c>
      <c r="N12" s="16">
        <v>2.4018302</v>
      </c>
      <c r="O12" s="16">
        <v>1.4626175299999999</v>
      </c>
      <c r="P12" s="16">
        <v>2.3722271300000002</v>
      </c>
      <c r="Q12" s="16">
        <v>1.5575961</v>
      </c>
      <c r="R12" s="16">
        <v>2.0073478699999998</v>
      </c>
      <c r="S12" s="16">
        <v>2.6749027299999999</v>
      </c>
      <c r="T12" s="16">
        <v>1.6689012299999999</v>
      </c>
      <c r="U12" s="16">
        <v>2.6230296399999999</v>
      </c>
      <c r="V12" s="16">
        <v>2.3130559800000001</v>
      </c>
      <c r="W12" s="16">
        <v>2.2152743500000001</v>
      </c>
      <c r="X12" s="16">
        <v>1.49795806</v>
      </c>
      <c r="Y12" s="9"/>
      <c r="Z12" s="9">
        <v>11.84</v>
      </c>
      <c r="AA12" s="97">
        <f t="shared" si="0"/>
        <v>2.2615745119047621</v>
      </c>
      <c r="AB12" s="38">
        <f t="shared" si="1"/>
        <v>0.63035727532007191</v>
      </c>
      <c r="AC12" s="86">
        <f t="shared" si="2"/>
        <v>0.13755523471392914</v>
      </c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>
      <c r="B13" s="9"/>
      <c r="C13" s="9">
        <v>13.84</v>
      </c>
      <c r="D13" s="16">
        <v>2.4176107500000001</v>
      </c>
      <c r="E13" s="16">
        <v>2.2861674700000001</v>
      </c>
      <c r="F13" s="16">
        <v>1.8456478999999999</v>
      </c>
      <c r="G13" s="16">
        <v>1.5179278599999999</v>
      </c>
      <c r="H13" s="16">
        <v>1.3290881999999999</v>
      </c>
      <c r="I13" s="16">
        <v>2.8729295399999999</v>
      </c>
      <c r="J13" s="16">
        <v>2.3672260299999999</v>
      </c>
      <c r="K13" s="16">
        <v>3.47308247</v>
      </c>
      <c r="L13" s="16">
        <v>3.4982854900000002</v>
      </c>
      <c r="M13" s="16">
        <v>3.4475758999999999</v>
      </c>
      <c r="N13" s="16">
        <v>2.3759831999999999</v>
      </c>
      <c r="O13" s="16">
        <v>1.4039658399999999</v>
      </c>
      <c r="P13" s="16">
        <v>2.3572050299999998</v>
      </c>
      <c r="Q13" s="16">
        <v>1.5095921400000001</v>
      </c>
      <c r="R13" s="16">
        <v>1.98232202</v>
      </c>
      <c r="S13" s="16">
        <v>2.7342230700000001</v>
      </c>
      <c r="T13" s="16">
        <v>1.58699542</v>
      </c>
      <c r="U13" s="16">
        <v>2.53953256</v>
      </c>
      <c r="V13" s="16">
        <v>2.2686569099999998</v>
      </c>
      <c r="W13" s="16">
        <v>2.1569859199999999</v>
      </c>
      <c r="X13" s="16">
        <v>1.4628930600000001</v>
      </c>
      <c r="Y13" s="9"/>
      <c r="Z13" s="9">
        <v>13.84</v>
      </c>
      <c r="AA13" s="97">
        <f t="shared" si="0"/>
        <v>2.2587569895238091</v>
      </c>
      <c r="AB13" s="38">
        <f t="shared" si="1"/>
        <v>0.67877925020304519</v>
      </c>
      <c r="AC13" s="86">
        <f t="shared" si="2"/>
        <v>0.14812177591384995</v>
      </c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>
      <c r="B14" s="9"/>
      <c r="C14" s="9">
        <v>15.84</v>
      </c>
      <c r="D14" s="16">
        <v>2.3443029000000002</v>
      </c>
      <c r="E14" s="16">
        <v>2.30132666</v>
      </c>
      <c r="F14" s="16">
        <v>1.8436151599999999</v>
      </c>
      <c r="G14" s="16">
        <v>1.4761432400000001</v>
      </c>
      <c r="H14" s="16">
        <v>1.3323877799999999</v>
      </c>
      <c r="I14" s="16">
        <v>2.88279599</v>
      </c>
      <c r="J14" s="16">
        <v>2.33504354</v>
      </c>
      <c r="K14" s="16">
        <v>3.6470619900000001</v>
      </c>
      <c r="L14" s="16">
        <v>3.4826688699999999</v>
      </c>
      <c r="M14" s="16">
        <v>3.5129921999999998</v>
      </c>
      <c r="N14" s="16">
        <v>2.37611639</v>
      </c>
      <c r="O14" s="16">
        <v>1.38122374</v>
      </c>
      <c r="P14" s="16">
        <v>2.29415871</v>
      </c>
      <c r="Q14" s="16">
        <v>1.4627441999999999</v>
      </c>
      <c r="R14" s="16">
        <v>1.9267823799999999</v>
      </c>
      <c r="S14" s="16">
        <v>2.8059065799999998</v>
      </c>
      <c r="T14" s="16">
        <v>1.55386658</v>
      </c>
      <c r="U14" s="16">
        <v>2.5049567800000001</v>
      </c>
      <c r="V14" s="16">
        <v>2.2846310000000001</v>
      </c>
      <c r="W14" s="16">
        <v>2.1412947999999998</v>
      </c>
      <c r="X14" s="16">
        <v>1.42869739</v>
      </c>
      <c r="Y14" s="9"/>
      <c r="Z14" s="9">
        <v>15.84</v>
      </c>
      <c r="AA14" s="97">
        <f t="shared" si="0"/>
        <v>2.2532722323809522</v>
      </c>
      <c r="AB14" s="38">
        <f t="shared" si="1"/>
        <v>0.7118442493038365</v>
      </c>
      <c r="AC14" s="86">
        <f t="shared" si="2"/>
        <v>0.15533715025821007</v>
      </c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>
      <c r="B15" s="9"/>
      <c r="C15" s="9">
        <v>17.84</v>
      </c>
      <c r="D15" s="16">
        <v>2.2270267800000001</v>
      </c>
      <c r="E15" s="16">
        <v>2.2353757999999999</v>
      </c>
      <c r="F15" s="16">
        <v>1.75628717</v>
      </c>
      <c r="G15" s="16">
        <v>1.4407462200000001</v>
      </c>
      <c r="H15" s="16">
        <v>1.3119902400000001</v>
      </c>
      <c r="I15" s="16">
        <v>2.8797362799999999</v>
      </c>
      <c r="J15" s="16">
        <v>2.2760266800000002</v>
      </c>
      <c r="K15" s="16">
        <v>3.70120899</v>
      </c>
      <c r="L15" s="16">
        <v>3.59218913</v>
      </c>
      <c r="M15" s="16">
        <v>3.4825740399999998</v>
      </c>
      <c r="N15" s="16">
        <v>2.3508064800000001</v>
      </c>
      <c r="O15" s="16">
        <v>1.35689097</v>
      </c>
      <c r="P15" s="16">
        <v>2.2574486</v>
      </c>
      <c r="Q15" s="16">
        <v>1.4235721800000001</v>
      </c>
      <c r="R15" s="16">
        <v>1.8890292500000001</v>
      </c>
      <c r="S15" s="16">
        <v>2.7020472600000001</v>
      </c>
      <c r="T15" s="16">
        <v>1.5176517899999999</v>
      </c>
      <c r="U15" s="16">
        <v>2.33240699</v>
      </c>
      <c r="V15" s="16">
        <v>2.1980915099999998</v>
      </c>
      <c r="W15" s="16">
        <v>2.0870970600000001</v>
      </c>
      <c r="X15" s="16">
        <v>1.4129715700000001</v>
      </c>
      <c r="Y15" s="9"/>
      <c r="Z15" s="9">
        <v>17.84</v>
      </c>
      <c r="AA15" s="97">
        <f t="shared" si="0"/>
        <v>2.2110083328571428</v>
      </c>
      <c r="AB15" s="38">
        <f t="shared" si="1"/>
        <v>0.73040220912221721</v>
      </c>
      <c r="AC15" s="86">
        <f t="shared" si="2"/>
        <v>0.15938682909682242</v>
      </c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>
      <c r="B16" s="9"/>
      <c r="C16" s="9">
        <v>19.84</v>
      </c>
      <c r="D16" s="16">
        <v>2.1132378799999998</v>
      </c>
      <c r="E16" s="16">
        <v>2.2087235399999998</v>
      </c>
      <c r="F16" s="16">
        <v>1.7421331</v>
      </c>
      <c r="G16" s="16">
        <v>1.4150529700000001</v>
      </c>
      <c r="H16" s="16">
        <v>1.28956983</v>
      </c>
      <c r="I16" s="16">
        <v>2.9321333200000002</v>
      </c>
      <c r="J16" s="16">
        <v>2.25765722</v>
      </c>
      <c r="K16" s="16">
        <v>3.7094967699999999</v>
      </c>
      <c r="L16" s="16">
        <v>3.6029962000000002</v>
      </c>
      <c r="M16" s="16">
        <v>3.3815099900000001</v>
      </c>
      <c r="N16" s="16">
        <v>2.2995949599999999</v>
      </c>
      <c r="O16" s="16">
        <v>1.33986687</v>
      </c>
      <c r="P16" s="16">
        <v>2.1684258399999998</v>
      </c>
      <c r="Q16" s="16">
        <v>1.39341681</v>
      </c>
      <c r="R16" s="16">
        <v>1.8729167200000001</v>
      </c>
      <c r="S16" s="16">
        <v>2.66561505</v>
      </c>
      <c r="T16" s="16">
        <v>1.45433949</v>
      </c>
      <c r="U16" s="16">
        <v>2.2622210900000002</v>
      </c>
      <c r="V16" s="16">
        <v>2.1382033599999999</v>
      </c>
      <c r="W16" s="16">
        <v>2.0529138699999998</v>
      </c>
      <c r="X16" s="16">
        <v>1.37545666</v>
      </c>
      <c r="Y16" s="9"/>
      <c r="Z16" s="9">
        <v>19.84</v>
      </c>
      <c r="AA16" s="97">
        <f t="shared" si="0"/>
        <v>2.1750229304761906</v>
      </c>
      <c r="AB16" s="38">
        <f t="shared" si="1"/>
        <v>0.73558705867964358</v>
      </c>
      <c r="AC16" s="86">
        <f t="shared" si="2"/>
        <v>0.16051825602842412</v>
      </c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2:42">
      <c r="B17" s="9"/>
      <c r="C17" s="9">
        <v>21.84</v>
      </c>
      <c r="D17" s="16">
        <v>2.0757930199999999</v>
      </c>
      <c r="E17" s="16">
        <v>2.1949445600000002</v>
      </c>
      <c r="F17" s="16">
        <v>1.6484785</v>
      </c>
      <c r="G17" s="16">
        <v>1.3912285600000001</v>
      </c>
      <c r="H17" s="16">
        <v>1.25016496</v>
      </c>
      <c r="I17" s="16">
        <v>2.9816575300000001</v>
      </c>
      <c r="J17" s="16">
        <v>2.1844768600000002</v>
      </c>
      <c r="K17" s="16">
        <v>3.75737729</v>
      </c>
      <c r="L17" s="16">
        <v>3.6172305699999998</v>
      </c>
      <c r="M17" s="16">
        <v>3.3557210099999999</v>
      </c>
      <c r="N17" s="16">
        <v>2.30026785</v>
      </c>
      <c r="O17" s="16">
        <v>1.35111465</v>
      </c>
      <c r="P17" s="16">
        <v>2.1241850200000001</v>
      </c>
      <c r="Q17" s="16">
        <v>1.3902506699999999</v>
      </c>
      <c r="R17" s="16">
        <v>1.81773567</v>
      </c>
      <c r="S17" s="16">
        <v>2.6086171999999999</v>
      </c>
      <c r="T17" s="16">
        <v>1.42576714</v>
      </c>
      <c r="U17" s="16">
        <v>2.26043108</v>
      </c>
      <c r="V17" s="16">
        <v>2.1134430800000001</v>
      </c>
      <c r="W17" s="16">
        <v>2.0345876199999999</v>
      </c>
      <c r="X17" s="16">
        <v>1.37622899</v>
      </c>
      <c r="Y17" s="9"/>
      <c r="Z17" s="9">
        <v>21.84</v>
      </c>
      <c r="AA17" s="97">
        <f t="shared" si="0"/>
        <v>2.1552238966666666</v>
      </c>
      <c r="AB17" s="38">
        <f t="shared" si="1"/>
        <v>0.74954810560431839</v>
      </c>
      <c r="AC17" s="86">
        <f t="shared" si="2"/>
        <v>0.16356480623378297</v>
      </c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2:42">
      <c r="B18" s="9"/>
      <c r="C18" s="9">
        <v>23.84</v>
      </c>
      <c r="D18" s="16">
        <v>2.0082096599999999</v>
      </c>
      <c r="E18" s="16">
        <v>2.1447108400000001</v>
      </c>
      <c r="F18" s="16">
        <v>1.65277374</v>
      </c>
      <c r="G18" s="16">
        <v>1.3784801900000001</v>
      </c>
      <c r="H18" s="16">
        <v>1.2630091800000001</v>
      </c>
      <c r="I18" s="16">
        <v>2.9183049900000002</v>
      </c>
      <c r="J18" s="16">
        <v>2.15472866</v>
      </c>
      <c r="K18" s="16">
        <v>3.7140664000000001</v>
      </c>
      <c r="L18" s="16">
        <v>3.5468676600000002</v>
      </c>
      <c r="M18" s="16">
        <v>3.3008814399999999</v>
      </c>
      <c r="N18" s="16">
        <v>2.2671607800000002</v>
      </c>
      <c r="O18" s="16">
        <v>1.3245101699999999</v>
      </c>
      <c r="P18" s="16">
        <v>2.0970317999999999</v>
      </c>
      <c r="Q18" s="16">
        <v>1.3583519399999999</v>
      </c>
      <c r="R18" s="16">
        <v>1.75971133</v>
      </c>
      <c r="S18" s="16">
        <v>2.4903750499999999</v>
      </c>
      <c r="T18" s="16">
        <v>1.3976256600000001</v>
      </c>
      <c r="U18" s="16">
        <v>2.1781858399999998</v>
      </c>
      <c r="V18" s="16">
        <v>2.04003106</v>
      </c>
      <c r="W18" s="16">
        <v>1.96911755</v>
      </c>
      <c r="X18" s="16">
        <v>1.3750236899999999</v>
      </c>
      <c r="Y18" s="9"/>
      <c r="Z18" s="9">
        <v>23.84</v>
      </c>
      <c r="AA18" s="97">
        <f t="shared" si="0"/>
        <v>2.1113884585714282</v>
      </c>
      <c r="AB18" s="38">
        <f t="shared" si="1"/>
        <v>0.7326511572943103</v>
      </c>
      <c r="AC18" s="86">
        <f t="shared" si="2"/>
        <v>0.15987758982218192</v>
      </c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2:42">
      <c r="B19" s="9"/>
      <c r="C19" s="9">
        <v>25.85</v>
      </c>
      <c r="D19" s="16">
        <v>1.97692095</v>
      </c>
      <c r="E19" s="16">
        <v>2.0949227600000002</v>
      </c>
      <c r="F19" s="16">
        <v>1.62237436</v>
      </c>
      <c r="G19" s="16">
        <v>1.3495355</v>
      </c>
      <c r="H19" s="16">
        <v>1.24797651</v>
      </c>
      <c r="I19" s="16">
        <v>2.863219</v>
      </c>
      <c r="J19" s="16">
        <v>2.0817197300000001</v>
      </c>
      <c r="K19" s="16">
        <v>3.7370632499999998</v>
      </c>
      <c r="L19" s="16">
        <v>3.5187221599999998</v>
      </c>
      <c r="M19" s="16">
        <v>3.2483601499999999</v>
      </c>
      <c r="N19" s="16">
        <v>2.2133868300000001</v>
      </c>
      <c r="O19" s="16">
        <v>1.3139937699999999</v>
      </c>
      <c r="P19" s="16">
        <v>2.0024218600000001</v>
      </c>
      <c r="Q19" s="16">
        <v>1.36587657</v>
      </c>
      <c r="R19" s="16">
        <v>1.7517067200000001</v>
      </c>
      <c r="S19" s="16">
        <v>2.4246091399999998</v>
      </c>
      <c r="T19" s="16">
        <v>1.33193417</v>
      </c>
      <c r="U19" s="16">
        <v>2.1684750699999999</v>
      </c>
      <c r="V19" s="16">
        <v>1.9480951900000001</v>
      </c>
      <c r="W19" s="16">
        <v>1.9393508399999999</v>
      </c>
      <c r="X19" s="16">
        <v>1.3562670299999999</v>
      </c>
      <c r="Y19" s="9"/>
      <c r="Z19" s="9">
        <v>25.85</v>
      </c>
      <c r="AA19" s="97">
        <f t="shared" si="0"/>
        <v>2.074139598095238</v>
      </c>
      <c r="AB19" s="38">
        <f t="shared" si="1"/>
        <v>0.7319546053728283</v>
      </c>
      <c r="AC19" s="86">
        <f t="shared" si="2"/>
        <v>0.15972558973143777</v>
      </c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2:42">
      <c r="B20" s="9"/>
      <c r="C20" s="9">
        <v>27.85</v>
      </c>
      <c r="D20" s="16">
        <v>1.8965238600000001</v>
      </c>
      <c r="E20" s="16">
        <v>2.0522372999999998</v>
      </c>
      <c r="F20" s="16">
        <v>1.5692728199999999</v>
      </c>
      <c r="G20" s="16">
        <v>1.3301614500000001</v>
      </c>
      <c r="H20" s="16">
        <v>1.22365206</v>
      </c>
      <c r="I20" s="16">
        <v>2.7918906400000001</v>
      </c>
      <c r="J20" s="16">
        <v>2.0488824999999999</v>
      </c>
      <c r="K20" s="16">
        <v>3.7181018699999999</v>
      </c>
      <c r="L20" s="16">
        <v>3.4153814200000001</v>
      </c>
      <c r="M20" s="16">
        <v>3.1010518299999998</v>
      </c>
      <c r="N20" s="16">
        <v>2.1677407</v>
      </c>
      <c r="O20" s="16">
        <v>1.2925935099999999</v>
      </c>
      <c r="P20" s="16">
        <v>2.01264427</v>
      </c>
      <c r="Q20" s="16">
        <v>1.3610450000000001</v>
      </c>
      <c r="R20" s="16">
        <v>1.7041215000000001</v>
      </c>
      <c r="S20" s="16">
        <v>2.3707620299999999</v>
      </c>
      <c r="T20" s="16">
        <v>1.3353069799999999</v>
      </c>
      <c r="U20" s="16">
        <v>2.07982508</v>
      </c>
      <c r="V20" s="16">
        <v>1.9356029299999999</v>
      </c>
      <c r="W20" s="16">
        <v>1.9030904500000001</v>
      </c>
      <c r="X20" s="16">
        <v>1.3385064</v>
      </c>
      <c r="Y20" s="9"/>
      <c r="Z20" s="9">
        <v>27.85</v>
      </c>
      <c r="AA20" s="97">
        <f t="shared" si="0"/>
        <v>2.0308759333333333</v>
      </c>
      <c r="AB20" s="38">
        <f t="shared" si="1"/>
        <v>0.71023270447858156</v>
      </c>
      <c r="AC20" s="86">
        <f t="shared" si="2"/>
        <v>0.15498548234642562</v>
      </c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2:42">
      <c r="B21" s="9"/>
      <c r="C21" s="9">
        <v>29.85</v>
      </c>
      <c r="D21" s="16">
        <v>1.8498401</v>
      </c>
      <c r="E21" s="16">
        <v>2.0145797600000002</v>
      </c>
      <c r="F21" s="16">
        <v>1.5851904800000001</v>
      </c>
      <c r="G21" s="16">
        <v>1.3244939899999999</v>
      </c>
      <c r="H21" s="16">
        <v>1.2017522199999999</v>
      </c>
      <c r="I21" s="16">
        <v>2.7679024600000002</v>
      </c>
      <c r="J21" s="16">
        <v>2.0476607900000001</v>
      </c>
      <c r="K21" s="16">
        <v>3.5644750900000002</v>
      </c>
      <c r="L21" s="16">
        <v>3.3687472700000001</v>
      </c>
      <c r="M21" s="16">
        <v>3.0135364199999999</v>
      </c>
      <c r="N21" s="16">
        <v>2.1385494500000002</v>
      </c>
      <c r="O21" s="16">
        <v>1.3190883799999999</v>
      </c>
      <c r="P21" s="16">
        <v>1.96791037</v>
      </c>
      <c r="Q21" s="16">
        <v>1.3456394700000001</v>
      </c>
      <c r="R21" s="16">
        <v>1.7041702999999999</v>
      </c>
      <c r="S21" s="16">
        <v>2.2973361899999998</v>
      </c>
      <c r="T21" s="16">
        <v>1.36109612</v>
      </c>
      <c r="U21" s="16">
        <v>2.0177620100000002</v>
      </c>
      <c r="V21" s="16">
        <v>1.86873903</v>
      </c>
      <c r="W21" s="16">
        <v>1.8778496600000001</v>
      </c>
      <c r="X21" s="16">
        <v>1.3307812400000001</v>
      </c>
      <c r="Y21" s="9"/>
      <c r="Z21" s="9">
        <v>29.85</v>
      </c>
      <c r="AA21" s="97">
        <f t="shared" si="0"/>
        <v>1.9984333714285716</v>
      </c>
      <c r="AB21" s="38">
        <f t="shared" si="1"/>
        <v>0.67841847949782208</v>
      </c>
      <c r="AC21" s="86">
        <f t="shared" si="2"/>
        <v>0.14804304929169798</v>
      </c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2:42">
      <c r="B22" s="9"/>
      <c r="C22" s="9">
        <v>31.85</v>
      </c>
      <c r="D22" s="16">
        <v>1.8159463600000001</v>
      </c>
      <c r="E22" s="16">
        <v>1.9606272199999999</v>
      </c>
      <c r="F22" s="16">
        <v>1.5484507700000001</v>
      </c>
      <c r="G22" s="16">
        <v>1.2929654500000001</v>
      </c>
      <c r="H22" s="16">
        <v>1.2063716200000001</v>
      </c>
      <c r="I22" s="16">
        <v>2.6732240900000002</v>
      </c>
      <c r="J22" s="16">
        <v>2.0088481100000002</v>
      </c>
      <c r="K22" s="16">
        <v>3.5842350700000001</v>
      </c>
      <c r="L22" s="16">
        <v>3.2660304999999998</v>
      </c>
      <c r="M22" s="16">
        <v>2.9484632400000002</v>
      </c>
      <c r="N22" s="16">
        <v>2.0713991900000002</v>
      </c>
      <c r="O22" s="16">
        <v>1.2942395799999999</v>
      </c>
      <c r="P22" s="16">
        <v>1.8976689900000001</v>
      </c>
      <c r="Q22" s="16">
        <v>1.3214283899999999</v>
      </c>
      <c r="R22" s="16">
        <v>1.69061448</v>
      </c>
      <c r="S22" s="16">
        <v>2.27947934</v>
      </c>
      <c r="T22" s="16">
        <v>1.3428193500000001</v>
      </c>
      <c r="U22" s="16">
        <v>1.9627956799999999</v>
      </c>
      <c r="V22" s="16">
        <v>1.8051671199999999</v>
      </c>
      <c r="W22" s="16">
        <v>1.85290058</v>
      </c>
      <c r="X22" s="16">
        <v>1.3073698499999999</v>
      </c>
      <c r="Y22" s="9"/>
      <c r="Z22" s="9">
        <v>31.85</v>
      </c>
      <c r="AA22" s="97">
        <f t="shared" si="0"/>
        <v>1.9586211895238095</v>
      </c>
      <c r="AB22" s="38">
        <f t="shared" si="1"/>
        <v>0.66780220244265487</v>
      </c>
      <c r="AC22" s="86">
        <f t="shared" si="2"/>
        <v>0.14572638771058094</v>
      </c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2:42">
      <c r="B23" s="9"/>
      <c r="C23" s="9">
        <v>33.85</v>
      </c>
      <c r="D23" s="16">
        <v>1.78926238</v>
      </c>
      <c r="E23" s="16">
        <v>1.9335294700000001</v>
      </c>
      <c r="F23" s="16">
        <v>1.54842086</v>
      </c>
      <c r="G23" s="16">
        <v>1.2927781899999999</v>
      </c>
      <c r="H23" s="16">
        <v>1.16868953</v>
      </c>
      <c r="I23" s="16">
        <v>2.6750430600000001</v>
      </c>
      <c r="J23" s="16">
        <v>1.96688218</v>
      </c>
      <c r="K23" s="16">
        <v>3.4582294099999999</v>
      </c>
      <c r="L23" s="16">
        <v>3.1901630999999999</v>
      </c>
      <c r="M23" s="16">
        <v>2.8617135999999999</v>
      </c>
      <c r="N23" s="16">
        <v>2.00489177</v>
      </c>
      <c r="O23" s="16">
        <v>1.27177498</v>
      </c>
      <c r="P23" s="16">
        <v>1.87919704</v>
      </c>
      <c r="Q23" s="16">
        <v>1.31652298</v>
      </c>
      <c r="R23" s="16">
        <v>1.6373574900000001</v>
      </c>
      <c r="S23" s="16">
        <v>2.2225421999999999</v>
      </c>
      <c r="T23" s="16">
        <v>1.3098196799999999</v>
      </c>
      <c r="U23" s="16">
        <v>1.9117004099999999</v>
      </c>
      <c r="V23" s="16">
        <v>1.74700342</v>
      </c>
      <c r="W23" s="16">
        <v>1.8096881</v>
      </c>
      <c r="X23" s="16">
        <v>1.3201006799999999</v>
      </c>
      <c r="Y23" s="9"/>
      <c r="Z23" s="9">
        <v>33.85</v>
      </c>
      <c r="AA23" s="97">
        <f t="shared" si="0"/>
        <v>1.9197766919047621</v>
      </c>
      <c r="AB23" s="38">
        <f t="shared" si="1"/>
        <v>0.64384902636839147</v>
      </c>
      <c r="AC23" s="86">
        <f t="shared" si="2"/>
        <v>0.14049937616325428</v>
      </c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2:42">
      <c r="B24" s="9"/>
      <c r="C24" s="9">
        <v>35.85</v>
      </c>
      <c r="D24" s="16">
        <v>1.7749452699999999</v>
      </c>
      <c r="E24" s="16">
        <v>1.8961648900000001</v>
      </c>
      <c r="F24" s="16">
        <v>1.5122089000000001</v>
      </c>
      <c r="G24" s="16">
        <v>1.27973385</v>
      </c>
      <c r="H24" s="16">
        <v>1.1683850899999999</v>
      </c>
      <c r="I24" s="16">
        <v>2.6980993899999999</v>
      </c>
      <c r="J24" s="16">
        <v>1.9462763599999999</v>
      </c>
      <c r="K24" s="16">
        <v>3.43721576</v>
      </c>
      <c r="L24" s="16">
        <v>3.1698567</v>
      </c>
      <c r="M24" s="16">
        <v>2.7804250399999999</v>
      </c>
      <c r="N24" s="16">
        <v>2.0050829600000002</v>
      </c>
      <c r="O24" s="16">
        <v>1.2738163</v>
      </c>
      <c r="P24" s="16">
        <v>1.8102189900000001</v>
      </c>
      <c r="Q24" s="16">
        <v>1.29388423</v>
      </c>
      <c r="R24" s="16">
        <v>1.59778643</v>
      </c>
      <c r="S24" s="16">
        <v>2.1704257299999998</v>
      </c>
      <c r="T24" s="16">
        <v>1.3101693599999999</v>
      </c>
      <c r="U24" s="16">
        <v>1.8682828199999999</v>
      </c>
      <c r="V24" s="16">
        <v>1.7362175</v>
      </c>
      <c r="W24" s="16">
        <v>1.8074171000000001</v>
      </c>
      <c r="X24" s="16">
        <v>1.3199696400000001</v>
      </c>
      <c r="Y24" s="9"/>
      <c r="Z24" s="9">
        <v>35.85</v>
      </c>
      <c r="AA24" s="97">
        <f t="shared" si="0"/>
        <v>1.8979324909523814</v>
      </c>
      <c r="AB24" s="38">
        <f t="shared" si="1"/>
        <v>0.63794760634639458</v>
      </c>
      <c r="AC24" s="86">
        <f t="shared" si="2"/>
        <v>0.13921158073667009</v>
      </c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2:42">
      <c r="B25" s="9"/>
      <c r="C25" s="9">
        <v>37.85</v>
      </c>
      <c r="D25" s="16">
        <v>1.76270704</v>
      </c>
      <c r="E25" s="16">
        <v>1.85491144</v>
      </c>
      <c r="F25" s="16">
        <v>1.52178334</v>
      </c>
      <c r="G25" s="16">
        <v>1.2712215499999999</v>
      </c>
      <c r="H25" s="16">
        <v>1.1597306599999999</v>
      </c>
      <c r="I25" s="16">
        <v>2.6271930999999999</v>
      </c>
      <c r="J25" s="16">
        <v>1.9077347</v>
      </c>
      <c r="K25" s="16">
        <v>3.39548855</v>
      </c>
      <c r="L25" s="16">
        <v>3.1283087300000001</v>
      </c>
      <c r="M25" s="16">
        <v>2.7479447399999999</v>
      </c>
      <c r="N25" s="16">
        <v>2.00166267</v>
      </c>
      <c r="O25" s="16">
        <v>1.2894242</v>
      </c>
      <c r="P25" s="16">
        <v>1.8419935599999999</v>
      </c>
      <c r="Q25" s="16">
        <v>1.3104432699999999</v>
      </c>
      <c r="R25" s="16">
        <v>1.6112251099999999</v>
      </c>
      <c r="S25" s="16">
        <v>2.12035017</v>
      </c>
      <c r="T25" s="16">
        <v>1.31947433</v>
      </c>
      <c r="U25" s="16">
        <v>1.8333351899999999</v>
      </c>
      <c r="V25" s="16">
        <v>1.68523048</v>
      </c>
      <c r="W25" s="16">
        <v>1.7926177000000001</v>
      </c>
      <c r="X25" s="16">
        <v>1.31718862</v>
      </c>
      <c r="Y25" s="9"/>
      <c r="Z25" s="9">
        <v>37.85</v>
      </c>
      <c r="AA25" s="97">
        <f t="shared" si="0"/>
        <v>1.8809509119047623</v>
      </c>
      <c r="AB25" s="38">
        <f t="shared" si="1"/>
        <v>0.62038635649207452</v>
      </c>
      <c r="AC25" s="86">
        <f t="shared" si="2"/>
        <v>0.13537940184359018</v>
      </c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2:42">
      <c r="B26" s="9"/>
      <c r="C26" s="9">
        <v>39.85</v>
      </c>
      <c r="D26" s="16">
        <v>1.6883834600000001</v>
      </c>
      <c r="E26" s="16">
        <v>1.84907091</v>
      </c>
      <c r="F26" s="16">
        <v>1.5044465600000001</v>
      </c>
      <c r="G26" s="16">
        <v>1.25674146</v>
      </c>
      <c r="H26" s="16">
        <v>1.1509672099999999</v>
      </c>
      <c r="I26" s="16">
        <v>2.5680883699999999</v>
      </c>
      <c r="J26" s="16">
        <v>1.86763894</v>
      </c>
      <c r="K26" s="16">
        <v>3.3113157599999998</v>
      </c>
      <c r="L26" s="16">
        <v>3.0022355900000002</v>
      </c>
      <c r="M26" s="16">
        <v>2.7437591299999999</v>
      </c>
      <c r="N26" s="16">
        <v>1.92055354</v>
      </c>
      <c r="O26" s="16">
        <v>1.2812930499999999</v>
      </c>
      <c r="P26" s="16">
        <v>1.77984396</v>
      </c>
      <c r="Q26" s="16">
        <v>1.31514267</v>
      </c>
      <c r="R26" s="16">
        <v>1.5760816200000001</v>
      </c>
      <c r="S26" s="16">
        <v>2.04936344</v>
      </c>
      <c r="T26" s="16">
        <v>1.3121118899999999</v>
      </c>
      <c r="U26" s="16">
        <v>1.8543197300000001</v>
      </c>
      <c r="V26" s="16">
        <v>1.6357770599999999</v>
      </c>
      <c r="W26" s="16">
        <v>1.77666138</v>
      </c>
      <c r="X26" s="16">
        <v>1.30361598</v>
      </c>
      <c r="Y26" s="9"/>
      <c r="Z26" s="9">
        <v>39.85</v>
      </c>
      <c r="AA26" s="97">
        <f t="shared" si="0"/>
        <v>1.8451148433333338</v>
      </c>
      <c r="AB26" s="38">
        <f t="shared" si="1"/>
        <v>0.5973613580177467</v>
      </c>
      <c r="AC26" s="86">
        <f t="shared" si="2"/>
        <v>0.13035493525388384</v>
      </c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2:42">
      <c r="B27" s="9"/>
      <c r="C27" s="9">
        <v>41.85</v>
      </c>
      <c r="D27" s="16">
        <v>1.6880392900000001</v>
      </c>
      <c r="E27" s="16">
        <v>1.85690369</v>
      </c>
      <c r="F27" s="16">
        <v>1.47882783</v>
      </c>
      <c r="G27" s="16">
        <v>1.2442506</v>
      </c>
      <c r="H27" s="16">
        <v>1.13362859</v>
      </c>
      <c r="I27" s="16">
        <v>2.5750936599999998</v>
      </c>
      <c r="J27" s="16">
        <v>1.8600931999999999</v>
      </c>
      <c r="K27" s="16">
        <v>3.1790891100000001</v>
      </c>
      <c r="L27" s="16">
        <v>2.9147741300000001</v>
      </c>
      <c r="M27" s="16">
        <v>2.6512981600000001</v>
      </c>
      <c r="N27" s="16">
        <v>1.90856428</v>
      </c>
      <c r="O27" s="16">
        <v>1.2638543099999999</v>
      </c>
      <c r="P27" s="16">
        <v>1.77975426</v>
      </c>
      <c r="Q27" s="16">
        <v>1.2911731</v>
      </c>
      <c r="R27" s="16">
        <v>1.5528374199999999</v>
      </c>
      <c r="S27" s="16">
        <v>2.0302680500000001</v>
      </c>
      <c r="T27" s="16">
        <v>1.2979149299999999</v>
      </c>
      <c r="U27" s="16">
        <v>1.80433029</v>
      </c>
      <c r="V27" s="16">
        <v>1.60790444</v>
      </c>
      <c r="W27" s="16">
        <v>1.7614889899999999</v>
      </c>
      <c r="X27" s="16">
        <v>1.3121124799999999</v>
      </c>
      <c r="Y27" s="9"/>
      <c r="Z27" s="9">
        <v>41.85</v>
      </c>
      <c r="AA27" s="97">
        <f t="shared" si="0"/>
        <v>1.8186762290476188</v>
      </c>
      <c r="AB27" s="38">
        <f t="shared" si="1"/>
        <v>0.57181283238654301</v>
      </c>
      <c r="AC27" s="86">
        <f t="shared" si="2"/>
        <v>0.12477978989205611</v>
      </c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2:42">
      <c r="B28" s="9"/>
      <c r="C28" s="9">
        <v>43.85</v>
      </c>
      <c r="D28" s="16">
        <v>1.6633704300000001</v>
      </c>
      <c r="E28" s="16">
        <v>1.8170339099999999</v>
      </c>
      <c r="F28" s="16">
        <v>1.46886699</v>
      </c>
      <c r="G28" s="16">
        <v>1.2439045</v>
      </c>
      <c r="H28" s="16">
        <v>1.11128859</v>
      </c>
      <c r="I28" s="16">
        <v>2.5086087099999999</v>
      </c>
      <c r="J28" s="16">
        <v>1.83460194</v>
      </c>
      <c r="K28" s="16">
        <v>3.1018036599999999</v>
      </c>
      <c r="L28" s="16">
        <v>2.8525870699999998</v>
      </c>
      <c r="M28" s="16">
        <v>2.5905216700000002</v>
      </c>
      <c r="N28" s="16">
        <v>1.8715286600000001</v>
      </c>
      <c r="O28" s="16">
        <v>1.2572084100000001</v>
      </c>
      <c r="P28" s="16">
        <v>1.7498483600000001</v>
      </c>
      <c r="Q28" s="16">
        <v>1.29026412</v>
      </c>
      <c r="R28" s="16">
        <v>1.5322406399999999</v>
      </c>
      <c r="S28" s="16">
        <v>2.0288439500000002</v>
      </c>
      <c r="T28" s="16">
        <v>1.2729350100000001</v>
      </c>
      <c r="U28" s="16">
        <v>1.7302495600000001</v>
      </c>
      <c r="V28" s="16">
        <v>1.5772526600000001</v>
      </c>
      <c r="W28" s="16">
        <v>1.73845023</v>
      </c>
      <c r="X28" s="16">
        <v>1.2986619100000001</v>
      </c>
      <c r="Y28" s="9"/>
      <c r="Z28" s="9">
        <v>43.85</v>
      </c>
      <c r="AA28" s="97">
        <f t="shared" si="0"/>
        <v>1.7876224276190473</v>
      </c>
      <c r="AB28" s="38">
        <f t="shared" si="1"/>
        <v>0.55287396414949319</v>
      </c>
      <c r="AC28" s="86">
        <f t="shared" si="2"/>
        <v>0.12064699002194948</v>
      </c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2:42">
      <c r="B29" s="9"/>
      <c r="C29" s="9">
        <v>45.86</v>
      </c>
      <c r="D29" s="16">
        <v>1.6093082299999999</v>
      </c>
      <c r="E29" s="16">
        <v>1.79874592</v>
      </c>
      <c r="F29" s="16">
        <v>1.4655760099999999</v>
      </c>
      <c r="G29" s="16">
        <v>1.2354797099999999</v>
      </c>
      <c r="H29" s="16">
        <v>1.10642671</v>
      </c>
      <c r="I29" s="16">
        <v>2.4508592</v>
      </c>
      <c r="J29" s="16">
        <v>1.80996081</v>
      </c>
      <c r="K29" s="16">
        <v>3.0475850900000001</v>
      </c>
      <c r="L29" s="16">
        <v>2.80512044</v>
      </c>
      <c r="M29" s="16">
        <v>2.5211447100000002</v>
      </c>
      <c r="N29" s="16">
        <v>1.82409675</v>
      </c>
      <c r="O29" s="16">
        <v>1.2589246000000001</v>
      </c>
      <c r="P29" s="16">
        <v>1.74723089</v>
      </c>
      <c r="Q29" s="16">
        <v>1.2838921400000001</v>
      </c>
      <c r="R29" s="16">
        <v>1.51412886</v>
      </c>
      <c r="S29" s="16">
        <v>1.96624401</v>
      </c>
      <c r="T29" s="16">
        <v>1.2813515</v>
      </c>
      <c r="U29" s="16">
        <v>1.71451514</v>
      </c>
      <c r="V29" s="16">
        <v>1.5580299</v>
      </c>
      <c r="W29" s="16">
        <v>1.70962148</v>
      </c>
      <c r="X29" s="16">
        <v>1.2821958899999999</v>
      </c>
      <c r="Y29" s="9"/>
      <c r="Z29" s="9">
        <v>45.86</v>
      </c>
      <c r="AA29" s="97">
        <f t="shared" si="0"/>
        <v>1.7614494280952382</v>
      </c>
      <c r="AB29" s="38">
        <f t="shared" si="1"/>
        <v>0.53433238415680817</v>
      </c>
      <c r="AC29" s="86">
        <f t="shared" si="2"/>
        <v>0.11660088555434285</v>
      </c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2:42">
      <c r="B30" s="9"/>
      <c r="C30" s="9">
        <v>47.86</v>
      </c>
      <c r="D30" s="16">
        <v>1.6199376999999999</v>
      </c>
      <c r="E30" s="16">
        <v>1.7682703500000001</v>
      </c>
      <c r="F30" s="16">
        <v>1.4723545200000001</v>
      </c>
      <c r="G30" s="16">
        <v>1.2285676699999999</v>
      </c>
      <c r="H30" s="16">
        <v>1.11892163</v>
      </c>
      <c r="I30" s="16">
        <v>2.4613394500000001</v>
      </c>
      <c r="J30" s="16">
        <v>1.7930985100000001</v>
      </c>
      <c r="K30" s="16">
        <v>3.0403985800000002</v>
      </c>
      <c r="L30" s="16">
        <v>2.7287916399999999</v>
      </c>
      <c r="M30" s="16">
        <v>2.4933913599999999</v>
      </c>
      <c r="N30" s="16">
        <v>1.81103909</v>
      </c>
      <c r="O30" s="16">
        <v>1.2443909399999999</v>
      </c>
      <c r="P30" s="16">
        <v>1.7662222700000001</v>
      </c>
      <c r="Q30" s="16">
        <v>1.2775580099999999</v>
      </c>
      <c r="R30" s="16">
        <v>1.4980700499999999</v>
      </c>
      <c r="S30" s="16">
        <v>1.9387139099999999</v>
      </c>
      <c r="T30" s="16">
        <v>1.2598386500000001</v>
      </c>
      <c r="U30" s="16">
        <v>1.7273126700000001</v>
      </c>
      <c r="V30" s="16">
        <v>1.53755807</v>
      </c>
      <c r="W30" s="16">
        <v>1.6906777399999999</v>
      </c>
      <c r="X30" s="16">
        <v>1.28319911</v>
      </c>
      <c r="Y30" s="9"/>
      <c r="Z30" s="9">
        <v>47.86</v>
      </c>
      <c r="AA30" s="97">
        <f t="shared" si="0"/>
        <v>1.7504596152380953</v>
      </c>
      <c r="AB30" s="38">
        <f t="shared" si="1"/>
        <v>0.52618328142482751</v>
      </c>
      <c r="AC30" s="86">
        <f t="shared" si="2"/>
        <v>0.1148226055488708</v>
      </c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2:42">
      <c r="B31" s="9"/>
      <c r="C31" s="9">
        <v>49.86</v>
      </c>
      <c r="D31" s="16">
        <v>1.5853380100000001</v>
      </c>
      <c r="E31" s="16">
        <v>1.7416888100000001</v>
      </c>
      <c r="F31" s="16">
        <v>1.4688454399999999</v>
      </c>
      <c r="G31" s="16">
        <v>1.23379426</v>
      </c>
      <c r="H31" s="16">
        <v>1.1229177299999999</v>
      </c>
      <c r="I31" s="16">
        <v>2.4382974399999999</v>
      </c>
      <c r="J31" s="16">
        <v>1.7669849399999999</v>
      </c>
      <c r="K31" s="16">
        <v>2.9653695600000001</v>
      </c>
      <c r="L31" s="16">
        <v>2.6515142100000002</v>
      </c>
      <c r="M31" s="16">
        <v>2.4298497999999999</v>
      </c>
      <c r="N31" s="16">
        <v>1.79523571</v>
      </c>
      <c r="O31" s="16">
        <v>1.25598959</v>
      </c>
      <c r="P31" s="16">
        <v>1.7156966</v>
      </c>
      <c r="Q31" s="16">
        <v>1.2835555299999999</v>
      </c>
      <c r="R31" s="16">
        <v>1.4971510800000001</v>
      </c>
      <c r="S31" s="16">
        <v>1.86119696</v>
      </c>
      <c r="T31" s="16">
        <v>1.2787517399999999</v>
      </c>
      <c r="U31" s="16">
        <v>1.67645132</v>
      </c>
      <c r="V31" s="16">
        <v>1.5259805900000001</v>
      </c>
      <c r="W31" s="16">
        <v>1.67782823</v>
      </c>
      <c r="X31" s="16">
        <v>1.3003966499999999</v>
      </c>
      <c r="Y31" s="9"/>
      <c r="Z31" s="9">
        <v>49.86</v>
      </c>
      <c r="AA31" s="97">
        <f t="shared" si="0"/>
        <v>1.7272778190476197</v>
      </c>
      <c r="AB31" s="38">
        <f t="shared" si="1"/>
        <v>0.50036664024567379</v>
      </c>
      <c r="AC31" s="86">
        <f t="shared" si="2"/>
        <v>0.10918895257783053</v>
      </c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2:42">
      <c r="B32" s="9"/>
      <c r="C32" s="9">
        <v>51.86</v>
      </c>
      <c r="D32" s="16">
        <v>1.5736415500000001</v>
      </c>
      <c r="E32" s="16">
        <v>1.7329923599999999</v>
      </c>
      <c r="F32" s="16">
        <v>1.45941809</v>
      </c>
      <c r="G32" s="16">
        <v>1.2438368399999999</v>
      </c>
      <c r="H32" s="16">
        <v>1.10216845</v>
      </c>
      <c r="I32" s="16">
        <v>2.3769104400000001</v>
      </c>
      <c r="J32" s="16">
        <v>1.7361957699999999</v>
      </c>
      <c r="K32" s="16">
        <v>2.9007705800000001</v>
      </c>
      <c r="L32" s="16">
        <v>2.62995884</v>
      </c>
      <c r="M32" s="16">
        <v>2.4031080899999999</v>
      </c>
      <c r="N32" s="16">
        <v>1.7470190400000001</v>
      </c>
      <c r="O32" s="16">
        <v>1.2530756999999999</v>
      </c>
      <c r="P32" s="16">
        <v>1.7198450199999999</v>
      </c>
      <c r="Q32" s="16">
        <v>1.28964101</v>
      </c>
      <c r="R32" s="16">
        <v>1.45696527</v>
      </c>
      <c r="S32" s="16">
        <v>1.85383651</v>
      </c>
      <c r="T32" s="16">
        <v>1.2732884600000001</v>
      </c>
      <c r="U32" s="16">
        <v>1.65638591</v>
      </c>
      <c r="V32" s="16">
        <v>1.5175470200000001</v>
      </c>
      <c r="W32" s="16">
        <v>1.6610110600000001</v>
      </c>
      <c r="X32" s="16">
        <v>1.2864905900000001</v>
      </c>
      <c r="Y32" s="9"/>
      <c r="Z32" s="9">
        <v>51.86</v>
      </c>
      <c r="AA32" s="97">
        <f t="shared" si="0"/>
        <v>1.7082907904761906</v>
      </c>
      <c r="AB32" s="38">
        <f t="shared" si="1"/>
        <v>0.48696955737631675</v>
      </c>
      <c r="AC32" s="86">
        <f t="shared" si="2"/>
        <v>0.10626546941879085</v>
      </c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2:42">
      <c r="B33" s="9"/>
      <c r="C33" s="9">
        <v>53.86</v>
      </c>
      <c r="D33" s="16">
        <v>1.5660227499999999</v>
      </c>
      <c r="E33" s="16">
        <v>1.72364461</v>
      </c>
      <c r="F33" s="16">
        <v>1.4713877200000001</v>
      </c>
      <c r="G33" s="16">
        <v>1.2381658099999999</v>
      </c>
      <c r="H33" s="16">
        <v>1.1048454299999999</v>
      </c>
      <c r="I33" s="16">
        <v>2.3714176199999999</v>
      </c>
      <c r="J33" s="16">
        <v>1.7064963099999999</v>
      </c>
      <c r="K33" s="16">
        <v>2.87195073</v>
      </c>
      <c r="L33" s="16">
        <v>2.5647567499999999</v>
      </c>
      <c r="M33" s="16">
        <v>2.33032561</v>
      </c>
      <c r="N33" s="16">
        <v>1.7436489900000001</v>
      </c>
      <c r="O33" s="16">
        <v>1.24447888</v>
      </c>
      <c r="P33" s="16">
        <v>1.6967354100000001</v>
      </c>
      <c r="Q33" s="16">
        <v>1.2790896199999999</v>
      </c>
      <c r="R33" s="16">
        <v>1.5052285299999999</v>
      </c>
      <c r="S33" s="16">
        <v>1.79392449</v>
      </c>
      <c r="T33" s="16">
        <v>1.2663384499999999</v>
      </c>
      <c r="U33" s="16">
        <v>1.6381956099999999</v>
      </c>
      <c r="V33" s="16">
        <v>1.4897912799999999</v>
      </c>
      <c r="W33" s="16">
        <v>1.6564958599999999</v>
      </c>
      <c r="X33" s="16">
        <v>1.2768381799999999</v>
      </c>
      <c r="Y33" s="9"/>
      <c r="Z33" s="9">
        <v>53.86</v>
      </c>
      <c r="AA33" s="97">
        <f t="shared" si="0"/>
        <v>1.6923704114285711</v>
      </c>
      <c r="AB33" s="38">
        <f t="shared" si="1"/>
        <v>0.47206164225682118</v>
      </c>
      <c r="AC33" s="86">
        <f t="shared" si="2"/>
        <v>0.10301229563362863</v>
      </c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2:42">
      <c r="B34" s="9"/>
      <c r="C34" s="9">
        <v>55.86</v>
      </c>
      <c r="D34" s="16">
        <v>1.5725623799999999</v>
      </c>
      <c r="E34" s="16">
        <v>1.71592006</v>
      </c>
      <c r="F34" s="16">
        <v>1.4511235</v>
      </c>
      <c r="G34" s="16">
        <v>1.23111072</v>
      </c>
      <c r="H34" s="16">
        <v>1.07295992</v>
      </c>
      <c r="I34" s="16">
        <v>2.3372282900000001</v>
      </c>
      <c r="J34" s="16">
        <v>1.68798252</v>
      </c>
      <c r="K34" s="16">
        <v>2.7403276000000001</v>
      </c>
      <c r="L34" s="16">
        <v>2.52321492</v>
      </c>
      <c r="M34" s="16">
        <v>2.3018636400000001</v>
      </c>
      <c r="N34" s="16">
        <v>1.7362313199999999</v>
      </c>
      <c r="O34" s="16">
        <v>1.2422902300000001</v>
      </c>
      <c r="P34" s="16">
        <v>1.7110471599999999</v>
      </c>
      <c r="Q34" s="16">
        <v>1.2605953999999999</v>
      </c>
      <c r="R34" s="16">
        <v>1.4784292699999999</v>
      </c>
      <c r="S34" s="16">
        <v>1.8133615599999999</v>
      </c>
      <c r="T34" s="16">
        <v>1.2556404699999999</v>
      </c>
      <c r="U34" s="16">
        <v>1.6423593000000001</v>
      </c>
      <c r="V34" s="16">
        <v>1.4809614600000001</v>
      </c>
      <c r="W34" s="16">
        <v>1.6518848900000001</v>
      </c>
      <c r="X34" s="16">
        <v>1.2665282499999999</v>
      </c>
      <c r="Y34" s="9"/>
      <c r="Z34" s="9">
        <v>55.86</v>
      </c>
      <c r="AA34" s="97">
        <f t="shared" si="0"/>
        <v>1.6749344219047619</v>
      </c>
      <c r="AB34" s="38">
        <f t="shared" si="1"/>
        <v>0.45340967212584393</v>
      </c>
      <c r="AC34" s="86">
        <f t="shared" si="2"/>
        <v>9.8942102062941253E-2</v>
      </c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2:42">
      <c r="B35" s="9"/>
      <c r="C35" s="9">
        <v>57.86</v>
      </c>
      <c r="D35" s="16">
        <v>1.5575677400000001</v>
      </c>
      <c r="E35" s="16">
        <v>1.6979682899999999</v>
      </c>
      <c r="F35" s="16">
        <v>1.45658464</v>
      </c>
      <c r="G35" s="16">
        <v>1.2182299400000001</v>
      </c>
      <c r="H35" s="16">
        <v>1.09147365</v>
      </c>
      <c r="I35" s="16">
        <v>2.3325692500000001</v>
      </c>
      <c r="J35" s="16">
        <v>1.70960877</v>
      </c>
      <c r="K35" s="16">
        <v>2.7026868099999999</v>
      </c>
      <c r="L35" s="16">
        <v>2.46303786</v>
      </c>
      <c r="M35" s="16">
        <v>2.2035430599999999</v>
      </c>
      <c r="N35" s="16">
        <v>1.7148953</v>
      </c>
      <c r="O35" s="16">
        <v>1.2556196100000001</v>
      </c>
      <c r="P35" s="16">
        <v>1.70473231</v>
      </c>
      <c r="Q35" s="16">
        <v>1.2756061700000001</v>
      </c>
      <c r="R35" s="16">
        <v>1.4849986399999999</v>
      </c>
      <c r="S35" s="16">
        <v>1.79212897</v>
      </c>
      <c r="T35" s="16">
        <v>1.24477372</v>
      </c>
      <c r="U35" s="16">
        <v>1.6460891099999999</v>
      </c>
      <c r="V35" s="16">
        <v>1.4897507299999999</v>
      </c>
      <c r="W35" s="16">
        <v>1.6568898000000001</v>
      </c>
      <c r="X35" s="16">
        <v>1.2882531399999999</v>
      </c>
      <c r="Y35" s="9"/>
      <c r="Z35" s="9">
        <v>57.86</v>
      </c>
      <c r="AA35" s="97">
        <f t="shared" si="0"/>
        <v>1.6660479766666669</v>
      </c>
      <c r="AB35" s="38">
        <f t="shared" si="1"/>
        <v>0.43344079298655702</v>
      </c>
      <c r="AC35" s="86">
        <f t="shared" si="2"/>
        <v>9.4584535386830537E-2</v>
      </c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2:42">
      <c r="B36" s="9"/>
      <c r="C36" s="9">
        <v>59.86</v>
      </c>
      <c r="D36" s="16">
        <v>1.53365073</v>
      </c>
      <c r="E36" s="16">
        <v>1.71187377</v>
      </c>
      <c r="F36" s="16">
        <v>1.4534133</v>
      </c>
      <c r="G36" s="16">
        <v>1.2518116399999999</v>
      </c>
      <c r="H36" s="16">
        <v>1.0849634500000001</v>
      </c>
      <c r="I36" s="16">
        <v>2.2930579799999999</v>
      </c>
      <c r="J36" s="16">
        <v>1.70561988</v>
      </c>
      <c r="K36" s="16">
        <v>2.6560529700000002</v>
      </c>
      <c r="L36" s="16">
        <v>2.4455929099999998</v>
      </c>
      <c r="M36" s="16">
        <v>2.1755125400000002</v>
      </c>
      <c r="N36" s="16">
        <v>1.6860372400000001</v>
      </c>
      <c r="O36" s="16">
        <v>1.2518781800000001</v>
      </c>
      <c r="P36" s="16">
        <v>1.6781215599999999</v>
      </c>
      <c r="Q36" s="16">
        <v>1.2707498100000001</v>
      </c>
      <c r="R36" s="16">
        <v>1.44337885</v>
      </c>
      <c r="S36" s="16">
        <v>1.8141228599999999</v>
      </c>
      <c r="T36" s="16">
        <v>1.2713795299999999</v>
      </c>
      <c r="U36" s="16">
        <v>1.6192377899999999</v>
      </c>
      <c r="V36" s="16">
        <v>1.4509420200000001</v>
      </c>
      <c r="W36" s="16">
        <v>1.64080062</v>
      </c>
      <c r="X36" s="16">
        <v>1.28943202</v>
      </c>
      <c r="Y36" s="9"/>
      <c r="Z36" s="9">
        <v>59.86</v>
      </c>
      <c r="AA36" s="97">
        <f t="shared" si="0"/>
        <v>1.6536966499999999</v>
      </c>
      <c r="AB36" s="38">
        <f t="shared" si="1"/>
        <v>0.42187106626382631</v>
      </c>
      <c r="AC36" s="86">
        <f t="shared" si="2"/>
        <v>9.2059814030813578E-2</v>
      </c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</row>
    <row r="37" spans="2:42">
      <c r="B37" s="9"/>
      <c r="C37" s="9">
        <v>61.86</v>
      </c>
      <c r="D37" s="16">
        <v>1.52396383</v>
      </c>
      <c r="E37" s="16">
        <v>1.6323946</v>
      </c>
      <c r="F37" s="16">
        <v>1.4260648600000001</v>
      </c>
      <c r="G37" s="16">
        <v>1.22824957</v>
      </c>
      <c r="H37" s="16">
        <v>1.0771959799999999</v>
      </c>
      <c r="I37" s="16">
        <v>2.24293472</v>
      </c>
      <c r="J37" s="16">
        <v>1.68757285</v>
      </c>
      <c r="K37" s="16">
        <v>2.5847138699999999</v>
      </c>
      <c r="L37" s="16">
        <v>2.4682532400000001</v>
      </c>
      <c r="M37" s="16">
        <v>2.1834531699999999</v>
      </c>
      <c r="N37" s="16">
        <v>1.65806648</v>
      </c>
      <c r="O37" s="16">
        <v>1.25962269</v>
      </c>
      <c r="P37" s="16">
        <v>1.63780722</v>
      </c>
      <c r="Q37" s="16">
        <v>1.2462893100000001</v>
      </c>
      <c r="R37" s="16">
        <v>1.4186384299999999</v>
      </c>
      <c r="S37" s="16">
        <v>1.75365379</v>
      </c>
      <c r="T37" s="16">
        <v>1.25993906</v>
      </c>
      <c r="U37" s="16">
        <v>1.61378004</v>
      </c>
      <c r="V37" s="16">
        <v>1.45073271</v>
      </c>
      <c r="W37" s="16">
        <v>1.6320902799999999</v>
      </c>
      <c r="X37" s="16">
        <v>1.27146041</v>
      </c>
      <c r="Y37" s="9"/>
      <c r="Z37" s="9">
        <v>61.86</v>
      </c>
      <c r="AA37" s="97">
        <f t="shared" si="0"/>
        <v>1.6312798623809526</v>
      </c>
      <c r="AB37" s="38">
        <f t="shared" si="1"/>
        <v>0.41607614535365089</v>
      </c>
      <c r="AC37" s="86">
        <f t="shared" si="2"/>
        <v>9.0795258615722851E-2</v>
      </c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</row>
    <row r="38" spans="2:42">
      <c r="B38" s="9"/>
      <c r="C38" s="9">
        <v>63.86</v>
      </c>
      <c r="D38" s="16">
        <v>1.5152936800000001</v>
      </c>
      <c r="E38" s="16">
        <v>1.6485093</v>
      </c>
      <c r="F38" s="16">
        <v>1.4534610400000001</v>
      </c>
      <c r="G38" s="16">
        <v>1.21704849</v>
      </c>
      <c r="H38" s="16">
        <v>1.0817999899999999</v>
      </c>
      <c r="I38" s="16">
        <v>2.2209095699999999</v>
      </c>
      <c r="J38" s="16">
        <v>1.6695399900000001</v>
      </c>
      <c r="K38" s="16">
        <v>2.5685482300000002</v>
      </c>
      <c r="L38" s="16">
        <v>2.3963379699999998</v>
      </c>
      <c r="M38" s="16">
        <v>2.17026093</v>
      </c>
      <c r="N38" s="16">
        <v>1.60712207</v>
      </c>
      <c r="O38" s="16">
        <v>1.26164433</v>
      </c>
      <c r="P38" s="16">
        <v>1.6542338299999999</v>
      </c>
      <c r="Q38" s="16">
        <v>1.2431395599999999</v>
      </c>
      <c r="R38" s="16">
        <v>1.42632578</v>
      </c>
      <c r="S38" s="16">
        <v>1.73370555</v>
      </c>
      <c r="T38" s="16">
        <v>1.2520730900000001</v>
      </c>
      <c r="U38" s="16">
        <v>1.61806732</v>
      </c>
      <c r="V38" s="16">
        <v>1.4863969299999999</v>
      </c>
      <c r="W38" s="16">
        <v>1.6076916299999999</v>
      </c>
      <c r="X38" s="16">
        <v>1.28009149</v>
      </c>
      <c r="Y38" s="9"/>
      <c r="Z38" s="9">
        <v>63.86</v>
      </c>
      <c r="AA38" s="98">
        <f t="shared" si="0"/>
        <v>1.6243905128571425</v>
      </c>
      <c r="AB38" s="38">
        <f t="shared" si="1"/>
        <v>0.40317774174126503</v>
      </c>
      <c r="AC38" s="86">
        <f t="shared" si="2"/>
        <v>8.7980596192042834E-2</v>
      </c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</row>
    <row r="39" spans="2:4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</row>
    <row r="40" spans="2:4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</row>
    <row r="41" spans="2:4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 t="s">
        <v>65</v>
      </c>
      <c r="AP41" s="9"/>
    </row>
    <row r="42" spans="2:4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 t="s">
        <v>68</v>
      </c>
      <c r="AO42" s="9">
        <v>34</v>
      </c>
      <c r="AP42" s="9">
        <f>SQRT(AO42)</f>
        <v>5.8309518948453007</v>
      </c>
    </row>
    <row r="43" spans="2:42">
      <c r="B43" s="103" t="s">
        <v>135</v>
      </c>
      <c r="C43" s="9" t="s">
        <v>66</v>
      </c>
      <c r="D43" s="95" t="s">
        <v>70</v>
      </c>
      <c r="E43" s="95" t="s">
        <v>71</v>
      </c>
      <c r="F43" s="95" t="s">
        <v>72</v>
      </c>
      <c r="G43" s="95" t="s">
        <v>73</v>
      </c>
      <c r="H43" s="95" t="s">
        <v>74</v>
      </c>
      <c r="I43" s="95" t="s">
        <v>75</v>
      </c>
      <c r="J43" s="95" t="s">
        <v>76</v>
      </c>
      <c r="K43" s="95" t="s">
        <v>77</v>
      </c>
      <c r="L43" s="95" t="s">
        <v>78</v>
      </c>
      <c r="M43" s="95" t="s">
        <v>79</v>
      </c>
      <c r="N43" s="95" t="s">
        <v>80</v>
      </c>
      <c r="O43" s="95" t="s">
        <v>81</v>
      </c>
      <c r="P43" s="95" t="s">
        <v>82</v>
      </c>
      <c r="Q43" s="95" t="s">
        <v>83</v>
      </c>
      <c r="R43" s="95" t="s">
        <v>84</v>
      </c>
      <c r="S43" s="95" t="s">
        <v>85</v>
      </c>
      <c r="T43" s="95" t="s">
        <v>86</v>
      </c>
      <c r="U43" s="95" t="s">
        <v>87</v>
      </c>
      <c r="V43" s="95" t="s">
        <v>88</v>
      </c>
      <c r="W43" s="95" t="s">
        <v>89</v>
      </c>
      <c r="X43" s="95" t="s">
        <v>90</v>
      </c>
      <c r="Y43" s="95" t="s">
        <v>91</v>
      </c>
      <c r="Z43" s="95" t="s">
        <v>92</v>
      </c>
      <c r="AA43" s="95" t="s">
        <v>93</v>
      </c>
      <c r="AB43" s="95" t="s">
        <v>94</v>
      </c>
      <c r="AC43" s="95" t="s">
        <v>95</v>
      </c>
      <c r="AD43" s="95" t="s">
        <v>96</v>
      </c>
      <c r="AE43" s="95" t="s">
        <v>97</v>
      </c>
      <c r="AF43" s="95" t="s">
        <v>98</v>
      </c>
      <c r="AG43" s="95" t="s">
        <v>99</v>
      </c>
      <c r="AH43" s="95" t="s">
        <v>100</v>
      </c>
      <c r="AI43" s="95" t="s">
        <v>101</v>
      </c>
      <c r="AJ43" s="95" t="s">
        <v>102</v>
      </c>
      <c r="AK43" s="95" t="s">
        <v>103</v>
      </c>
      <c r="AL43" s="9"/>
      <c r="AM43" s="9" t="s">
        <v>66</v>
      </c>
      <c r="AN43" s="94" t="s">
        <v>69</v>
      </c>
      <c r="AO43" s="95" t="s">
        <v>3</v>
      </c>
      <c r="AP43" s="94" t="s">
        <v>125</v>
      </c>
    </row>
    <row r="44" spans="2:42">
      <c r="B44" s="9"/>
      <c r="C44" s="9">
        <v>0</v>
      </c>
      <c r="D44" s="93">
        <v>1</v>
      </c>
      <c r="E44" s="93">
        <v>1</v>
      </c>
      <c r="F44" s="93">
        <v>1</v>
      </c>
      <c r="G44" s="93">
        <v>1</v>
      </c>
      <c r="H44" s="93">
        <v>1</v>
      </c>
      <c r="I44" s="93">
        <v>1</v>
      </c>
      <c r="J44" s="93">
        <v>1</v>
      </c>
      <c r="K44" s="93">
        <v>1</v>
      </c>
      <c r="L44" s="93">
        <v>1</v>
      </c>
      <c r="M44" s="93">
        <v>1</v>
      </c>
      <c r="N44" s="93">
        <v>1</v>
      </c>
      <c r="O44" s="93">
        <v>1</v>
      </c>
      <c r="P44" s="93">
        <v>1</v>
      </c>
      <c r="Q44" s="93">
        <v>1</v>
      </c>
      <c r="R44" s="93">
        <v>1</v>
      </c>
      <c r="S44" s="93">
        <v>1</v>
      </c>
      <c r="T44" s="93">
        <v>1</v>
      </c>
      <c r="U44" s="93">
        <v>1</v>
      </c>
      <c r="V44" s="93">
        <v>1</v>
      </c>
      <c r="W44" s="93">
        <v>1</v>
      </c>
      <c r="X44" s="93">
        <v>1</v>
      </c>
      <c r="Y44" s="93">
        <v>1</v>
      </c>
      <c r="Z44" s="93">
        <v>1</v>
      </c>
      <c r="AA44" s="93">
        <v>1</v>
      </c>
      <c r="AB44" s="93">
        <v>1</v>
      </c>
      <c r="AC44" s="93">
        <v>1</v>
      </c>
      <c r="AD44" s="93">
        <v>1</v>
      </c>
      <c r="AE44" s="93">
        <v>1</v>
      </c>
      <c r="AF44" s="93">
        <v>1</v>
      </c>
      <c r="AG44" s="93">
        <v>1</v>
      </c>
      <c r="AH44" s="93">
        <v>1</v>
      </c>
      <c r="AI44" s="93">
        <v>1</v>
      </c>
      <c r="AJ44" s="93">
        <v>1</v>
      </c>
      <c r="AK44" s="93">
        <v>1</v>
      </c>
      <c r="AL44" s="9"/>
      <c r="AM44" s="9">
        <v>0</v>
      </c>
      <c r="AN44" s="99">
        <f t="shared" ref="AN44:AN76" si="3">AVERAGE(D44:AK44)</f>
        <v>1</v>
      </c>
      <c r="AO44" s="95">
        <f t="shared" ref="AO44:AO76" si="4">STDEV(D44:AK44)</f>
        <v>0</v>
      </c>
      <c r="AP44" s="94">
        <f>AO44/5.830951895</f>
        <v>0</v>
      </c>
    </row>
    <row r="45" spans="2:42">
      <c r="B45" s="9"/>
      <c r="C45" s="9">
        <v>2</v>
      </c>
      <c r="D45" s="93">
        <v>1.0084015500000001</v>
      </c>
      <c r="E45" s="93">
        <v>1.00968784</v>
      </c>
      <c r="F45" s="93">
        <v>0.98974660000000003</v>
      </c>
      <c r="G45" s="93">
        <v>1.0254005500000001</v>
      </c>
      <c r="H45" s="93">
        <v>1.00857299</v>
      </c>
      <c r="I45" s="93">
        <v>1.00783226</v>
      </c>
      <c r="J45" s="93">
        <v>1.0077714</v>
      </c>
      <c r="K45" s="93">
        <v>0.98421859</v>
      </c>
      <c r="L45" s="93">
        <v>0.99313224</v>
      </c>
      <c r="M45" s="93">
        <v>1.0155415299999999</v>
      </c>
      <c r="N45" s="93">
        <v>0.99473266000000005</v>
      </c>
      <c r="O45" s="93">
        <v>0.98093258000000005</v>
      </c>
      <c r="P45" s="93">
        <v>0.97687597000000004</v>
      </c>
      <c r="Q45" s="93">
        <v>1.03532628</v>
      </c>
      <c r="R45" s="93">
        <v>1.01113852</v>
      </c>
      <c r="S45" s="93">
        <v>1.0120812299999999</v>
      </c>
      <c r="T45" s="93">
        <v>0.99166944000000001</v>
      </c>
      <c r="U45" s="93">
        <v>1.01444197</v>
      </c>
      <c r="V45" s="93">
        <v>0.99652406999999998</v>
      </c>
      <c r="W45" s="93">
        <v>0.99333934000000002</v>
      </c>
      <c r="X45" s="93">
        <v>1.0051598799999999</v>
      </c>
      <c r="Y45" s="93">
        <v>0.98020430000000003</v>
      </c>
      <c r="Z45" s="93">
        <v>1.00294555</v>
      </c>
      <c r="AA45" s="93">
        <v>1.0333787699999999</v>
      </c>
      <c r="AB45" s="93">
        <v>1.0029016900000001</v>
      </c>
      <c r="AC45" s="93">
        <v>1.0106729800000001</v>
      </c>
      <c r="AD45" s="93">
        <v>0.99553643000000003</v>
      </c>
      <c r="AE45" s="93">
        <v>1.0034460999999999</v>
      </c>
      <c r="AF45" s="93">
        <v>0.98674324000000002</v>
      </c>
      <c r="AG45" s="93">
        <v>0.98934657999999998</v>
      </c>
      <c r="AH45" s="93">
        <v>1.0162772099999999</v>
      </c>
      <c r="AI45" s="93">
        <v>0.99169973</v>
      </c>
      <c r="AJ45" s="93">
        <v>0.99170413000000002</v>
      </c>
      <c r="AK45" s="93">
        <v>1.0129301100000001</v>
      </c>
      <c r="AL45" s="9"/>
      <c r="AM45" s="9">
        <v>2</v>
      </c>
      <c r="AN45" s="100">
        <f t="shared" si="3"/>
        <v>1.0023621855882352</v>
      </c>
      <c r="AO45" s="95">
        <f t="shared" si="4"/>
        <v>1.4345292646353862E-2</v>
      </c>
      <c r="AP45" s="94">
        <f t="shared" ref="AP45:AP76" si="5">AO45/5.830951895</f>
        <v>2.4601973922396526E-3</v>
      </c>
    </row>
    <row r="46" spans="2:42">
      <c r="B46" s="9"/>
      <c r="C46" s="9">
        <v>4.01</v>
      </c>
      <c r="D46" s="93">
        <v>1.02971097</v>
      </c>
      <c r="E46" s="93">
        <v>1.0081102399999999</v>
      </c>
      <c r="F46" s="93">
        <v>0.99991684000000003</v>
      </c>
      <c r="G46" s="93">
        <v>0.99982742000000002</v>
      </c>
      <c r="H46" s="93">
        <v>1.0097884100000001</v>
      </c>
      <c r="I46" s="93">
        <v>0.97571965999999999</v>
      </c>
      <c r="J46" s="93">
        <v>0.98786646</v>
      </c>
      <c r="K46" s="93">
        <v>0.99942777000000005</v>
      </c>
      <c r="L46" s="93">
        <v>0.99956423999999999</v>
      </c>
      <c r="M46" s="93">
        <v>1.0010791299999999</v>
      </c>
      <c r="N46" s="93">
        <v>0.99554589000000004</v>
      </c>
      <c r="O46" s="93">
        <v>0.98440430000000001</v>
      </c>
      <c r="P46" s="93">
        <v>0.98785403000000005</v>
      </c>
      <c r="Q46" s="93">
        <v>1.01655685</v>
      </c>
      <c r="R46" s="93">
        <v>1.0309178800000001</v>
      </c>
      <c r="S46" s="93">
        <v>1.0108382300000001</v>
      </c>
      <c r="T46" s="93">
        <v>0.99981112000000005</v>
      </c>
      <c r="U46" s="93">
        <v>1.0258013500000001</v>
      </c>
      <c r="V46" s="93">
        <v>1.00643215</v>
      </c>
      <c r="W46" s="93">
        <v>0.99082210999999998</v>
      </c>
      <c r="X46" s="93">
        <v>0.99184707000000005</v>
      </c>
      <c r="Y46" s="93">
        <v>0.96732138000000001</v>
      </c>
      <c r="Z46" s="93">
        <v>1.02052981</v>
      </c>
      <c r="AA46" s="93">
        <v>0.99547123999999998</v>
      </c>
      <c r="AB46" s="93">
        <v>1.01527996</v>
      </c>
      <c r="AC46" s="93">
        <v>0.98995456999999998</v>
      </c>
      <c r="AD46" s="93">
        <v>0.99983219999999995</v>
      </c>
      <c r="AE46" s="93">
        <v>0.97673473</v>
      </c>
      <c r="AF46" s="93">
        <v>1.0116062699999999</v>
      </c>
      <c r="AG46" s="93">
        <v>0.99432149000000003</v>
      </c>
      <c r="AH46" s="93">
        <v>0.99241301999999998</v>
      </c>
      <c r="AI46" s="93">
        <v>0.99134137</v>
      </c>
      <c r="AJ46" s="93">
        <v>1.0013382</v>
      </c>
      <c r="AK46" s="93">
        <v>1.0115214299999999</v>
      </c>
      <c r="AL46" s="9"/>
      <c r="AM46" s="9">
        <v>4.01</v>
      </c>
      <c r="AN46" s="100">
        <f t="shared" si="3"/>
        <v>1.0005737585294117</v>
      </c>
      <c r="AO46" s="95">
        <f t="shared" si="4"/>
        <v>1.4778280934310762E-2</v>
      </c>
      <c r="AP46" s="94">
        <f t="shared" si="5"/>
        <v>2.534454271005568E-3</v>
      </c>
    </row>
    <row r="47" spans="2:42">
      <c r="B47" s="9"/>
      <c r="C47" s="9">
        <v>6.01</v>
      </c>
      <c r="D47" s="93">
        <v>1.4954196900000001</v>
      </c>
      <c r="E47" s="93">
        <v>1.46362612</v>
      </c>
      <c r="F47" s="93">
        <v>1.5759942899999999</v>
      </c>
      <c r="G47" s="93">
        <v>1.59672715</v>
      </c>
      <c r="H47" s="93">
        <v>1.62765753</v>
      </c>
      <c r="I47" s="93">
        <v>1.6630621699999999</v>
      </c>
      <c r="J47" s="93">
        <v>1.7041165899999999</v>
      </c>
      <c r="K47" s="93">
        <v>1.4459798500000001</v>
      </c>
      <c r="L47" s="93">
        <v>1.3093575900000001</v>
      </c>
      <c r="M47" s="93">
        <v>1.2511190000000001</v>
      </c>
      <c r="N47" s="93">
        <v>1.1185833999999999</v>
      </c>
      <c r="O47" s="93">
        <v>1.4354734899999999</v>
      </c>
      <c r="P47" s="93">
        <v>1.31317313</v>
      </c>
      <c r="Q47" s="93">
        <v>1.2563749399999999</v>
      </c>
      <c r="R47" s="93">
        <v>1.4874284200000001</v>
      </c>
      <c r="S47" s="93">
        <v>1.7295577499999999</v>
      </c>
      <c r="T47" s="93">
        <v>1.5047201800000001</v>
      </c>
      <c r="U47" s="93">
        <v>1.62256471</v>
      </c>
      <c r="V47" s="93">
        <v>1.18783119</v>
      </c>
      <c r="W47" s="93">
        <v>1.3734065</v>
      </c>
      <c r="X47" s="93">
        <v>1.5255519099999999</v>
      </c>
      <c r="Y47" s="93">
        <v>1.16829538</v>
      </c>
      <c r="Z47" s="93">
        <v>1.27857529</v>
      </c>
      <c r="AA47" s="93">
        <v>1.4137391500000001</v>
      </c>
      <c r="AB47" s="93">
        <v>1.2336374800000001</v>
      </c>
      <c r="AC47" s="93">
        <v>1.41382798</v>
      </c>
      <c r="AD47" s="93">
        <v>1.4317688500000001</v>
      </c>
      <c r="AE47" s="93">
        <v>1.3215740300000001</v>
      </c>
      <c r="AF47" s="93">
        <v>1.34125742</v>
      </c>
      <c r="AG47" s="93">
        <v>1.4466485499999999</v>
      </c>
      <c r="AH47" s="93">
        <v>1.27387088</v>
      </c>
      <c r="AI47" s="93">
        <v>1.39838365</v>
      </c>
      <c r="AJ47" s="93">
        <v>1.4274296399999999</v>
      </c>
      <c r="AK47" s="93">
        <v>1.2032211100000001</v>
      </c>
      <c r="AL47" s="9"/>
      <c r="AM47" s="9">
        <v>6.01</v>
      </c>
      <c r="AN47" s="100">
        <f t="shared" si="3"/>
        <v>1.4129398532352939</v>
      </c>
      <c r="AO47" s="95">
        <f t="shared" si="4"/>
        <v>0.15903763248038674</v>
      </c>
      <c r="AP47" s="94">
        <f t="shared" si="5"/>
        <v>2.7274728954077017E-2</v>
      </c>
    </row>
    <row r="48" spans="2:42">
      <c r="B48" s="9"/>
      <c r="C48" s="9">
        <v>7.95</v>
      </c>
      <c r="D48" s="93">
        <v>1.5862658199999999</v>
      </c>
      <c r="E48" s="93">
        <v>1.62312005</v>
      </c>
      <c r="F48" s="93">
        <v>1.69125204</v>
      </c>
      <c r="G48" s="93">
        <v>1.8871832200000001</v>
      </c>
      <c r="H48" s="93">
        <v>1.8759170000000001</v>
      </c>
      <c r="I48" s="93">
        <v>1.96653576</v>
      </c>
      <c r="J48" s="93">
        <v>2.0044250400000001</v>
      </c>
      <c r="K48" s="93">
        <v>1.5716445400000001</v>
      </c>
      <c r="L48" s="93">
        <v>1.45860769</v>
      </c>
      <c r="M48" s="93">
        <v>1.36120576</v>
      </c>
      <c r="N48" s="93">
        <v>1.1748489799999999</v>
      </c>
      <c r="O48" s="93">
        <v>1.7336686400000001</v>
      </c>
      <c r="P48" s="93">
        <v>1.4577082800000001</v>
      </c>
      <c r="Q48" s="93">
        <v>1.4316655899999999</v>
      </c>
      <c r="R48" s="93">
        <v>1.91708514</v>
      </c>
      <c r="S48" s="93">
        <v>1.9854423400000001</v>
      </c>
      <c r="T48" s="93">
        <v>1.5537147499999999</v>
      </c>
      <c r="U48" s="93">
        <v>1.7733851599999999</v>
      </c>
      <c r="V48" s="93">
        <v>1.31339746</v>
      </c>
      <c r="W48" s="93">
        <v>1.7099372900000001</v>
      </c>
      <c r="X48" s="93">
        <v>1.81108585</v>
      </c>
      <c r="Y48" s="93">
        <v>1.25285041</v>
      </c>
      <c r="Z48" s="93">
        <v>1.42001103</v>
      </c>
      <c r="AA48" s="93">
        <v>1.6323145299999999</v>
      </c>
      <c r="AB48" s="93">
        <v>1.2815542499999999</v>
      </c>
      <c r="AC48" s="93">
        <v>1.5086355</v>
      </c>
      <c r="AD48" s="93">
        <v>1.55223055</v>
      </c>
      <c r="AE48" s="93">
        <v>1.41832851</v>
      </c>
      <c r="AF48" s="93">
        <v>1.4479616099999999</v>
      </c>
      <c r="AG48" s="93">
        <v>1.7080572999999999</v>
      </c>
      <c r="AH48" s="93">
        <v>1.41924812</v>
      </c>
      <c r="AI48" s="93">
        <v>1.6506967800000001</v>
      </c>
      <c r="AJ48" s="93">
        <v>1.55940324</v>
      </c>
      <c r="AK48" s="93">
        <v>1.3992690999999999</v>
      </c>
      <c r="AL48" s="9"/>
      <c r="AM48" s="9">
        <v>7.95</v>
      </c>
      <c r="AN48" s="100">
        <f t="shared" si="3"/>
        <v>1.5923134508823527</v>
      </c>
      <c r="AO48" s="95">
        <f t="shared" si="4"/>
        <v>0.22154030334310401</v>
      </c>
      <c r="AP48" s="94">
        <f t="shared" si="5"/>
        <v>3.799384857437655E-2</v>
      </c>
    </row>
    <row r="49" spans="2:42">
      <c r="B49" s="9"/>
      <c r="C49" s="9">
        <v>9.8800000000000008</v>
      </c>
      <c r="D49" s="93">
        <v>1.6030019900000001</v>
      </c>
      <c r="E49" s="93">
        <v>1.6586636100000001</v>
      </c>
      <c r="F49" s="93">
        <v>1.6606703199999999</v>
      </c>
      <c r="G49" s="93">
        <v>1.97539409</v>
      </c>
      <c r="H49" s="93">
        <v>1.95539386</v>
      </c>
      <c r="I49" s="93">
        <v>2.09778449</v>
      </c>
      <c r="J49" s="93">
        <v>2.1478613200000001</v>
      </c>
      <c r="K49" s="93">
        <v>1.6001938499999999</v>
      </c>
      <c r="L49" s="93">
        <v>1.5393885199999999</v>
      </c>
      <c r="M49" s="93">
        <v>1.3782606799999999</v>
      </c>
      <c r="N49" s="93">
        <v>1.2083665299999999</v>
      </c>
      <c r="O49" s="93">
        <v>1.84548135</v>
      </c>
      <c r="P49" s="93">
        <v>1.50677298</v>
      </c>
      <c r="Q49" s="93">
        <v>1.45801285</v>
      </c>
      <c r="R49" s="93">
        <v>2.16900644</v>
      </c>
      <c r="S49" s="93">
        <v>2.0386124699999999</v>
      </c>
      <c r="T49" s="93">
        <v>1.58005021</v>
      </c>
      <c r="U49" s="93">
        <v>1.83078717</v>
      </c>
      <c r="V49" s="93">
        <v>1.3547933299999999</v>
      </c>
      <c r="W49" s="93">
        <v>1.8026098699999999</v>
      </c>
      <c r="X49" s="93">
        <v>2.0105651299999998</v>
      </c>
      <c r="Y49" s="93">
        <v>1.28921117</v>
      </c>
      <c r="Z49" s="93">
        <v>1.4689378399999999</v>
      </c>
      <c r="AA49" s="93">
        <v>1.7267767700000001</v>
      </c>
      <c r="AB49" s="93">
        <v>1.265066</v>
      </c>
      <c r="AC49" s="93">
        <v>1.49509771</v>
      </c>
      <c r="AD49" s="93">
        <v>1.5999665000000001</v>
      </c>
      <c r="AE49" s="93">
        <v>1.4566323299999999</v>
      </c>
      <c r="AF49" s="93">
        <v>1.4866623400000001</v>
      </c>
      <c r="AG49" s="93">
        <v>1.8016571299999999</v>
      </c>
      <c r="AH49" s="93">
        <v>1.45846437</v>
      </c>
      <c r="AI49" s="93">
        <v>1.79328563</v>
      </c>
      <c r="AJ49" s="93">
        <v>1.5420806199999999</v>
      </c>
      <c r="AK49" s="93">
        <v>1.4490773299999999</v>
      </c>
      <c r="AL49" s="9"/>
      <c r="AM49" s="9">
        <v>9.8800000000000008</v>
      </c>
      <c r="AN49" s="100">
        <f t="shared" si="3"/>
        <v>1.6545466705882359</v>
      </c>
      <c r="AO49" s="95">
        <f t="shared" si="4"/>
        <v>0.26207984984371863</v>
      </c>
      <c r="AP49" s="94">
        <f t="shared" si="5"/>
        <v>4.4946323441366447E-2</v>
      </c>
    </row>
    <row r="50" spans="2:42">
      <c r="B50" s="9"/>
      <c r="C50" s="9">
        <v>11.84</v>
      </c>
      <c r="D50" s="93">
        <v>1.59469383</v>
      </c>
      <c r="E50" s="93">
        <v>1.6809646600000001</v>
      </c>
      <c r="F50" s="93">
        <v>1.645027</v>
      </c>
      <c r="G50" s="93">
        <v>2.0226223700000001</v>
      </c>
      <c r="H50" s="93">
        <v>1.99663561</v>
      </c>
      <c r="I50" s="93">
        <v>2.1555079799999999</v>
      </c>
      <c r="J50" s="93">
        <v>2.2323531600000002</v>
      </c>
      <c r="K50" s="93">
        <v>1.6032083500000001</v>
      </c>
      <c r="L50" s="93">
        <v>1.53957868</v>
      </c>
      <c r="M50" s="93">
        <v>1.35343338</v>
      </c>
      <c r="N50" s="93">
        <v>1.20596451</v>
      </c>
      <c r="O50" s="93">
        <v>1.8869914999999999</v>
      </c>
      <c r="P50" s="93">
        <v>1.4936371100000001</v>
      </c>
      <c r="Q50" s="93">
        <v>1.44416966</v>
      </c>
      <c r="R50" s="93">
        <v>2.2698237200000002</v>
      </c>
      <c r="S50" s="93">
        <v>2.0792890399999999</v>
      </c>
      <c r="T50" s="93">
        <v>1.6131304900000001</v>
      </c>
      <c r="U50" s="93">
        <v>1.85399443</v>
      </c>
      <c r="V50" s="93">
        <v>1.3522606500000001</v>
      </c>
      <c r="W50" s="93">
        <v>1.8761150900000001</v>
      </c>
      <c r="X50" s="93">
        <v>2.0067412099999999</v>
      </c>
      <c r="Y50" s="93">
        <v>1.2782596900000001</v>
      </c>
      <c r="Z50" s="93">
        <v>1.5156889899999999</v>
      </c>
      <c r="AA50" s="93">
        <v>1.75267873</v>
      </c>
      <c r="AB50" s="93">
        <v>1.23421819</v>
      </c>
      <c r="AC50" s="93">
        <v>1.4747248500000001</v>
      </c>
      <c r="AD50" s="93">
        <v>1.6125756200000001</v>
      </c>
      <c r="AE50" s="93">
        <v>1.39809245</v>
      </c>
      <c r="AF50" s="93">
        <v>1.4907200899999999</v>
      </c>
      <c r="AG50" s="93">
        <v>1.8548270099999999</v>
      </c>
      <c r="AH50" s="93">
        <v>1.44156759</v>
      </c>
      <c r="AI50" s="93">
        <v>1.86330722</v>
      </c>
      <c r="AJ50" s="93">
        <v>1.5069607</v>
      </c>
      <c r="AK50" s="93">
        <v>1.47400569</v>
      </c>
      <c r="AL50" s="9"/>
      <c r="AM50" s="9">
        <v>11.84</v>
      </c>
      <c r="AN50" s="100">
        <f t="shared" si="3"/>
        <v>1.6706990955882353</v>
      </c>
      <c r="AO50" s="95">
        <f t="shared" si="4"/>
        <v>0.29061316713704322</v>
      </c>
      <c r="AP50" s="94">
        <f t="shared" si="5"/>
        <v>4.9839746986464067E-2</v>
      </c>
    </row>
    <row r="51" spans="2:42">
      <c r="B51" s="9"/>
      <c r="C51" s="9">
        <v>13.84</v>
      </c>
      <c r="D51" s="93">
        <v>1.5464934699999999</v>
      </c>
      <c r="E51" s="93">
        <v>1.6656124299999999</v>
      </c>
      <c r="F51" s="93">
        <v>1.5911989099999999</v>
      </c>
      <c r="G51" s="93">
        <v>2.0282988300000002</v>
      </c>
      <c r="H51" s="93">
        <v>2.0277757900000002</v>
      </c>
      <c r="I51" s="93">
        <v>2.1457252900000001</v>
      </c>
      <c r="J51" s="93">
        <v>2.2732312399999999</v>
      </c>
      <c r="K51" s="93">
        <v>1.5797822399999999</v>
      </c>
      <c r="L51" s="93">
        <v>1.5432935999999999</v>
      </c>
      <c r="M51" s="93">
        <v>1.35779096</v>
      </c>
      <c r="N51" s="93">
        <v>1.1855835699999999</v>
      </c>
      <c r="O51" s="93">
        <v>1.8883133000000001</v>
      </c>
      <c r="P51" s="93">
        <v>1.4444285100000001</v>
      </c>
      <c r="Q51" s="93">
        <v>1.469997</v>
      </c>
      <c r="R51" s="93">
        <v>2.3306284499999999</v>
      </c>
      <c r="S51" s="93">
        <v>2.0808157899999999</v>
      </c>
      <c r="T51" s="93">
        <v>1.5576398300000001</v>
      </c>
      <c r="U51" s="93">
        <v>1.8491105400000001</v>
      </c>
      <c r="V51" s="93">
        <v>1.3197669299999999</v>
      </c>
      <c r="W51" s="93">
        <v>1.9788481499999999</v>
      </c>
      <c r="X51" s="93">
        <v>2.0612895400000002</v>
      </c>
      <c r="Y51" s="93">
        <v>1.2892763</v>
      </c>
      <c r="Z51" s="93">
        <v>1.5631445900000001</v>
      </c>
      <c r="AA51" s="93">
        <v>1.7768916699999999</v>
      </c>
      <c r="AB51" s="93">
        <v>1.2261140699999999</v>
      </c>
      <c r="AC51" s="93">
        <v>1.4258563099999999</v>
      </c>
      <c r="AD51" s="93">
        <v>1.5867995500000001</v>
      </c>
      <c r="AE51" s="93">
        <v>1.33528319</v>
      </c>
      <c r="AF51" s="93">
        <v>1.4639787</v>
      </c>
      <c r="AG51" s="93">
        <v>1.8804266999999999</v>
      </c>
      <c r="AH51" s="93">
        <v>1.45095163</v>
      </c>
      <c r="AI51" s="93">
        <v>1.87025062</v>
      </c>
      <c r="AJ51" s="93">
        <v>1.4341100099999999</v>
      </c>
      <c r="AK51" s="93">
        <v>1.4734717500000001</v>
      </c>
      <c r="AL51" s="9"/>
      <c r="AM51" s="9">
        <v>13.84</v>
      </c>
      <c r="AN51" s="100">
        <f t="shared" si="3"/>
        <v>1.6677111605882349</v>
      </c>
      <c r="AO51" s="95">
        <f t="shared" si="4"/>
        <v>0.31121903439483922</v>
      </c>
      <c r="AP51" s="94">
        <f t="shared" si="5"/>
        <v>5.3373624066716675E-2</v>
      </c>
    </row>
    <row r="52" spans="2:42">
      <c r="B52" s="9"/>
      <c r="C52" s="9">
        <v>15.84</v>
      </c>
      <c r="D52" s="93">
        <v>1.5157852999999999</v>
      </c>
      <c r="E52" s="93">
        <v>1.6857015099999999</v>
      </c>
      <c r="F52" s="93">
        <v>1.56239437</v>
      </c>
      <c r="G52" s="93">
        <v>2.0834030399999999</v>
      </c>
      <c r="H52" s="93">
        <v>1.9751036</v>
      </c>
      <c r="I52" s="93">
        <v>2.1403702099999999</v>
      </c>
      <c r="J52" s="93">
        <v>2.2745660999999999</v>
      </c>
      <c r="K52" s="93">
        <v>1.55705345</v>
      </c>
      <c r="L52" s="93">
        <v>1.50818988</v>
      </c>
      <c r="M52" s="93">
        <v>1.33986746</v>
      </c>
      <c r="N52" s="93">
        <v>1.1771113499999999</v>
      </c>
      <c r="O52" s="93">
        <v>1.8649631900000001</v>
      </c>
      <c r="P52" s="93">
        <v>1.4093486799999999</v>
      </c>
      <c r="Q52" s="93">
        <v>1.45291105</v>
      </c>
      <c r="R52" s="93">
        <v>2.3423274100000002</v>
      </c>
      <c r="S52" s="93">
        <v>2.0546002699999999</v>
      </c>
      <c r="T52" s="93">
        <v>1.52084387</v>
      </c>
      <c r="U52" s="93">
        <v>1.8255601299999999</v>
      </c>
      <c r="V52" s="93">
        <v>1.2998483999999999</v>
      </c>
      <c r="W52" s="93">
        <v>1.9479172899999999</v>
      </c>
      <c r="X52" s="93">
        <v>2.0135039400000001</v>
      </c>
      <c r="Y52" s="93">
        <v>1.27355872</v>
      </c>
      <c r="Z52" s="93">
        <v>1.50552383</v>
      </c>
      <c r="AA52" s="93">
        <v>1.8009075299999999</v>
      </c>
      <c r="AB52" s="93">
        <v>1.19931565</v>
      </c>
      <c r="AC52" s="93">
        <v>1.4177637300000001</v>
      </c>
      <c r="AD52" s="93">
        <v>1.5756893999999999</v>
      </c>
      <c r="AE52" s="93">
        <v>1.26313078</v>
      </c>
      <c r="AF52" s="93">
        <v>1.4655770400000001</v>
      </c>
      <c r="AG52" s="93">
        <v>1.8523986800000001</v>
      </c>
      <c r="AH52" s="93">
        <v>1.4275505399999999</v>
      </c>
      <c r="AI52" s="93">
        <v>1.85801829</v>
      </c>
      <c r="AJ52" s="93">
        <v>1.3717218</v>
      </c>
      <c r="AK52" s="93">
        <v>1.4398687400000001</v>
      </c>
      <c r="AL52" s="9"/>
      <c r="AM52" s="9">
        <v>15.84</v>
      </c>
      <c r="AN52" s="100">
        <f t="shared" si="3"/>
        <v>1.6471292714705883</v>
      </c>
      <c r="AO52" s="95">
        <f t="shared" si="4"/>
        <v>0.31924239642260666</v>
      </c>
      <c r="AP52" s="94">
        <f t="shared" si="5"/>
        <v>5.4749619302528418E-2</v>
      </c>
    </row>
    <row r="53" spans="2:42">
      <c r="B53" s="9"/>
      <c r="C53" s="9">
        <v>17.84</v>
      </c>
      <c r="D53" s="93">
        <v>1.4850496399999999</v>
      </c>
      <c r="E53" s="93">
        <v>1.66057524</v>
      </c>
      <c r="F53" s="93">
        <v>1.5461258</v>
      </c>
      <c r="G53" s="93">
        <v>2.0465495800000002</v>
      </c>
      <c r="H53" s="93">
        <v>1.93403847</v>
      </c>
      <c r="I53" s="93">
        <v>2.0853349099999998</v>
      </c>
      <c r="J53" s="93">
        <v>2.16296373</v>
      </c>
      <c r="K53" s="93">
        <v>1.5329797700000001</v>
      </c>
      <c r="L53" s="93">
        <v>1.5180452900000001</v>
      </c>
      <c r="M53" s="93">
        <v>1.3133854899999999</v>
      </c>
      <c r="N53" s="93">
        <v>1.1610304600000001</v>
      </c>
      <c r="O53" s="93">
        <v>1.84477522</v>
      </c>
      <c r="P53" s="93">
        <v>1.38311666</v>
      </c>
      <c r="Q53" s="93">
        <v>1.44504297</v>
      </c>
      <c r="R53" s="93">
        <v>2.3872777699999999</v>
      </c>
      <c r="S53" s="93">
        <v>1.96481482</v>
      </c>
      <c r="T53" s="93">
        <v>1.46624832</v>
      </c>
      <c r="U53" s="93">
        <v>1.8146556300000001</v>
      </c>
      <c r="V53" s="93">
        <v>1.3028364100000001</v>
      </c>
      <c r="W53" s="93">
        <v>1.9392554500000001</v>
      </c>
      <c r="X53" s="93">
        <v>1.98638428</v>
      </c>
      <c r="Y53" s="93">
        <v>1.25451249</v>
      </c>
      <c r="Z53" s="93">
        <v>1.5389746900000001</v>
      </c>
      <c r="AA53" s="93">
        <v>1.7927559799999999</v>
      </c>
      <c r="AB53" s="93">
        <v>1.18266312</v>
      </c>
      <c r="AC53" s="93">
        <v>1.3832231800000001</v>
      </c>
      <c r="AD53" s="93">
        <v>1.55752373</v>
      </c>
      <c r="AE53" s="93">
        <v>1.23165368</v>
      </c>
      <c r="AF53" s="93">
        <v>1.45431332</v>
      </c>
      <c r="AG53" s="93">
        <v>1.8468361499999999</v>
      </c>
      <c r="AH53" s="93">
        <v>1.4152824100000001</v>
      </c>
      <c r="AI53" s="93">
        <v>1.9341153499999999</v>
      </c>
      <c r="AJ53" s="93">
        <v>1.29449915</v>
      </c>
      <c r="AK53" s="93">
        <v>1.4135595999999999</v>
      </c>
      <c r="AL53" s="9"/>
      <c r="AM53" s="9">
        <v>17.84</v>
      </c>
      <c r="AN53" s="100">
        <f t="shared" si="3"/>
        <v>1.6258940811764708</v>
      </c>
      <c r="AO53" s="95">
        <f t="shared" si="4"/>
        <v>0.31727577139980562</v>
      </c>
      <c r="AP53" s="94">
        <f t="shared" si="5"/>
        <v>5.4412345893621129E-2</v>
      </c>
    </row>
    <row r="54" spans="2:42">
      <c r="B54" s="9"/>
      <c r="C54" s="9">
        <v>19.84</v>
      </c>
      <c r="D54" s="93">
        <v>1.4738130599999999</v>
      </c>
      <c r="E54" s="93">
        <v>1.6571771500000001</v>
      </c>
      <c r="F54" s="93">
        <v>1.5039788599999999</v>
      </c>
      <c r="G54" s="93">
        <v>2.0170248200000001</v>
      </c>
      <c r="H54" s="93">
        <v>1.86885218</v>
      </c>
      <c r="I54" s="93">
        <v>2.12650352</v>
      </c>
      <c r="J54" s="93">
        <v>2.1411620600000001</v>
      </c>
      <c r="K54" s="93">
        <v>1.5031935999999999</v>
      </c>
      <c r="L54" s="93">
        <v>1.5001998000000001</v>
      </c>
      <c r="M54" s="93">
        <v>1.30165916</v>
      </c>
      <c r="N54" s="93">
        <v>1.19250751</v>
      </c>
      <c r="O54" s="93">
        <v>1.82426179</v>
      </c>
      <c r="P54" s="93">
        <v>1.33797101</v>
      </c>
      <c r="Q54" s="93">
        <v>1.4278933899999999</v>
      </c>
      <c r="R54" s="93">
        <v>2.3484565800000001</v>
      </c>
      <c r="S54" s="93">
        <v>1.9475673</v>
      </c>
      <c r="T54" s="93">
        <v>1.4486237500000001</v>
      </c>
      <c r="U54" s="93">
        <v>1.7697955299999999</v>
      </c>
      <c r="V54" s="93">
        <v>1.28347195</v>
      </c>
      <c r="W54" s="93">
        <v>1.92598449</v>
      </c>
      <c r="X54" s="93">
        <v>1.97228358</v>
      </c>
      <c r="Y54" s="93">
        <v>1.25179486</v>
      </c>
      <c r="Z54" s="93">
        <v>1.51347779</v>
      </c>
      <c r="AA54" s="93">
        <v>1.7477905199999999</v>
      </c>
      <c r="AB54" s="93">
        <v>1.17758406</v>
      </c>
      <c r="AC54" s="93">
        <v>1.3460816900000001</v>
      </c>
      <c r="AD54" s="93">
        <v>1.5242561100000001</v>
      </c>
      <c r="AE54" s="93">
        <v>1.17407471</v>
      </c>
      <c r="AF54" s="93">
        <v>1.42480743</v>
      </c>
      <c r="AG54" s="93">
        <v>1.83063303</v>
      </c>
      <c r="AH54" s="93">
        <v>1.3811698100000001</v>
      </c>
      <c r="AI54" s="93">
        <v>1.8538032200000001</v>
      </c>
      <c r="AJ54" s="93">
        <v>1.2284299999999999</v>
      </c>
      <c r="AK54" s="93">
        <v>1.3732935500000001</v>
      </c>
      <c r="AL54" s="9"/>
      <c r="AM54" s="9">
        <v>19.84</v>
      </c>
      <c r="AN54" s="100">
        <f t="shared" si="3"/>
        <v>1.5999875844117653</v>
      </c>
      <c r="AO54" s="95">
        <f t="shared" si="4"/>
        <v>0.31678764823155414</v>
      </c>
      <c r="AP54" s="94">
        <f t="shared" si="5"/>
        <v>5.432863346089295E-2</v>
      </c>
    </row>
    <row r="55" spans="2:42">
      <c r="B55" s="9"/>
      <c r="C55" s="9">
        <v>21.84</v>
      </c>
      <c r="D55" s="93">
        <v>1.45000566</v>
      </c>
      <c r="E55" s="93">
        <v>1.61894491</v>
      </c>
      <c r="F55" s="93">
        <v>1.4700584000000001</v>
      </c>
      <c r="G55" s="93">
        <v>2.00091997</v>
      </c>
      <c r="H55" s="93">
        <v>1.86304563</v>
      </c>
      <c r="I55" s="93">
        <v>2.0948543599999998</v>
      </c>
      <c r="J55" s="93">
        <v>2.1229821699999998</v>
      </c>
      <c r="K55" s="93">
        <v>1.46733468</v>
      </c>
      <c r="L55" s="93">
        <v>1.49105965</v>
      </c>
      <c r="M55" s="93">
        <v>1.2717922699999999</v>
      </c>
      <c r="N55" s="93">
        <v>1.17504444</v>
      </c>
      <c r="O55" s="93">
        <v>1.7411804500000001</v>
      </c>
      <c r="P55" s="93">
        <v>1.3341752</v>
      </c>
      <c r="Q55" s="93">
        <v>1.37720698</v>
      </c>
      <c r="R55" s="93">
        <v>2.34582237</v>
      </c>
      <c r="S55" s="93">
        <v>1.9108550099999999</v>
      </c>
      <c r="T55" s="93">
        <v>1.4126330300000001</v>
      </c>
      <c r="U55" s="93">
        <v>1.7516624700000001</v>
      </c>
      <c r="V55" s="93">
        <v>1.2582643899999999</v>
      </c>
      <c r="W55" s="93">
        <v>1.907535</v>
      </c>
      <c r="X55" s="93">
        <v>1.9824327399999999</v>
      </c>
      <c r="Y55" s="93">
        <v>1.24323213</v>
      </c>
      <c r="Z55" s="93">
        <v>1.49384329</v>
      </c>
      <c r="AA55" s="93">
        <v>1.7470529299999999</v>
      </c>
      <c r="AB55" s="93">
        <v>1.1483798999999999</v>
      </c>
      <c r="AC55" s="93">
        <v>1.34061399</v>
      </c>
      <c r="AD55" s="93">
        <v>1.47342251</v>
      </c>
      <c r="AE55" s="93">
        <v>1.1200406599999999</v>
      </c>
      <c r="AF55" s="93">
        <v>1.3814172600000001</v>
      </c>
      <c r="AG55" s="93">
        <v>1.8280898999999999</v>
      </c>
      <c r="AH55" s="93">
        <v>1.3643590000000001</v>
      </c>
      <c r="AI55" s="93">
        <v>1.8204685700000001</v>
      </c>
      <c r="AJ55" s="93">
        <v>1.1994605700000001</v>
      </c>
      <c r="AK55" s="93">
        <v>1.31724938</v>
      </c>
      <c r="AL55" s="9"/>
      <c r="AM55" s="9">
        <v>21.84</v>
      </c>
      <c r="AN55" s="100">
        <f t="shared" si="3"/>
        <v>1.5742776432352945</v>
      </c>
      <c r="AO55" s="95">
        <f t="shared" si="4"/>
        <v>0.3216575414408816</v>
      </c>
      <c r="AP55" s="94">
        <f t="shared" si="5"/>
        <v>5.5163813256065557E-2</v>
      </c>
    </row>
    <row r="56" spans="2:42">
      <c r="B56" s="9"/>
      <c r="C56" s="9">
        <v>23.84</v>
      </c>
      <c r="D56" s="93">
        <v>1.43438379</v>
      </c>
      <c r="E56" s="93">
        <v>1.6266002100000001</v>
      </c>
      <c r="F56" s="93">
        <v>1.44287728</v>
      </c>
      <c r="G56" s="93">
        <v>1.9423447</v>
      </c>
      <c r="H56" s="93">
        <v>1.8399454399999999</v>
      </c>
      <c r="I56" s="93">
        <v>2.0301188400000001</v>
      </c>
      <c r="J56" s="93">
        <v>2.08413885</v>
      </c>
      <c r="K56" s="93">
        <v>1.4204994500000001</v>
      </c>
      <c r="L56" s="93">
        <v>1.45559913</v>
      </c>
      <c r="M56" s="93">
        <v>1.25986116</v>
      </c>
      <c r="N56" s="93">
        <v>1.17457499</v>
      </c>
      <c r="O56" s="93">
        <v>1.69609312</v>
      </c>
      <c r="P56" s="93">
        <v>1.3094176200000001</v>
      </c>
      <c r="Q56" s="93">
        <v>1.3845463600000001</v>
      </c>
      <c r="R56" s="93">
        <v>2.2699308500000002</v>
      </c>
      <c r="S56" s="93">
        <v>1.8530923100000001</v>
      </c>
      <c r="T56" s="93">
        <v>1.3614329300000001</v>
      </c>
      <c r="U56" s="93">
        <v>1.7224735900000001</v>
      </c>
      <c r="V56" s="93">
        <v>1.2549153799999999</v>
      </c>
      <c r="W56" s="93">
        <v>1.8963694200000001</v>
      </c>
      <c r="X56" s="93">
        <v>1.9623106100000001</v>
      </c>
      <c r="Y56" s="93">
        <v>1.22557966</v>
      </c>
      <c r="Z56" s="93">
        <v>1.4586092500000001</v>
      </c>
      <c r="AA56" s="93">
        <v>1.6736948300000001</v>
      </c>
      <c r="AB56" s="93">
        <v>1.15285112</v>
      </c>
      <c r="AC56" s="93">
        <v>1.3095967500000001</v>
      </c>
      <c r="AD56" s="93">
        <v>1.4484272</v>
      </c>
      <c r="AE56" s="93">
        <v>1.0840503100000001</v>
      </c>
      <c r="AF56" s="93">
        <v>1.3636074600000001</v>
      </c>
      <c r="AG56" s="93">
        <v>1.7968968700000001</v>
      </c>
      <c r="AH56" s="93">
        <v>1.3792298000000001</v>
      </c>
      <c r="AI56" s="93">
        <v>1.80918647</v>
      </c>
      <c r="AJ56" s="93">
        <v>1.19367939</v>
      </c>
      <c r="AK56" s="93">
        <v>1.30633241</v>
      </c>
      <c r="AL56" s="9"/>
      <c r="AM56" s="9">
        <v>23.84</v>
      </c>
      <c r="AN56" s="100">
        <f t="shared" si="3"/>
        <v>1.5477431632352943</v>
      </c>
      <c r="AO56" s="95">
        <f t="shared" si="4"/>
        <v>0.30868764606527471</v>
      </c>
      <c r="AP56" s="94">
        <f t="shared" si="5"/>
        <v>5.2939494549761622E-2</v>
      </c>
    </row>
    <row r="57" spans="2:42">
      <c r="B57" s="9"/>
      <c r="C57" s="9">
        <v>25.85</v>
      </c>
      <c r="D57" s="93">
        <v>1.4104756300000001</v>
      </c>
      <c r="E57" s="93">
        <v>1.60882488</v>
      </c>
      <c r="F57" s="93">
        <v>1.42602623</v>
      </c>
      <c r="G57" s="93">
        <v>1.91978122</v>
      </c>
      <c r="H57" s="93">
        <v>1.7599826199999999</v>
      </c>
      <c r="I57" s="93">
        <v>2.0093063999999998</v>
      </c>
      <c r="J57" s="93">
        <v>2.0177502600000001</v>
      </c>
      <c r="K57" s="93">
        <v>1.4079884899999999</v>
      </c>
      <c r="L57" s="93">
        <v>1.43153555</v>
      </c>
      <c r="M57" s="93">
        <v>1.2485590900000001</v>
      </c>
      <c r="N57" s="93">
        <v>1.1747962599999999</v>
      </c>
      <c r="O57" s="93">
        <v>1.65528556</v>
      </c>
      <c r="P57" s="93">
        <v>1.27784356</v>
      </c>
      <c r="Q57" s="93">
        <v>1.34927628</v>
      </c>
      <c r="R57" s="93">
        <v>2.2554998300000002</v>
      </c>
      <c r="S57" s="93">
        <v>1.85976962</v>
      </c>
      <c r="T57" s="93">
        <v>1.3500649300000001</v>
      </c>
      <c r="U57" s="93">
        <v>1.7000385899999999</v>
      </c>
      <c r="V57" s="93">
        <v>1.2566251100000001</v>
      </c>
      <c r="W57" s="93">
        <v>1.83509082</v>
      </c>
      <c r="X57" s="93">
        <v>1.9193486</v>
      </c>
      <c r="Y57" s="93">
        <v>1.2175526299999999</v>
      </c>
      <c r="Z57" s="93">
        <v>1.45448574</v>
      </c>
      <c r="AA57" s="93">
        <v>1.67173383</v>
      </c>
      <c r="AB57" s="93">
        <v>1.15134132</v>
      </c>
      <c r="AC57" s="93">
        <v>1.31287226</v>
      </c>
      <c r="AD57" s="93">
        <v>1.37884958</v>
      </c>
      <c r="AE57" s="93">
        <v>1.0600729600000001</v>
      </c>
      <c r="AF57" s="93">
        <v>1.3524605199999999</v>
      </c>
      <c r="AG57" s="93">
        <v>1.80438042</v>
      </c>
      <c r="AH57" s="93">
        <v>1.33160268</v>
      </c>
      <c r="AI57" s="93">
        <v>1.81377758</v>
      </c>
      <c r="AJ57" s="93">
        <v>1.1566101799999999</v>
      </c>
      <c r="AK57" s="93">
        <v>1.31444545</v>
      </c>
      <c r="AL57" s="9"/>
      <c r="AM57" s="9">
        <v>25.85</v>
      </c>
      <c r="AN57" s="100">
        <f t="shared" si="3"/>
        <v>1.5262957258823535</v>
      </c>
      <c r="AO57" s="95">
        <f t="shared" si="4"/>
        <v>0.30307485044027521</v>
      </c>
      <c r="AP57" s="94">
        <f t="shared" si="5"/>
        <v>5.197690804140568E-2</v>
      </c>
    </row>
    <row r="58" spans="2:42">
      <c r="B58" s="9"/>
      <c r="C58" s="9">
        <v>27.85</v>
      </c>
      <c r="D58" s="93">
        <v>1.38367464</v>
      </c>
      <c r="E58" s="93">
        <v>1.6169482500000001</v>
      </c>
      <c r="F58" s="93">
        <v>1.4151253699999999</v>
      </c>
      <c r="G58" s="93">
        <v>1.89569644</v>
      </c>
      <c r="H58" s="93">
        <v>1.73526187</v>
      </c>
      <c r="I58" s="93">
        <v>1.9548003700000001</v>
      </c>
      <c r="J58" s="93">
        <v>2.0011579500000001</v>
      </c>
      <c r="K58" s="93">
        <v>1.3814911999999999</v>
      </c>
      <c r="L58" s="93">
        <v>1.3853499600000001</v>
      </c>
      <c r="M58" s="93">
        <v>1.2499424100000001</v>
      </c>
      <c r="N58" s="93">
        <v>1.1670978400000001</v>
      </c>
      <c r="O58" s="93">
        <v>1.63159086</v>
      </c>
      <c r="P58" s="93">
        <v>1.28170209</v>
      </c>
      <c r="Q58" s="93">
        <v>1.3414782000000001</v>
      </c>
      <c r="R58" s="93">
        <v>2.20821617</v>
      </c>
      <c r="S58" s="93">
        <v>1.7610167999999999</v>
      </c>
      <c r="T58" s="93">
        <v>1.34634298</v>
      </c>
      <c r="U58" s="93">
        <v>1.64958391</v>
      </c>
      <c r="V58" s="93">
        <v>1.2321592299999999</v>
      </c>
      <c r="W58" s="93">
        <v>1.8396555400000001</v>
      </c>
      <c r="X58" s="93">
        <v>1.8879266400000001</v>
      </c>
      <c r="Y58" s="93">
        <v>1.22096735</v>
      </c>
      <c r="Z58" s="93">
        <v>1.45175477</v>
      </c>
      <c r="AA58" s="93">
        <v>1.64271973</v>
      </c>
      <c r="AB58" s="93">
        <v>1.1095639100000001</v>
      </c>
      <c r="AC58" s="93">
        <v>1.29847925</v>
      </c>
      <c r="AD58" s="93">
        <v>1.3378622899999999</v>
      </c>
      <c r="AE58" s="93">
        <v>1.0547056699999999</v>
      </c>
      <c r="AF58" s="93">
        <v>1.336576</v>
      </c>
      <c r="AG58" s="93">
        <v>1.7881338099999999</v>
      </c>
      <c r="AH58" s="93">
        <v>1.3571646100000001</v>
      </c>
      <c r="AI58" s="93">
        <v>1.77793946</v>
      </c>
      <c r="AJ58" s="93">
        <v>1.1487844300000001</v>
      </c>
      <c r="AK58" s="93">
        <v>1.3066385300000001</v>
      </c>
      <c r="AL58" s="9"/>
      <c r="AM58" s="9">
        <v>27.85</v>
      </c>
      <c r="AN58" s="100">
        <f t="shared" si="3"/>
        <v>1.5058090744117645</v>
      </c>
      <c r="AO58" s="95">
        <f t="shared" si="4"/>
        <v>0.2930205192864791</v>
      </c>
      <c r="AP58" s="94">
        <f t="shared" si="5"/>
        <v>5.0252604474021148E-2</v>
      </c>
    </row>
    <row r="59" spans="2:42">
      <c r="B59" s="9"/>
      <c r="C59" s="9">
        <v>29.85</v>
      </c>
      <c r="D59" s="93">
        <v>1.3868174</v>
      </c>
      <c r="E59" s="93">
        <v>1.58292276</v>
      </c>
      <c r="F59" s="93">
        <v>1.40768994</v>
      </c>
      <c r="G59" s="93">
        <v>1.8164923900000001</v>
      </c>
      <c r="H59" s="93">
        <v>1.6880395699999999</v>
      </c>
      <c r="I59" s="93">
        <v>1.9269136600000001</v>
      </c>
      <c r="J59" s="93">
        <v>1.98007792</v>
      </c>
      <c r="K59" s="93">
        <v>1.35043954</v>
      </c>
      <c r="L59" s="93">
        <v>1.39876099</v>
      </c>
      <c r="M59" s="93">
        <v>1.2351003199999999</v>
      </c>
      <c r="N59" s="93">
        <v>1.17605753</v>
      </c>
      <c r="O59" s="93">
        <v>1.5570518099999999</v>
      </c>
      <c r="P59" s="93">
        <v>1.2700622800000001</v>
      </c>
      <c r="Q59" s="93">
        <v>1.32589537</v>
      </c>
      <c r="R59" s="93">
        <v>2.1679253799999998</v>
      </c>
      <c r="S59" s="93">
        <v>1.76546329</v>
      </c>
      <c r="T59" s="93">
        <v>1.2946203199999999</v>
      </c>
      <c r="U59" s="93">
        <v>1.6190177400000001</v>
      </c>
      <c r="V59" s="93">
        <v>1.2463076500000001</v>
      </c>
      <c r="W59" s="93">
        <v>1.8033880600000001</v>
      </c>
      <c r="X59" s="93">
        <v>1.82348237</v>
      </c>
      <c r="Y59" s="93">
        <v>1.2121801699999999</v>
      </c>
      <c r="Z59" s="93">
        <v>1.43661876</v>
      </c>
      <c r="AA59" s="93">
        <v>1.59592745</v>
      </c>
      <c r="AB59" s="93">
        <v>1.1293363199999999</v>
      </c>
      <c r="AC59" s="93">
        <v>1.27585766</v>
      </c>
      <c r="AD59" s="93">
        <v>1.32701091</v>
      </c>
      <c r="AE59" s="93">
        <v>1.0192118699999999</v>
      </c>
      <c r="AF59" s="93">
        <v>1.31531066</v>
      </c>
      <c r="AG59" s="93">
        <v>1.7562015099999999</v>
      </c>
      <c r="AH59" s="93">
        <v>1.3146774699999999</v>
      </c>
      <c r="AI59" s="93">
        <v>1.7558293199999999</v>
      </c>
      <c r="AJ59" s="93">
        <v>1.1246302399999999</v>
      </c>
      <c r="AK59" s="93">
        <v>1.2925647600000001</v>
      </c>
      <c r="AL59" s="9"/>
      <c r="AM59" s="9">
        <v>29.85</v>
      </c>
      <c r="AN59" s="100">
        <f t="shared" si="3"/>
        <v>1.4817024526470584</v>
      </c>
      <c r="AO59" s="95">
        <f t="shared" si="4"/>
        <v>0.28184894999487325</v>
      </c>
      <c r="AP59" s="94">
        <f t="shared" si="5"/>
        <v>4.8336696146740077E-2</v>
      </c>
    </row>
    <row r="60" spans="2:42">
      <c r="B60" s="9"/>
      <c r="C60" s="9">
        <v>31.85</v>
      </c>
      <c r="D60" s="93">
        <v>1.3905969</v>
      </c>
      <c r="E60" s="93">
        <v>1.55182631</v>
      </c>
      <c r="F60" s="93">
        <v>1.39217492</v>
      </c>
      <c r="G60" s="93">
        <v>1.82681195</v>
      </c>
      <c r="H60" s="93">
        <v>1.70789985</v>
      </c>
      <c r="I60" s="93">
        <v>1.9075379800000001</v>
      </c>
      <c r="J60" s="93">
        <v>1.9039851800000001</v>
      </c>
      <c r="K60" s="93">
        <v>1.3289041399999999</v>
      </c>
      <c r="L60" s="93">
        <v>1.40153247</v>
      </c>
      <c r="M60" s="93">
        <v>1.229806</v>
      </c>
      <c r="N60" s="93">
        <v>1.1730189</v>
      </c>
      <c r="O60" s="93">
        <v>1.54949227</v>
      </c>
      <c r="P60" s="93">
        <v>1.2493667399999999</v>
      </c>
      <c r="Q60" s="93">
        <v>1.3360068199999999</v>
      </c>
      <c r="R60" s="93">
        <v>2.0885988599999998</v>
      </c>
      <c r="S60" s="93">
        <v>1.71411851</v>
      </c>
      <c r="T60" s="93">
        <v>1.25233331</v>
      </c>
      <c r="U60" s="93">
        <v>1.57526904</v>
      </c>
      <c r="V60" s="93">
        <v>1.20247572</v>
      </c>
      <c r="W60" s="93">
        <v>1.80549548</v>
      </c>
      <c r="X60" s="93">
        <v>1.77773743</v>
      </c>
      <c r="Y60" s="93">
        <v>1.19351892</v>
      </c>
      <c r="Z60" s="93">
        <v>1.43158707</v>
      </c>
      <c r="AA60" s="93">
        <v>1.57916352</v>
      </c>
      <c r="AB60" s="93">
        <v>1.1411162699999999</v>
      </c>
      <c r="AC60" s="93">
        <v>1.2702495300000001</v>
      </c>
      <c r="AD60" s="93">
        <v>1.28934167</v>
      </c>
      <c r="AE60" s="93">
        <v>1.02518654</v>
      </c>
      <c r="AF60" s="93">
        <v>1.3284665200000001</v>
      </c>
      <c r="AG60" s="93">
        <v>1.75847354</v>
      </c>
      <c r="AH60" s="93">
        <v>1.28447588</v>
      </c>
      <c r="AI60" s="93">
        <v>1.6854106799999999</v>
      </c>
      <c r="AJ60" s="93">
        <v>1.12798833</v>
      </c>
      <c r="AK60" s="93">
        <v>1.2724600800000001</v>
      </c>
      <c r="AL60" s="9"/>
      <c r="AM60" s="9">
        <v>31.85</v>
      </c>
      <c r="AN60" s="100">
        <f t="shared" si="3"/>
        <v>1.4633066861764705</v>
      </c>
      <c r="AO60" s="95">
        <f t="shared" si="4"/>
        <v>0.27039102358688694</v>
      </c>
      <c r="AP60" s="94">
        <f t="shared" si="5"/>
        <v>4.6371677979155569E-2</v>
      </c>
    </row>
    <row r="61" spans="2:42">
      <c r="B61" s="9"/>
      <c r="C61" s="9">
        <v>33.85</v>
      </c>
      <c r="D61" s="93">
        <v>1.35962782</v>
      </c>
      <c r="E61" s="93">
        <v>1.5410526099999999</v>
      </c>
      <c r="F61" s="93">
        <v>1.3685522400000001</v>
      </c>
      <c r="G61" s="93">
        <v>1.7471368300000001</v>
      </c>
      <c r="H61" s="93">
        <v>1.6205657099999999</v>
      </c>
      <c r="I61" s="93">
        <v>1.89449998</v>
      </c>
      <c r="J61" s="93">
        <v>1.90528312</v>
      </c>
      <c r="K61" s="93">
        <v>1.3211246999999999</v>
      </c>
      <c r="L61" s="93">
        <v>1.37526722</v>
      </c>
      <c r="M61" s="93">
        <v>1.2309313799999999</v>
      </c>
      <c r="N61" s="93">
        <v>1.1620169499999999</v>
      </c>
      <c r="O61" s="93">
        <v>1.4937124500000001</v>
      </c>
      <c r="P61" s="93">
        <v>1.2871674799999999</v>
      </c>
      <c r="Q61" s="93">
        <v>1.3074189700000001</v>
      </c>
      <c r="R61" s="93">
        <v>2.0618921299999999</v>
      </c>
      <c r="S61" s="93">
        <v>1.65559853</v>
      </c>
      <c r="T61" s="93">
        <v>1.28676609</v>
      </c>
      <c r="U61" s="93">
        <v>1.54909407</v>
      </c>
      <c r="V61" s="93">
        <v>1.2147314600000001</v>
      </c>
      <c r="W61" s="93">
        <v>1.7641817200000001</v>
      </c>
      <c r="X61" s="93">
        <v>1.76103509</v>
      </c>
      <c r="Y61" s="93">
        <v>1.21018739</v>
      </c>
      <c r="Z61" s="93">
        <v>1.4231644999999999</v>
      </c>
      <c r="AA61" s="93">
        <v>1.56351149</v>
      </c>
      <c r="AB61" s="93">
        <v>1.1310054700000001</v>
      </c>
      <c r="AC61" s="93">
        <v>1.26258231</v>
      </c>
      <c r="AD61" s="93">
        <v>1.2844313000000001</v>
      </c>
      <c r="AE61" s="93">
        <v>1.0276268</v>
      </c>
      <c r="AF61" s="93">
        <v>1.2975065299999999</v>
      </c>
      <c r="AG61" s="93">
        <v>1.72102464</v>
      </c>
      <c r="AH61" s="93">
        <v>1.28543389</v>
      </c>
      <c r="AI61" s="93">
        <v>1.6819799200000001</v>
      </c>
      <c r="AJ61" s="93">
        <v>1.11500628</v>
      </c>
      <c r="AK61" s="93">
        <v>1.26957005</v>
      </c>
      <c r="AL61" s="9"/>
      <c r="AM61" s="9">
        <v>33.85</v>
      </c>
      <c r="AN61" s="100">
        <f t="shared" si="3"/>
        <v>1.4464907976470591</v>
      </c>
      <c r="AO61" s="95">
        <f t="shared" si="4"/>
        <v>0.2574311005168895</v>
      </c>
      <c r="AP61" s="94">
        <f t="shared" si="5"/>
        <v>4.4149069509154218E-2</v>
      </c>
    </row>
    <row r="62" spans="2:42">
      <c r="B62" s="9"/>
      <c r="C62" s="9">
        <v>35.85</v>
      </c>
      <c r="D62" s="93">
        <v>1.3740512600000001</v>
      </c>
      <c r="E62" s="93">
        <v>1.51947203</v>
      </c>
      <c r="F62" s="93">
        <v>1.3718678600000001</v>
      </c>
      <c r="G62" s="93">
        <v>1.71629878</v>
      </c>
      <c r="H62" s="93">
        <v>1.57832989</v>
      </c>
      <c r="I62" s="93">
        <v>1.86236186</v>
      </c>
      <c r="J62" s="93">
        <v>1.8916048000000001</v>
      </c>
      <c r="K62" s="93">
        <v>1.3035098199999999</v>
      </c>
      <c r="L62" s="93">
        <v>1.3590419</v>
      </c>
      <c r="M62" s="93">
        <v>1.21850927</v>
      </c>
      <c r="N62" s="93">
        <v>1.16498491</v>
      </c>
      <c r="O62" s="93">
        <v>1.4726877199999999</v>
      </c>
      <c r="P62" s="93">
        <v>1.24523593</v>
      </c>
      <c r="Q62" s="93">
        <v>1.3076670100000001</v>
      </c>
      <c r="R62" s="93">
        <v>1.99017306</v>
      </c>
      <c r="S62" s="93">
        <v>1.6186244999999999</v>
      </c>
      <c r="T62" s="93">
        <v>1.24399821</v>
      </c>
      <c r="U62" s="93">
        <v>1.56324489</v>
      </c>
      <c r="V62" s="93">
        <v>1.2023864</v>
      </c>
      <c r="W62" s="93">
        <v>1.7257604900000001</v>
      </c>
      <c r="X62" s="93">
        <v>1.74951298</v>
      </c>
      <c r="Y62" s="93">
        <v>1.1956554100000001</v>
      </c>
      <c r="Z62" s="93">
        <v>1.4087690100000001</v>
      </c>
      <c r="AA62" s="93">
        <v>1.55544471</v>
      </c>
      <c r="AB62" s="93">
        <v>1.1338458499999999</v>
      </c>
      <c r="AC62" s="93">
        <v>1.2867532699999999</v>
      </c>
      <c r="AD62" s="93">
        <v>1.27475487</v>
      </c>
      <c r="AE62" s="93">
        <v>1.0203268000000001</v>
      </c>
      <c r="AF62" s="93">
        <v>1.3325659999999999</v>
      </c>
      <c r="AG62" s="93">
        <v>1.7123025999999999</v>
      </c>
      <c r="AH62" s="93">
        <v>1.2716101200000001</v>
      </c>
      <c r="AI62" s="93">
        <v>1.6654485699999999</v>
      </c>
      <c r="AJ62" s="93">
        <v>1.0980124499999999</v>
      </c>
      <c r="AK62" s="93">
        <v>1.2645599599999999</v>
      </c>
      <c r="AL62" s="9"/>
      <c r="AM62" s="9">
        <v>35.85</v>
      </c>
      <c r="AN62" s="100">
        <f t="shared" si="3"/>
        <v>1.4323345055882353</v>
      </c>
      <c r="AO62" s="95">
        <f t="shared" si="4"/>
        <v>0.24783257653745652</v>
      </c>
      <c r="AP62" s="94">
        <f t="shared" si="5"/>
        <v>4.2502936227268688E-2</v>
      </c>
    </row>
    <row r="63" spans="2:42">
      <c r="B63" s="9"/>
      <c r="C63" s="9">
        <v>37.85</v>
      </c>
      <c r="D63" s="93">
        <v>1.3453743600000001</v>
      </c>
      <c r="E63" s="93">
        <v>1.52760078</v>
      </c>
      <c r="F63" s="93">
        <v>1.3419576099999999</v>
      </c>
      <c r="G63" s="93">
        <v>1.6921710000000001</v>
      </c>
      <c r="H63" s="93">
        <v>1.5362351599999999</v>
      </c>
      <c r="I63" s="93">
        <v>1.85006026</v>
      </c>
      <c r="J63" s="93">
        <v>1.8338108399999999</v>
      </c>
      <c r="K63" s="93">
        <v>1.2825675000000001</v>
      </c>
      <c r="L63" s="93">
        <v>1.3539611899999999</v>
      </c>
      <c r="M63" s="93">
        <v>1.2318479200000001</v>
      </c>
      <c r="N63" s="93">
        <v>1.1813902300000001</v>
      </c>
      <c r="O63" s="93">
        <v>1.4375467099999999</v>
      </c>
      <c r="P63" s="93">
        <v>1.24072925</v>
      </c>
      <c r="Q63" s="93">
        <v>1.3190453600000001</v>
      </c>
      <c r="R63" s="93">
        <v>1.93857948</v>
      </c>
      <c r="S63" s="93">
        <v>1.6041628999999999</v>
      </c>
      <c r="T63" s="93">
        <v>1.22545306</v>
      </c>
      <c r="U63" s="93">
        <v>1.50402915</v>
      </c>
      <c r="V63" s="93">
        <v>1.20975907</v>
      </c>
      <c r="W63" s="93">
        <v>1.7237757199999999</v>
      </c>
      <c r="X63" s="93">
        <v>1.7205194800000001</v>
      </c>
      <c r="Y63" s="93">
        <v>1.19999901</v>
      </c>
      <c r="Z63" s="93">
        <v>1.3799137800000001</v>
      </c>
      <c r="AA63" s="93">
        <v>1.5131991300000001</v>
      </c>
      <c r="AB63" s="93">
        <v>1.1305836899999999</v>
      </c>
      <c r="AC63" s="93">
        <v>1.2575609299999999</v>
      </c>
      <c r="AD63" s="93">
        <v>1.2304737299999999</v>
      </c>
      <c r="AE63" s="93">
        <v>1.0316492399999999</v>
      </c>
      <c r="AF63" s="93">
        <v>1.30898907</v>
      </c>
      <c r="AG63" s="93">
        <v>1.6735370899999999</v>
      </c>
      <c r="AH63" s="93">
        <v>1.2747696100000001</v>
      </c>
      <c r="AI63" s="93">
        <v>1.6291078299999999</v>
      </c>
      <c r="AJ63" s="93">
        <v>1.07984247</v>
      </c>
      <c r="AK63" s="93">
        <v>1.2305643900000001</v>
      </c>
      <c r="AL63" s="9"/>
      <c r="AM63" s="9">
        <v>37.85</v>
      </c>
      <c r="AN63" s="100">
        <f t="shared" si="3"/>
        <v>1.4129637352941178</v>
      </c>
      <c r="AO63" s="95">
        <f t="shared" si="4"/>
        <v>0.23655943405532998</v>
      </c>
      <c r="AP63" s="94">
        <f t="shared" si="5"/>
        <v>4.0569608241525369E-2</v>
      </c>
    </row>
    <row r="64" spans="2:42">
      <c r="B64" s="9"/>
      <c r="C64" s="9">
        <v>39.85</v>
      </c>
      <c r="D64" s="93">
        <v>1.36831803</v>
      </c>
      <c r="E64" s="93">
        <v>1.5136892500000001</v>
      </c>
      <c r="F64" s="93">
        <v>1.3487467900000001</v>
      </c>
      <c r="G64" s="93">
        <v>1.68831099</v>
      </c>
      <c r="H64" s="93">
        <v>1.5754313</v>
      </c>
      <c r="I64" s="93">
        <v>1.8045540099999999</v>
      </c>
      <c r="J64" s="93">
        <v>1.8071411100000001</v>
      </c>
      <c r="K64" s="93">
        <v>1.2916790600000001</v>
      </c>
      <c r="L64" s="93">
        <v>1.35861309</v>
      </c>
      <c r="M64" s="93">
        <v>1.2135024599999999</v>
      </c>
      <c r="N64" s="93">
        <v>1.1827526799999999</v>
      </c>
      <c r="O64" s="93">
        <v>1.40755677</v>
      </c>
      <c r="P64" s="93">
        <v>1.25010844</v>
      </c>
      <c r="Q64" s="93">
        <v>1.3199080400000001</v>
      </c>
      <c r="R64" s="93">
        <v>1.9259939100000001</v>
      </c>
      <c r="S64" s="93">
        <v>1.5706822300000001</v>
      </c>
      <c r="T64" s="93">
        <v>1.20840174</v>
      </c>
      <c r="U64" s="93">
        <v>1.4831575400000001</v>
      </c>
      <c r="V64" s="93">
        <v>1.2034756</v>
      </c>
      <c r="W64" s="93">
        <v>1.71040733</v>
      </c>
      <c r="X64" s="93">
        <v>1.6513510499999999</v>
      </c>
      <c r="Y64" s="93">
        <v>1.20125068</v>
      </c>
      <c r="Z64" s="93">
        <v>1.39463344</v>
      </c>
      <c r="AA64" s="93">
        <v>1.49371801</v>
      </c>
      <c r="AB64" s="93">
        <v>1.13781592</v>
      </c>
      <c r="AC64" s="93">
        <v>1.2657656100000001</v>
      </c>
      <c r="AD64" s="93">
        <v>1.24298361</v>
      </c>
      <c r="AE64" s="93">
        <v>1.0043885800000001</v>
      </c>
      <c r="AF64" s="93">
        <v>1.30407177</v>
      </c>
      <c r="AG64" s="93">
        <v>1.6812788999999999</v>
      </c>
      <c r="AH64" s="93">
        <v>1.28660402</v>
      </c>
      <c r="AI64" s="93">
        <v>1.5925775600000001</v>
      </c>
      <c r="AJ64" s="93">
        <v>1.0607577399999999</v>
      </c>
      <c r="AK64" s="93">
        <v>1.2374106300000001</v>
      </c>
      <c r="AL64" s="9"/>
      <c r="AM64" s="9">
        <v>39.85</v>
      </c>
      <c r="AN64" s="100">
        <f t="shared" si="3"/>
        <v>1.4055011144117646</v>
      </c>
      <c r="AO64" s="95">
        <f t="shared" si="4"/>
        <v>0.22875267707511224</v>
      </c>
      <c r="AP64" s="94">
        <f t="shared" si="5"/>
        <v>3.9230760464902141E-2</v>
      </c>
    </row>
    <row r="65" spans="2:42">
      <c r="B65" s="9"/>
      <c r="C65" s="9">
        <v>41.85</v>
      </c>
      <c r="D65" s="93">
        <v>1.36041989</v>
      </c>
      <c r="E65" s="93">
        <v>1.5069756700000001</v>
      </c>
      <c r="F65" s="93">
        <v>1.33785329</v>
      </c>
      <c r="G65" s="93">
        <v>1.64287541</v>
      </c>
      <c r="H65" s="93">
        <v>1.5311897699999999</v>
      </c>
      <c r="I65" s="93">
        <v>1.7568766600000001</v>
      </c>
      <c r="J65" s="93">
        <v>1.76137265</v>
      </c>
      <c r="K65" s="93">
        <v>1.2710657999999999</v>
      </c>
      <c r="L65" s="93">
        <v>1.3705049199999999</v>
      </c>
      <c r="M65" s="93">
        <v>1.23486034</v>
      </c>
      <c r="N65" s="93">
        <v>1.1660410699999999</v>
      </c>
      <c r="O65" s="93">
        <v>1.3867812900000001</v>
      </c>
      <c r="P65" s="93">
        <v>1.23427693</v>
      </c>
      <c r="Q65" s="93">
        <v>1.2888911599999999</v>
      </c>
      <c r="R65" s="93">
        <v>1.9342710999999999</v>
      </c>
      <c r="S65" s="93">
        <v>1.5798076299999999</v>
      </c>
      <c r="T65" s="93">
        <v>1.22151868</v>
      </c>
      <c r="U65" s="93">
        <v>1.4874482899999999</v>
      </c>
      <c r="V65" s="93">
        <v>1.2033859899999999</v>
      </c>
      <c r="W65" s="93">
        <v>1.69660341</v>
      </c>
      <c r="X65" s="93">
        <v>1.65256676</v>
      </c>
      <c r="Y65" s="93">
        <v>1.18012439</v>
      </c>
      <c r="Z65" s="93">
        <v>1.38488031</v>
      </c>
      <c r="AA65" s="93">
        <v>1.4787596599999999</v>
      </c>
      <c r="AB65" s="93">
        <v>1.1232440800000001</v>
      </c>
      <c r="AC65" s="93">
        <v>1.25792138</v>
      </c>
      <c r="AD65" s="93">
        <v>1.19435147</v>
      </c>
      <c r="AE65" s="93">
        <v>0.99982727999999998</v>
      </c>
      <c r="AF65" s="93">
        <v>1.3150488</v>
      </c>
      <c r="AG65" s="93">
        <v>1.67415571</v>
      </c>
      <c r="AH65" s="93">
        <v>1.2435383600000001</v>
      </c>
      <c r="AI65" s="93">
        <v>1.59254385</v>
      </c>
      <c r="AJ65" s="93">
        <v>1.0701674299999999</v>
      </c>
      <c r="AK65" s="93">
        <v>1.24653071</v>
      </c>
      <c r="AL65" s="9"/>
      <c r="AM65" s="9">
        <v>41.85</v>
      </c>
      <c r="AN65" s="100">
        <f t="shared" si="3"/>
        <v>1.3937258864705884</v>
      </c>
      <c r="AO65" s="95">
        <f t="shared" si="4"/>
        <v>0.22476457288632193</v>
      </c>
      <c r="AP65" s="94">
        <f t="shared" si="5"/>
        <v>3.8546806239141841E-2</v>
      </c>
    </row>
    <row r="66" spans="2:42">
      <c r="B66" s="9"/>
      <c r="C66" s="9">
        <v>43.85</v>
      </c>
      <c r="D66" s="93">
        <v>1.3595206500000001</v>
      </c>
      <c r="E66" s="93">
        <v>1.5089473499999999</v>
      </c>
      <c r="F66" s="93">
        <v>1.3441536000000001</v>
      </c>
      <c r="G66" s="93">
        <v>1.6127498499999999</v>
      </c>
      <c r="H66" s="93">
        <v>1.5195007</v>
      </c>
      <c r="I66" s="93">
        <v>1.7552886599999999</v>
      </c>
      <c r="J66" s="93">
        <v>1.7319438</v>
      </c>
      <c r="K66" s="93">
        <v>1.2716522800000001</v>
      </c>
      <c r="L66" s="93">
        <v>1.3432158599999999</v>
      </c>
      <c r="M66" s="93">
        <v>1.2268838500000001</v>
      </c>
      <c r="N66" s="93">
        <v>1.1791878499999999</v>
      </c>
      <c r="O66" s="93">
        <v>1.3775921099999999</v>
      </c>
      <c r="P66" s="93">
        <v>1.2089374500000001</v>
      </c>
      <c r="Q66" s="93">
        <v>1.2933767300000001</v>
      </c>
      <c r="R66" s="93">
        <v>1.87737485</v>
      </c>
      <c r="S66" s="93">
        <v>1.5506852799999999</v>
      </c>
      <c r="T66" s="93">
        <v>1.2137243099999999</v>
      </c>
      <c r="U66" s="93">
        <v>1.4470443200000001</v>
      </c>
      <c r="V66" s="93">
        <v>1.20423372</v>
      </c>
      <c r="W66" s="93">
        <v>1.6943430100000001</v>
      </c>
      <c r="X66" s="93">
        <v>1.59106328</v>
      </c>
      <c r="Y66" s="93">
        <v>1.19311495</v>
      </c>
      <c r="Z66" s="93">
        <v>1.38241401</v>
      </c>
      <c r="AA66" s="93">
        <v>1.4609262999999999</v>
      </c>
      <c r="AB66" s="93">
        <v>1.12544993</v>
      </c>
      <c r="AC66" s="93">
        <v>1.2512947699999999</v>
      </c>
      <c r="AD66" s="93">
        <v>1.2038015399999999</v>
      </c>
      <c r="AE66" s="93">
        <v>0.99244933000000002</v>
      </c>
      <c r="AF66" s="93">
        <v>1.2957731299999999</v>
      </c>
      <c r="AG66" s="93">
        <v>1.6422927199999999</v>
      </c>
      <c r="AH66" s="93">
        <v>1.2607366499999999</v>
      </c>
      <c r="AI66" s="93">
        <v>1.5381866200000001</v>
      </c>
      <c r="AJ66" s="93">
        <v>1.07196665</v>
      </c>
      <c r="AK66" s="93">
        <v>1.2361827999999999</v>
      </c>
      <c r="AL66" s="9"/>
      <c r="AM66" s="9">
        <v>43.85</v>
      </c>
      <c r="AN66" s="100">
        <f t="shared" si="3"/>
        <v>1.3813532032352942</v>
      </c>
      <c r="AO66" s="95">
        <f t="shared" si="4"/>
        <v>0.21234212301022731</v>
      </c>
      <c r="AP66" s="94">
        <f t="shared" si="5"/>
        <v>3.6416373661444401E-2</v>
      </c>
    </row>
    <row r="67" spans="2:42">
      <c r="B67" s="9"/>
      <c r="C67" s="9">
        <v>45.86</v>
      </c>
      <c r="D67" s="93">
        <v>1.3646213199999999</v>
      </c>
      <c r="E67" s="93">
        <v>1.48355237</v>
      </c>
      <c r="F67" s="93">
        <v>1.3525649500000001</v>
      </c>
      <c r="G67" s="93">
        <v>1.5884214999999999</v>
      </c>
      <c r="H67" s="93">
        <v>1.5017830599999999</v>
      </c>
      <c r="I67" s="93">
        <v>1.7210263800000001</v>
      </c>
      <c r="J67" s="93">
        <v>1.7379176199999999</v>
      </c>
      <c r="K67" s="93">
        <v>1.24128957</v>
      </c>
      <c r="L67" s="93">
        <v>1.3299479599999999</v>
      </c>
      <c r="M67" s="93">
        <v>1.2422530599999999</v>
      </c>
      <c r="N67" s="93">
        <v>1.17084627</v>
      </c>
      <c r="O67" s="93">
        <v>1.3348885800000001</v>
      </c>
      <c r="P67" s="93">
        <v>1.23994922</v>
      </c>
      <c r="Q67" s="93">
        <v>1.2956246300000001</v>
      </c>
      <c r="R67" s="93">
        <v>1.8624666999999999</v>
      </c>
      <c r="S67" s="93">
        <v>1.50744593</v>
      </c>
      <c r="T67" s="93">
        <v>1.1874447800000001</v>
      </c>
      <c r="U67" s="93">
        <v>1.4477351700000001</v>
      </c>
      <c r="V67" s="93">
        <v>1.1886549099999999</v>
      </c>
      <c r="W67" s="93">
        <v>1.60674162</v>
      </c>
      <c r="X67" s="93">
        <v>1.5792430900000001</v>
      </c>
      <c r="Y67" s="93">
        <v>1.18847591</v>
      </c>
      <c r="Z67" s="93">
        <v>1.37568343</v>
      </c>
      <c r="AA67" s="93">
        <v>1.4249966000000001</v>
      </c>
      <c r="AB67" s="93">
        <v>1.12467323</v>
      </c>
      <c r="AC67" s="93">
        <v>1.2434467899999999</v>
      </c>
      <c r="AD67" s="93">
        <v>1.17408029</v>
      </c>
      <c r="AE67" s="93">
        <v>1.0085586499999999</v>
      </c>
      <c r="AF67" s="93">
        <v>1.3012911599999999</v>
      </c>
      <c r="AG67" s="93">
        <v>1.6297528400000001</v>
      </c>
      <c r="AH67" s="93">
        <v>1.25757973</v>
      </c>
      <c r="AI67" s="93">
        <v>1.5140389400000001</v>
      </c>
      <c r="AJ67" s="93">
        <v>1.0504417800000001</v>
      </c>
      <c r="AK67" s="93">
        <v>1.20139134</v>
      </c>
      <c r="AL67" s="9"/>
      <c r="AM67" s="9">
        <v>45.86</v>
      </c>
      <c r="AN67" s="100">
        <f t="shared" si="3"/>
        <v>1.3670243935294117</v>
      </c>
      <c r="AO67" s="95">
        <f t="shared" si="4"/>
        <v>0.20488505527275777</v>
      </c>
      <c r="AP67" s="94">
        <f t="shared" si="5"/>
        <v>3.5137497095190456E-2</v>
      </c>
    </row>
    <row r="68" spans="2:42">
      <c r="B68" s="9"/>
      <c r="C68" s="9">
        <v>47.86</v>
      </c>
      <c r="D68" s="93">
        <v>1.36555765</v>
      </c>
      <c r="E68" s="93">
        <v>1.4642446</v>
      </c>
      <c r="F68" s="93">
        <v>1.31996673</v>
      </c>
      <c r="G68" s="93">
        <v>1.5428193100000001</v>
      </c>
      <c r="H68" s="93">
        <v>1.48861175</v>
      </c>
      <c r="I68" s="93">
        <v>1.6899221600000001</v>
      </c>
      <c r="J68" s="93">
        <v>1.68525484</v>
      </c>
      <c r="K68" s="93">
        <v>1.24872334</v>
      </c>
      <c r="L68" s="93">
        <v>1.3308858100000001</v>
      </c>
      <c r="M68" s="93">
        <v>1.2283179399999999</v>
      </c>
      <c r="N68" s="93">
        <v>1.1753258099999999</v>
      </c>
      <c r="O68" s="93">
        <v>1.3400845699999999</v>
      </c>
      <c r="P68" s="93">
        <v>1.23848252</v>
      </c>
      <c r="Q68" s="93">
        <v>1.28631388</v>
      </c>
      <c r="R68" s="93">
        <v>1.78620577</v>
      </c>
      <c r="S68" s="93">
        <v>1.5061570200000001</v>
      </c>
      <c r="T68" s="93">
        <v>1.1941582799999999</v>
      </c>
      <c r="U68" s="93">
        <v>1.4382026299999999</v>
      </c>
      <c r="V68" s="93">
        <v>1.1958973399999999</v>
      </c>
      <c r="W68" s="93">
        <v>1.6033247399999999</v>
      </c>
      <c r="X68" s="93">
        <v>1.53083809</v>
      </c>
      <c r="Y68" s="93">
        <v>1.19923344</v>
      </c>
      <c r="Z68" s="93">
        <v>1.3590816100000001</v>
      </c>
      <c r="AA68" s="93">
        <v>1.41587774</v>
      </c>
      <c r="AB68" s="93">
        <v>1.12673592</v>
      </c>
      <c r="AC68" s="93">
        <v>1.2553827099999999</v>
      </c>
      <c r="AD68" s="93">
        <v>1.1544043799999999</v>
      </c>
      <c r="AE68" s="93">
        <v>0.99967523999999996</v>
      </c>
      <c r="AF68" s="93">
        <v>1.3094972600000001</v>
      </c>
      <c r="AG68" s="93">
        <v>1.62200495</v>
      </c>
      <c r="AH68" s="93">
        <v>1.2467628900000001</v>
      </c>
      <c r="AI68" s="93">
        <v>1.5212951100000001</v>
      </c>
      <c r="AJ68" s="93">
        <v>1.06671</v>
      </c>
      <c r="AK68" s="93">
        <v>1.22469144</v>
      </c>
      <c r="AL68" s="9"/>
      <c r="AM68" s="9">
        <v>47.86</v>
      </c>
      <c r="AN68" s="100">
        <f t="shared" si="3"/>
        <v>1.3576661020588237</v>
      </c>
      <c r="AO68" s="95">
        <f t="shared" si="4"/>
        <v>0.19028953332884008</v>
      </c>
      <c r="AP68" s="94">
        <f t="shared" si="5"/>
        <v>3.263438573245854E-2</v>
      </c>
    </row>
    <row r="69" spans="2:42">
      <c r="B69" s="9"/>
      <c r="C69" s="9">
        <v>49.86</v>
      </c>
      <c r="D69" s="93">
        <v>1.3622254499999999</v>
      </c>
      <c r="E69" s="93">
        <v>1.49030638</v>
      </c>
      <c r="F69" s="93">
        <v>1.3078777500000001</v>
      </c>
      <c r="G69" s="93">
        <v>1.5755412900000001</v>
      </c>
      <c r="H69" s="93">
        <v>1.47059469</v>
      </c>
      <c r="I69" s="93">
        <v>1.7021582099999999</v>
      </c>
      <c r="J69" s="93">
        <v>1.6389696600000001</v>
      </c>
      <c r="K69" s="93">
        <v>1.2275823699999999</v>
      </c>
      <c r="L69" s="93">
        <v>1.3049736300000001</v>
      </c>
      <c r="M69" s="93">
        <v>1.2344552900000001</v>
      </c>
      <c r="N69" s="93">
        <v>1.1735025100000001</v>
      </c>
      <c r="O69" s="93">
        <v>1.3474489700000001</v>
      </c>
      <c r="P69" s="93">
        <v>1.2253626500000001</v>
      </c>
      <c r="Q69" s="93">
        <v>1.3111943800000001</v>
      </c>
      <c r="R69" s="93">
        <v>1.7735600499999999</v>
      </c>
      <c r="S69" s="93">
        <v>1.50202152</v>
      </c>
      <c r="T69" s="93">
        <v>1.2077289899999999</v>
      </c>
      <c r="U69" s="93">
        <v>1.42093852</v>
      </c>
      <c r="V69" s="93">
        <v>1.2124869199999999</v>
      </c>
      <c r="W69" s="93">
        <v>1.5951883099999999</v>
      </c>
      <c r="X69" s="93">
        <v>1.5448371400000001</v>
      </c>
      <c r="Y69" s="93">
        <v>1.1943347</v>
      </c>
      <c r="Z69" s="93">
        <v>1.3694911000000001</v>
      </c>
      <c r="AA69" s="93">
        <v>1.4061192899999999</v>
      </c>
      <c r="AB69" s="93">
        <v>1.1375963899999999</v>
      </c>
      <c r="AC69" s="93">
        <v>1.26161938</v>
      </c>
      <c r="AD69" s="93">
        <v>1.1117789300000001</v>
      </c>
      <c r="AE69" s="93">
        <v>1.0121034600000001</v>
      </c>
      <c r="AF69" s="93">
        <v>1.2744927699999999</v>
      </c>
      <c r="AG69" s="93">
        <v>1.6107751800000001</v>
      </c>
      <c r="AH69" s="93">
        <v>1.2391053000000001</v>
      </c>
      <c r="AI69" s="93">
        <v>1.4729403700000001</v>
      </c>
      <c r="AJ69" s="93">
        <v>1.0397227600000001</v>
      </c>
      <c r="AK69" s="93">
        <v>1.2170515799999999</v>
      </c>
      <c r="AL69" s="9"/>
      <c r="AM69" s="9">
        <v>49.86</v>
      </c>
      <c r="AN69" s="100">
        <f t="shared" si="3"/>
        <v>1.3522378202941179</v>
      </c>
      <c r="AO69" s="95">
        <f t="shared" si="4"/>
        <v>0.1894476069394565</v>
      </c>
      <c r="AP69" s="94">
        <f t="shared" si="5"/>
        <v>3.2489996547888943E-2</v>
      </c>
    </row>
    <row r="70" spans="2:42">
      <c r="B70" s="9"/>
      <c r="C70" s="9">
        <v>51.86</v>
      </c>
      <c r="D70" s="93">
        <v>1.36853446</v>
      </c>
      <c r="E70" s="93">
        <v>1.48616393</v>
      </c>
      <c r="F70" s="93">
        <v>1.30821448</v>
      </c>
      <c r="G70" s="93">
        <v>1.53781473</v>
      </c>
      <c r="H70" s="93">
        <v>1.4820182</v>
      </c>
      <c r="I70" s="93">
        <v>1.6330562900000001</v>
      </c>
      <c r="J70" s="93">
        <v>1.6426726700000001</v>
      </c>
      <c r="K70" s="93">
        <v>1.2258844499999999</v>
      </c>
      <c r="L70" s="93">
        <v>1.32259828</v>
      </c>
      <c r="M70" s="93">
        <v>1.24559716</v>
      </c>
      <c r="N70" s="93">
        <v>1.1936927100000001</v>
      </c>
      <c r="O70" s="93">
        <v>1.3110380399999999</v>
      </c>
      <c r="P70" s="93">
        <v>1.23431666</v>
      </c>
      <c r="Q70" s="93">
        <v>1.2893781600000001</v>
      </c>
      <c r="R70" s="93">
        <v>1.7491691700000001</v>
      </c>
      <c r="S70" s="93">
        <v>1.4935182899999999</v>
      </c>
      <c r="T70" s="93">
        <v>1.18484447</v>
      </c>
      <c r="U70" s="93">
        <v>1.4049883400000001</v>
      </c>
      <c r="V70" s="93">
        <v>1.1966435</v>
      </c>
      <c r="W70" s="93">
        <v>1.60014049</v>
      </c>
      <c r="X70" s="93">
        <v>1.5582445899999999</v>
      </c>
      <c r="Y70" s="93">
        <v>1.18009327</v>
      </c>
      <c r="Z70" s="93">
        <v>1.35228682</v>
      </c>
      <c r="AA70" s="93">
        <v>1.4041256099999999</v>
      </c>
      <c r="AB70" s="93">
        <v>1.1349935499999999</v>
      </c>
      <c r="AC70" s="93">
        <v>1.2754068000000001</v>
      </c>
      <c r="AD70" s="93">
        <v>1.1038640500000001</v>
      </c>
      <c r="AE70" s="93">
        <v>0.98748279000000005</v>
      </c>
      <c r="AF70" s="93">
        <v>1.27010439</v>
      </c>
      <c r="AG70" s="93">
        <v>1.62008715</v>
      </c>
      <c r="AH70" s="93">
        <v>1.25362241</v>
      </c>
      <c r="AI70" s="93">
        <v>1.4566103699999999</v>
      </c>
      <c r="AJ70" s="93">
        <v>1.0409735499999999</v>
      </c>
      <c r="AK70" s="93">
        <v>1.2001532399999999</v>
      </c>
      <c r="AL70" s="9"/>
      <c r="AM70" s="9">
        <v>51.86</v>
      </c>
      <c r="AN70" s="100">
        <f t="shared" si="3"/>
        <v>1.3455392079411768</v>
      </c>
      <c r="AO70" s="95">
        <f t="shared" si="4"/>
        <v>0.18600413829874707</v>
      </c>
      <c r="AP70" s="94">
        <f t="shared" si="5"/>
        <v>3.1899446548040347E-2</v>
      </c>
    </row>
    <row r="71" spans="2:42">
      <c r="B71" s="9"/>
      <c r="C71" s="9">
        <v>53.86</v>
      </c>
      <c r="D71" s="93">
        <v>1.3607749899999999</v>
      </c>
      <c r="E71" s="93">
        <v>1.46434865</v>
      </c>
      <c r="F71" s="93">
        <v>1.3168738</v>
      </c>
      <c r="G71" s="93">
        <v>1.49513743</v>
      </c>
      <c r="H71" s="93">
        <v>1.4804106400000001</v>
      </c>
      <c r="I71" s="93">
        <v>1.63001671</v>
      </c>
      <c r="J71" s="93">
        <v>1.6245873900000001</v>
      </c>
      <c r="K71" s="93">
        <v>1.2018870399999999</v>
      </c>
      <c r="L71" s="93">
        <v>1.3211990300000001</v>
      </c>
      <c r="M71" s="93">
        <v>1.2427714400000001</v>
      </c>
      <c r="N71" s="93">
        <v>1.17100508</v>
      </c>
      <c r="O71" s="93">
        <v>1.2971584</v>
      </c>
      <c r="P71" s="93">
        <v>1.22632249</v>
      </c>
      <c r="Q71" s="93">
        <v>1.30297781</v>
      </c>
      <c r="R71" s="93">
        <v>1.75314294</v>
      </c>
      <c r="S71" s="93">
        <v>1.47525704</v>
      </c>
      <c r="T71" s="93">
        <v>1.18229468</v>
      </c>
      <c r="U71" s="93">
        <v>1.3809632700000001</v>
      </c>
      <c r="V71" s="93">
        <v>1.1830283399999999</v>
      </c>
      <c r="W71" s="93">
        <v>1.5690463100000001</v>
      </c>
      <c r="X71" s="93">
        <v>1.5544299500000001</v>
      </c>
      <c r="Y71" s="93">
        <v>1.1874810099999999</v>
      </c>
      <c r="Z71" s="93">
        <v>1.34682532</v>
      </c>
      <c r="AA71" s="93">
        <v>1.3884348799999999</v>
      </c>
      <c r="AB71" s="93">
        <v>1.1260076000000001</v>
      </c>
      <c r="AC71" s="93">
        <v>1.25805374</v>
      </c>
      <c r="AD71" s="93">
        <v>1.08219687</v>
      </c>
      <c r="AE71" s="93">
        <v>0.99741497999999995</v>
      </c>
      <c r="AF71" s="93">
        <v>1.2796311300000001</v>
      </c>
      <c r="AG71" s="93">
        <v>1.6056083000000001</v>
      </c>
      <c r="AH71" s="93">
        <v>1.26777421</v>
      </c>
      <c r="AI71" s="93">
        <v>1.5109409199999999</v>
      </c>
      <c r="AJ71" s="93">
        <v>1.0285548499999999</v>
      </c>
      <c r="AK71" s="93">
        <v>1.23640437</v>
      </c>
      <c r="AL71" s="9"/>
      <c r="AM71" s="9">
        <v>53.86</v>
      </c>
      <c r="AN71" s="100">
        <f t="shared" si="3"/>
        <v>1.3396753414705884</v>
      </c>
      <c r="AO71" s="95">
        <f t="shared" si="4"/>
        <v>0.18388402003930301</v>
      </c>
      <c r="AP71" s="94">
        <f t="shared" si="5"/>
        <v>3.1535849266220536E-2</v>
      </c>
    </row>
    <row r="72" spans="2:42">
      <c r="B72" s="9"/>
      <c r="C72" s="9">
        <v>55.86</v>
      </c>
      <c r="D72" s="93">
        <v>1.3673441</v>
      </c>
      <c r="E72" s="93">
        <v>1.47347911</v>
      </c>
      <c r="F72" s="93">
        <v>1.2851824199999999</v>
      </c>
      <c r="G72" s="93">
        <v>1.52487372</v>
      </c>
      <c r="H72" s="93">
        <v>1.4549278999999999</v>
      </c>
      <c r="I72" s="93">
        <v>1.6286820900000001</v>
      </c>
      <c r="J72" s="93">
        <v>1.6025434999999999</v>
      </c>
      <c r="K72" s="93">
        <v>1.2187910500000001</v>
      </c>
      <c r="L72" s="93">
        <v>1.30799178</v>
      </c>
      <c r="M72" s="93">
        <v>1.2300410900000001</v>
      </c>
      <c r="N72" s="93">
        <v>1.16558516</v>
      </c>
      <c r="O72" s="93">
        <v>1.29621147</v>
      </c>
      <c r="P72" s="93">
        <v>1.2232941500000001</v>
      </c>
      <c r="Q72" s="93">
        <v>1.30056069</v>
      </c>
      <c r="R72" s="93">
        <v>1.73661354</v>
      </c>
      <c r="S72" s="93">
        <v>1.4573601700000001</v>
      </c>
      <c r="T72" s="93">
        <v>1.1865462200000001</v>
      </c>
      <c r="U72" s="93">
        <v>1.41836842</v>
      </c>
      <c r="V72" s="93">
        <v>1.2094088000000001</v>
      </c>
      <c r="W72" s="93">
        <v>1.5644783</v>
      </c>
      <c r="X72" s="93">
        <v>1.4731620999999999</v>
      </c>
      <c r="Y72" s="93">
        <v>1.1875279400000001</v>
      </c>
      <c r="Z72" s="93">
        <v>1.3428137600000001</v>
      </c>
      <c r="AA72" s="93">
        <v>1.3612369900000001</v>
      </c>
      <c r="AB72" s="93">
        <v>1.1323217400000001</v>
      </c>
      <c r="AC72" s="93">
        <v>1.25918442</v>
      </c>
      <c r="AD72" s="93">
        <v>1.0810247500000001</v>
      </c>
      <c r="AE72" s="93">
        <v>0.98839526</v>
      </c>
      <c r="AF72" s="93">
        <v>1.2976018499999999</v>
      </c>
      <c r="AG72" s="93">
        <v>1.5835778300000001</v>
      </c>
      <c r="AH72" s="93">
        <v>1.2282376500000001</v>
      </c>
      <c r="AI72" s="93">
        <v>1.5152005200000001</v>
      </c>
      <c r="AJ72" s="93">
        <v>1.0201909600000001</v>
      </c>
      <c r="AK72" s="93">
        <v>1.2114583000000001</v>
      </c>
      <c r="AL72" s="9"/>
      <c r="AM72" s="9">
        <v>55.86</v>
      </c>
      <c r="AN72" s="100">
        <f t="shared" si="3"/>
        <v>1.3333593455882351</v>
      </c>
      <c r="AO72" s="95">
        <f t="shared" si="4"/>
        <v>0.17991267031477598</v>
      </c>
      <c r="AP72" s="94">
        <f t="shared" si="5"/>
        <v>3.0854768407376131E-2</v>
      </c>
    </row>
    <row r="73" spans="2:42">
      <c r="B73" s="9"/>
      <c r="C73" s="9">
        <v>57.86</v>
      </c>
      <c r="D73" s="93">
        <v>1.3720828700000001</v>
      </c>
      <c r="E73" s="93">
        <v>1.4654497200000001</v>
      </c>
      <c r="F73" s="93">
        <v>1.28236266</v>
      </c>
      <c r="G73" s="93">
        <v>1.47077875</v>
      </c>
      <c r="H73" s="93">
        <v>1.43079037</v>
      </c>
      <c r="I73" s="93">
        <v>1.5959724099999999</v>
      </c>
      <c r="J73" s="93">
        <v>1.60102217</v>
      </c>
      <c r="K73" s="93">
        <v>1.2077022100000001</v>
      </c>
      <c r="L73" s="93">
        <v>1.3016193599999999</v>
      </c>
      <c r="M73" s="93">
        <v>1.23093254</v>
      </c>
      <c r="N73" s="93">
        <v>1.1616635</v>
      </c>
      <c r="O73" s="93">
        <v>1.2974695199999999</v>
      </c>
      <c r="P73" s="93">
        <v>1.2549504600000001</v>
      </c>
      <c r="Q73" s="93">
        <v>1.2730699400000001</v>
      </c>
      <c r="R73" s="93">
        <v>1.6649765599999999</v>
      </c>
      <c r="S73" s="93">
        <v>1.45823156</v>
      </c>
      <c r="T73" s="93">
        <v>1.1834648699999999</v>
      </c>
      <c r="U73" s="93">
        <v>1.39100662</v>
      </c>
      <c r="V73" s="93">
        <v>1.1907730000000001</v>
      </c>
      <c r="W73" s="93">
        <v>1.57171325</v>
      </c>
      <c r="X73" s="93">
        <v>1.5161302800000001</v>
      </c>
      <c r="Y73" s="93">
        <v>1.17227707</v>
      </c>
      <c r="Z73" s="93">
        <v>1.3351147999999999</v>
      </c>
      <c r="AA73" s="93">
        <v>1.37302781</v>
      </c>
      <c r="AB73" s="93">
        <v>1.1329989199999999</v>
      </c>
      <c r="AC73" s="93">
        <v>1.27375551</v>
      </c>
      <c r="AD73" s="93">
        <v>1.0820736399999999</v>
      </c>
      <c r="AE73" s="93">
        <v>0.98817193999999997</v>
      </c>
      <c r="AF73" s="93">
        <v>1.2993569300000001</v>
      </c>
      <c r="AG73" s="93">
        <v>1.5770659600000001</v>
      </c>
      <c r="AH73" s="93">
        <v>1.23189207</v>
      </c>
      <c r="AI73" s="93">
        <v>1.47587252</v>
      </c>
      <c r="AJ73" s="93">
        <v>1.0406998199999999</v>
      </c>
      <c r="AK73" s="93">
        <v>1.1883877599999999</v>
      </c>
      <c r="AL73" s="9"/>
      <c r="AM73" s="9">
        <v>57.86</v>
      </c>
      <c r="AN73" s="100">
        <f t="shared" si="3"/>
        <v>1.3262605108823529</v>
      </c>
      <c r="AO73" s="95">
        <f t="shared" si="4"/>
        <v>0.17143808228793306</v>
      </c>
      <c r="AP73" s="94">
        <f t="shared" si="5"/>
        <v>2.9401388551145484E-2</v>
      </c>
    </row>
    <row r="74" spans="2:42">
      <c r="B74" s="9"/>
      <c r="C74" s="9">
        <v>59.86</v>
      </c>
      <c r="D74" s="93">
        <v>1.3765162399999999</v>
      </c>
      <c r="E74" s="93">
        <v>1.4876638600000001</v>
      </c>
      <c r="F74" s="93">
        <v>1.29424114</v>
      </c>
      <c r="G74" s="93">
        <v>1.4732959800000001</v>
      </c>
      <c r="H74" s="93">
        <v>1.4407273700000001</v>
      </c>
      <c r="I74" s="93">
        <v>1.5721860700000001</v>
      </c>
      <c r="J74" s="93">
        <v>1.5686484700000001</v>
      </c>
      <c r="K74" s="93">
        <v>1.19310278</v>
      </c>
      <c r="L74" s="93">
        <v>1.3148777599999999</v>
      </c>
      <c r="M74" s="93">
        <v>1.2057413800000001</v>
      </c>
      <c r="N74" s="93">
        <v>1.1563508300000001</v>
      </c>
      <c r="O74" s="93">
        <v>1.3112166300000001</v>
      </c>
      <c r="P74" s="93">
        <v>1.2199864499999999</v>
      </c>
      <c r="Q74" s="93">
        <v>1.2813958000000001</v>
      </c>
      <c r="R74" s="93">
        <v>1.67444031</v>
      </c>
      <c r="S74" s="93">
        <v>1.4540125800000001</v>
      </c>
      <c r="T74" s="93">
        <v>1.1920627100000001</v>
      </c>
      <c r="U74" s="93">
        <v>1.3781927</v>
      </c>
      <c r="V74" s="93">
        <v>1.1990417499999999</v>
      </c>
      <c r="W74" s="93">
        <v>1.5414203399999999</v>
      </c>
      <c r="X74" s="93">
        <v>1.4786706000000001</v>
      </c>
      <c r="Y74" s="93">
        <v>1.20071617</v>
      </c>
      <c r="Z74" s="93">
        <v>1.3275297800000001</v>
      </c>
      <c r="AA74" s="93">
        <v>1.3721539599999999</v>
      </c>
      <c r="AB74" s="93">
        <v>1.1241154099999999</v>
      </c>
      <c r="AC74" s="93">
        <v>1.2795917000000001</v>
      </c>
      <c r="AD74" s="93">
        <v>1.04240175</v>
      </c>
      <c r="AE74" s="93">
        <v>0.99320839999999999</v>
      </c>
      <c r="AF74" s="93">
        <v>1.29231973</v>
      </c>
      <c r="AG74" s="93">
        <v>1.60376165</v>
      </c>
      <c r="AH74" s="93">
        <v>1.23645022</v>
      </c>
      <c r="AI74" s="93">
        <v>1.4480904000000001</v>
      </c>
      <c r="AJ74" s="93">
        <v>1.0074469399999999</v>
      </c>
      <c r="AK74" s="93">
        <v>1.20641548</v>
      </c>
      <c r="AL74" s="9"/>
      <c r="AM74" s="9">
        <v>59.86</v>
      </c>
      <c r="AN74" s="100">
        <f t="shared" si="3"/>
        <v>1.3219998041176473</v>
      </c>
      <c r="AO74" s="95">
        <f t="shared" si="4"/>
        <v>0.17155002994436208</v>
      </c>
      <c r="AP74" s="94">
        <f t="shared" si="5"/>
        <v>2.9420587415832571E-2</v>
      </c>
    </row>
    <row r="75" spans="2:42">
      <c r="B75" s="9"/>
      <c r="C75" s="9">
        <v>61.86</v>
      </c>
      <c r="D75" s="93">
        <v>1.34315052</v>
      </c>
      <c r="E75" s="93">
        <v>1.4629379600000001</v>
      </c>
      <c r="F75" s="93">
        <v>1.2897754400000001</v>
      </c>
      <c r="G75" s="93">
        <v>1.4180148699999999</v>
      </c>
      <c r="H75" s="93">
        <v>1.4104671499999999</v>
      </c>
      <c r="I75" s="93">
        <v>1.55484121</v>
      </c>
      <c r="J75" s="93">
        <v>1.56339849</v>
      </c>
      <c r="K75" s="93">
        <v>1.1916752900000001</v>
      </c>
      <c r="L75" s="93">
        <v>1.3069208699999999</v>
      </c>
      <c r="M75" s="93">
        <v>1.2384790800000001</v>
      </c>
      <c r="N75" s="93">
        <v>1.1579048300000001</v>
      </c>
      <c r="O75" s="93">
        <v>1.30135446</v>
      </c>
      <c r="P75" s="93">
        <v>1.2020879200000001</v>
      </c>
      <c r="Q75" s="93">
        <v>1.2819052500000001</v>
      </c>
      <c r="R75" s="93">
        <v>1.6525228599999999</v>
      </c>
      <c r="S75" s="93">
        <v>1.46925645</v>
      </c>
      <c r="T75" s="93">
        <v>1.1906257499999999</v>
      </c>
      <c r="U75" s="93">
        <v>1.37271337</v>
      </c>
      <c r="V75" s="93">
        <v>1.1894447500000001</v>
      </c>
      <c r="W75" s="93">
        <v>1.5240403300000001</v>
      </c>
      <c r="X75" s="93">
        <v>1.4675982000000001</v>
      </c>
      <c r="Y75" s="93">
        <v>1.18279234</v>
      </c>
      <c r="Z75" s="93">
        <v>1.34850877</v>
      </c>
      <c r="AA75" s="93">
        <v>1.3599906500000001</v>
      </c>
      <c r="AB75" s="93">
        <v>1.1191193100000001</v>
      </c>
      <c r="AC75" s="93">
        <v>1.25610179</v>
      </c>
      <c r="AD75" s="93">
        <v>1.0374929500000001</v>
      </c>
      <c r="AE75" s="93">
        <v>1.01540173</v>
      </c>
      <c r="AF75" s="93">
        <v>1.2785724199999999</v>
      </c>
      <c r="AG75" s="93">
        <v>1.55683013</v>
      </c>
      <c r="AH75" s="93">
        <v>1.2396646200000001</v>
      </c>
      <c r="AI75" s="93">
        <v>1.4686923000000001</v>
      </c>
      <c r="AJ75" s="93">
        <v>1.0198560800000001</v>
      </c>
      <c r="AK75" s="93">
        <v>1.20049519</v>
      </c>
      <c r="AL75" s="9"/>
      <c r="AM75" s="9">
        <v>61.86</v>
      </c>
      <c r="AN75" s="100">
        <f t="shared" si="3"/>
        <v>1.3139009802941177</v>
      </c>
      <c r="AO75" s="95">
        <f t="shared" si="4"/>
        <v>0.16328902353149991</v>
      </c>
      <c r="AP75" s="94">
        <f t="shared" si="5"/>
        <v>2.8003836504211101E-2</v>
      </c>
    </row>
    <row r="76" spans="2:42">
      <c r="B76" s="9"/>
      <c r="C76" s="9">
        <v>63.86</v>
      </c>
      <c r="D76" s="93">
        <v>1.37194061</v>
      </c>
      <c r="E76" s="93">
        <v>1.4549019999999999</v>
      </c>
      <c r="F76" s="93">
        <v>1.25787666</v>
      </c>
      <c r="G76" s="93">
        <v>1.44232892</v>
      </c>
      <c r="H76" s="93">
        <v>1.4162304800000001</v>
      </c>
      <c r="I76" s="93">
        <v>1.57942479</v>
      </c>
      <c r="J76" s="93">
        <v>1.5584023</v>
      </c>
      <c r="K76" s="93">
        <v>1.1726094300000001</v>
      </c>
      <c r="L76" s="93">
        <v>1.30730608</v>
      </c>
      <c r="M76" s="93">
        <v>1.20738889</v>
      </c>
      <c r="N76" s="93">
        <v>1.18356302</v>
      </c>
      <c r="O76" s="93">
        <v>1.30288596</v>
      </c>
      <c r="P76" s="93">
        <v>1.20123534</v>
      </c>
      <c r="Q76" s="93">
        <v>1.30216917</v>
      </c>
      <c r="R76" s="93">
        <v>1.61678754</v>
      </c>
      <c r="S76" s="93">
        <v>1.43715444</v>
      </c>
      <c r="T76" s="93">
        <v>1.17537139</v>
      </c>
      <c r="U76" s="93">
        <v>1.3772917</v>
      </c>
      <c r="V76" s="93">
        <v>1.1942819899999999</v>
      </c>
      <c r="W76" s="93">
        <v>1.51492662</v>
      </c>
      <c r="X76" s="93">
        <v>1.4535584800000001</v>
      </c>
      <c r="Y76" s="93">
        <v>1.18860477</v>
      </c>
      <c r="Z76" s="93">
        <v>1.3211419200000001</v>
      </c>
      <c r="AA76" s="93">
        <v>1.3531375400000001</v>
      </c>
      <c r="AB76" s="93">
        <v>1.1401957199999999</v>
      </c>
      <c r="AC76" s="93">
        <v>1.26754845</v>
      </c>
      <c r="AD76" s="93">
        <v>1.03845929</v>
      </c>
      <c r="AE76" s="93">
        <v>1.0068050200000001</v>
      </c>
      <c r="AF76" s="93">
        <v>1.2843892400000001</v>
      </c>
      <c r="AG76" s="93">
        <v>1.57688286</v>
      </c>
      <c r="AH76" s="93">
        <v>1.2367994099999999</v>
      </c>
      <c r="AI76" s="93">
        <v>1.4364980199999999</v>
      </c>
      <c r="AJ76" s="93">
        <v>0.99515640000000005</v>
      </c>
      <c r="AK76" s="93">
        <v>1.2299115300000001</v>
      </c>
      <c r="AL76" s="9"/>
      <c r="AM76" s="9">
        <v>63.86</v>
      </c>
      <c r="AN76" s="101">
        <f t="shared" si="3"/>
        <v>1.3118578229411768</v>
      </c>
      <c r="AO76" s="95">
        <f t="shared" si="4"/>
        <v>0.16223804324512958</v>
      </c>
      <c r="AP76" s="94">
        <f t="shared" si="5"/>
        <v>2.7823594872090705E-2</v>
      </c>
    </row>
  </sheetData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BC28-AD71-8148-8D01-6B9253E9FA8A}">
  <dimension ref="A1:AI76"/>
  <sheetViews>
    <sheetView zoomScale="60" zoomScaleNormal="60" workbookViewId="0"/>
  </sheetViews>
  <sheetFormatPr baseColWidth="10" defaultRowHeight="16"/>
  <cols>
    <col min="1" max="1" width="22.5" customWidth="1"/>
    <col min="2" max="2" width="14.6640625" customWidth="1"/>
    <col min="4" max="12" width="12" bestFit="1" customWidth="1"/>
    <col min="13" max="30" width="13" bestFit="1" customWidth="1"/>
    <col min="33" max="33" width="15.83203125" customWidth="1"/>
  </cols>
  <sheetData>
    <row r="1" spans="1:35" ht="17" thickBot="1"/>
    <row r="2" spans="1:35" ht="17" thickBot="1">
      <c r="A2" s="326" t="s">
        <v>734</v>
      </c>
    </row>
    <row r="3" spans="1:35" ht="17" thickBot="1">
      <c r="A3" s="107" t="s">
        <v>137</v>
      </c>
      <c r="AH3" t="s">
        <v>65</v>
      </c>
    </row>
    <row r="4" spans="1:35">
      <c r="AG4" t="s">
        <v>2</v>
      </c>
      <c r="AH4" s="1">
        <v>27</v>
      </c>
      <c r="AI4">
        <f>SQRT(AH4)</f>
        <v>5.196152422706632</v>
      </c>
    </row>
    <row r="5" spans="1:35">
      <c r="B5" s="18" t="s">
        <v>134</v>
      </c>
      <c r="C5" t="s">
        <v>66</v>
      </c>
      <c r="D5" s="16" t="s">
        <v>104</v>
      </c>
      <c r="E5" s="16" t="s">
        <v>105</v>
      </c>
      <c r="F5" s="16" t="s">
        <v>106</v>
      </c>
      <c r="G5" s="16" t="s">
        <v>107</v>
      </c>
      <c r="H5" s="16" t="s">
        <v>108</v>
      </c>
      <c r="I5" s="16" t="s">
        <v>109</v>
      </c>
      <c r="J5" s="16" t="s">
        <v>110</v>
      </c>
      <c r="K5" s="16" t="s">
        <v>111</v>
      </c>
      <c r="L5" s="16" t="s">
        <v>112</v>
      </c>
      <c r="M5" s="16" t="s">
        <v>113</v>
      </c>
      <c r="N5" s="16" t="s">
        <v>114</v>
      </c>
      <c r="O5" s="16" t="s">
        <v>115</v>
      </c>
      <c r="P5" s="16" t="s">
        <v>116</v>
      </c>
      <c r="Q5" s="16" t="s">
        <v>117</v>
      </c>
      <c r="R5" s="16" t="s">
        <v>118</v>
      </c>
      <c r="S5" s="16" t="s">
        <v>119</v>
      </c>
      <c r="T5" s="16" t="s">
        <v>120</v>
      </c>
      <c r="U5" s="16" t="s">
        <v>121</v>
      </c>
      <c r="V5" s="16" t="s">
        <v>122</v>
      </c>
      <c r="W5" s="16" t="s">
        <v>123</v>
      </c>
      <c r="X5" s="16" t="s">
        <v>124</v>
      </c>
      <c r="Y5" s="16" t="s">
        <v>128</v>
      </c>
      <c r="Z5" s="16" t="s">
        <v>129</v>
      </c>
      <c r="AA5" s="16" t="s">
        <v>130</v>
      </c>
      <c r="AB5" s="16" t="s">
        <v>131</v>
      </c>
      <c r="AC5" s="16" t="s">
        <v>132</v>
      </c>
      <c r="AD5" s="16" t="s">
        <v>133</v>
      </c>
      <c r="AF5" t="s">
        <v>66</v>
      </c>
      <c r="AG5" s="86" t="s">
        <v>126</v>
      </c>
      <c r="AH5" s="38" t="s">
        <v>3</v>
      </c>
      <c r="AI5" s="86" t="s">
        <v>125</v>
      </c>
    </row>
    <row r="6" spans="1:35">
      <c r="C6">
        <v>0</v>
      </c>
      <c r="D6" s="16">
        <v>1</v>
      </c>
      <c r="E6" s="16">
        <v>1</v>
      </c>
      <c r="F6" s="16">
        <v>1</v>
      </c>
      <c r="G6" s="16">
        <v>1</v>
      </c>
      <c r="H6" s="16">
        <v>1</v>
      </c>
      <c r="I6" s="16">
        <v>1</v>
      </c>
      <c r="J6" s="16">
        <v>1</v>
      </c>
      <c r="K6" s="16">
        <v>1</v>
      </c>
      <c r="L6" s="16">
        <v>1</v>
      </c>
      <c r="M6" s="16">
        <v>1</v>
      </c>
      <c r="N6" s="16">
        <v>1</v>
      </c>
      <c r="O6" s="16">
        <v>1</v>
      </c>
      <c r="P6" s="16">
        <v>1</v>
      </c>
      <c r="Q6" s="16">
        <v>1</v>
      </c>
      <c r="R6" s="16">
        <v>1</v>
      </c>
      <c r="S6" s="16">
        <v>1</v>
      </c>
      <c r="T6" s="16">
        <v>1</v>
      </c>
      <c r="U6" s="16">
        <v>1</v>
      </c>
      <c r="V6" s="16">
        <v>1</v>
      </c>
      <c r="W6" s="16">
        <v>1</v>
      </c>
      <c r="X6" s="16">
        <v>1</v>
      </c>
      <c r="Y6" s="16">
        <v>1</v>
      </c>
      <c r="Z6" s="16">
        <v>1</v>
      </c>
      <c r="AA6" s="16">
        <v>1</v>
      </c>
      <c r="AB6" s="16">
        <v>1</v>
      </c>
      <c r="AC6" s="16">
        <v>1</v>
      </c>
      <c r="AD6" s="16">
        <v>1</v>
      </c>
      <c r="AF6">
        <v>0</v>
      </c>
      <c r="AG6" s="96">
        <f t="shared" ref="AG6:AG38" si="0">AVERAGE(D6:AD6)</f>
        <v>1</v>
      </c>
      <c r="AH6" s="38">
        <f t="shared" ref="AH6:AH38" si="1">STDEV(D6:AD6)</f>
        <v>0</v>
      </c>
      <c r="AI6" s="86">
        <f>AH6/5.196152423</f>
        <v>0</v>
      </c>
    </row>
    <row r="7" spans="1:35">
      <c r="C7">
        <v>2</v>
      </c>
      <c r="D7" s="16">
        <v>1.00079786</v>
      </c>
      <c r="E7" s="16">
        <v>0.97832448999999999</v>
      </c>
      <c r="F7" s="16">
        <v>0.97523987000000001</v>
      </c>
      <c r="G7" s="16">
        <v>1.00470255</v>
      </c>
      <c r="H7" s="16">
        <v>0.96872360999999996</v>
      </c>
      <c r="I7" s="16">
        <v>0.99379320000000004</v>
      </c>
      <c r="J7" s="16">
        <v>1.0189397899999999</v>
      </c>
      <c r="K7" s="16">
        <v>0.98213669000000003</v>
      </c>
      <c r="L7" s="16">
        <v>0.98369998999999997</v>
      </c>
      <c r="M7" s="16">
        <v>1.0121918400000001</v>
      </c>
      <c r="N7" s="16">
        <v>0.98608278999999999</v>
      </c>
      <c r="O7" s="16">
        <v>1.00444505</v>
      </c>
      <c r="P7" s="16">
        <v>1.0162199199999999</v>
      </c>
      <c r="Q7" s="16">
        <v>1.0205510499999999</v>
      </c>
      <c r="R7" s="16">
        <v>0.97988746999999998</v>
      </c>
      <c r="S7" s="16">
        <v>0.99516373999999996</v>
      </c>
      <c r="T7" s="16">
        <v>0.99582371999999997</v>
      </c>
      <c r="U7" s="16">
        <v>0.96416904000000003</v>
      </c>
      <c r="V7" s="16">
        <v>1.0170796499999999</v>
      </c>
      <c r="W7" s="16">
        <v>0.98914389000000003</v>
      </c>
      <c r="X7" s="16">
        <v>0.98545161000000003</v>
      </c>
      <c r="Y7" s="16">
        <v>1.0060459100000001</v>
      </c>
      <c r="Z7" s="16">
        <v>1.01107138</v>
      </c>
      <c r="AA7" s="16">
        <v>0.98367621000000005</v>
      </c>
      <c r="AB7" s="16">
        <v>1.0099046300000001</v>
      </c>
      <c r="AC7" s="16">
        <v>0.98537253999999996</v>
      </c>
      <c r="AD7" s="16">
        <v>1.0084623500000001</v>
      </c>
      <c r="AF7">
        <v>2</v>
      </c>
      <c r="AG7" s="97">
        <f t="shared" si="0"/>
        <v>0.9954481792592591</v>
      </c>
      <c r="AH7" s="38">
        <f t="shared" si="1"/>
        <v>1.606918397957811E-2</v>
      </c>
      <c r="AI7" s="86">
        <f t="shared" ref="AI7:AI38" si="2">AH7/5.196152423</f>
        <v>3.0925158985810816E-3</v>
      </c>
    </row>
    <row r="8" spans="1:35">
      <c r="C8">
        <v>4.01</v>
      </c>
      <c r="D8" s="16">
        <v>1.0291007400000001</v>
      </c>
      <c r="E8" s="16">
        <v>0.99318772</v>
      </c>
      <c r="F8" s="16">
        <v>1.0051802999999999</v>
      </c>
      <c r="G8" s="16">
        <v>1.0075128499999999</v>
      </c>
      <c r="H8" s="16">
        <v>0.99824407999999998</v>
      </c>
      <c r="I8" s="16">
        <v>1.01024275</v>
      </c>
      <c r="J8" s="16">
        <v>1.0144476600000001</v>
      </c>
      <c r="K8" s="16">
        <v>0.97245669999999995</v>
      </c>
      <c r="L8" s="16">
        <v>0.99519261999999997</v>
      </c>
      <c r="M8" s="16">
        <v>1.01425583</v>
      </c>
      <c r="N8" s="16">
        <v>0.99711744999999996</v>
      </c>
      <c r="O8" s="16">
        <v>0.97872731999999996</v>
      </c>
      <c r="P8" s="16">
        <v>1.01896732</v>
      </c>
      <c r="Q8" s="16">
        <v>0.99135903000000003</v>
      </c>
      <c r="R8" s="16">
        <v>0.98874465</v>
      </c>
      <c r="S8" s="16">
        <v>0.98161430000000005</v>
      </c>
      <c r="T8" s="16">
        <v>1.0100228600000001</v>
      </c>
      <c r="U8" s="16">
        <v>0.97507146</v>
      </c>
      <c r="V8" s="16">
        <v>0.99613583000000006</v>
      </c>
      <c r="W8" s="16">
        <v>0.98312215000000003</v>
      </c>
      <c r="X8" s="16">
        <v>1.0174086600000001</v>
      </c>
      <c r="Y8" s="16">
        <v>1.0095394900000001</v>
      </c>
      <c r="Z8" s="16">
        <v>0.99889676000000005</v>
      </c>
      <c r="AA8" s="16">
        <v>0.99456259000000002</v>
      </c>
      <c r="AB8" s="16">
        <v>0.99214659000000005</v>
      </c>
      <c r="AC8" s="16">
        <v>0.98448146000000003</v>
      </c>
      <c r="AD8" s="16">
        <v>1.02326574</v>
      </c>
      <c r="AF8">
        <v>4.01</v>
      </c>
      <c r="AG8" s="97">
        <f t="shared" si="0"/>
        <v>0.99929647814814826</v>
      </c>
      <c r="AH8" s="38">
        <f t="shared" si="1"/>
        <v>1.5083337487369983E-2</v>
      </c>
      <c r="AI8" s="86">
        <f t="shared" si="2"/>
        <v>2.9027896527064568E-3</v>
      </c>
    </row>
    <row r="9" spans="1:35">
      <c r="C9">
        <v>6.01</v>
      </c>
      <c r="D9" s="16">
        <v>1.16683073</v>
      </c>
      <c r="E9" s="16">
        <v>1.1624026599999999</v>
      </c>
      <c r="F9" s="16">
        <v>1.1253290499999999</v>
      </c>
      <c r="G9" s="16">
        <v>1.13891393</v>
      </c>
      <c r="H9" s="16">
        <v>1.0141958</v>
      </c>
      <c r="I9" s="16">
        <v>1.1619110399999999</v>
      </c>
      <c r="J9" s="16">
        <v>1.2018145499999999</v>
      </c>
      <c r="K9" s="16">
        <v>1.0831650500000001</v>
      </c>
      <c r="L9" s="16">
        <v>1.1717870699999999</v>
      </c>
      <c r="M9" s="16">
        <v>1.1274494100000001</v>
      </c>
      <c r="N9" s="16">
        <v>1.1106235600000001</v>
      </c>
      <c r="O9" s="16">
        <v>1.34228473</v>
      </c>
      <c r="P9" s="16">
        <v>1.30513594</v>
      </c>
      <c r="Q9" s="16">
        <v>1.2252149800000001</v>
      </c>
      <c r="R9" s="16">
        <v>1.2221986899999999</v>
      </c>
      <c r="S9" s="16">
        <v>1.09177792</v>
      </c>
      <c r="T9" s="16">
        <v>1.21306614</v>
      </c>
      <c r="U9" s="16">
        <v>1.1952209</v>
      </c>
      <c r="V9" s="16">
        <v>1.2513730199999999</v>
      </c>
      <c r="W9" s="16">
        <v>1.31075265</v>
      </c>
      <c r="X9" s="16">
        <v>1.2275732699999999</v>
      </c>
      <c r="Y9" s="16">
        <v>1.30084987</v>
      </c>
      <c r="Z9" s="16">
        <v>1.2465812300000001</v>
      </c>
      <c r="AA9" s="16">
        <v>0.96570440000000002</v>
      </c>
      <c r="AB9" s="16">
        <v>1.0521263999999999</v>
      </c>
      <c r="AC9" s="16">
        <v>1.1502984700000001</v>
      </c>
      <c r="AD9" s="16">
        <v>1.09356845</v>
      </c>
      <c r="AF9">
        <v>6.01</v>
      </c>
      <c r="AG9" s="97">
        <f t="shared" si="0"/>
        <v>1.1725240707407405</v>
      </c>
      <c r="AH9" s="38">
        <f t="shared" si="1"/>
        <v>9.156988030156403E-2</v>
      </c>
      <c r="AI9" s="86">
        <f t="shared" si="2"/>
        <v>1.7622631679594984E-2</v>
      </c>
    </row>
    <row r="10" spans="1:35">
      <c r="C10">
        <v>7.95</v>
      </c>
      <c r="D10" s="16">
        <v>1.2179300500000001</v>
      </c>
      <c r="E10" s="16">
        <v>1.37770342</v>
      </c>
      <c r="F10" s="16">
        <v>1.25735346</v>
      </c>
      <c r="G10" s="16">
        <v>1.29023599</v>
      </c>
      <c r="H10" s="16">
        <v>1.14878989</v>
      </c>
      <c r="I10" s="16">
        <v>1.2507414800000001</v>
      </c>
      <c r="J10" s="16">
        <v>1.36816721</v>
      </c>
      <c r="K10" s="16">
        <v>1.2902685199999999</v>
      </c>
      <c r="L10" s="16">
        <v>1.33654863</v>
      </c>
      <c r="M10" s="16">
        <v>1.35468565</v>
      </c>
      <c r="N10" s="16">
        <v>1.2857891100000001</v>
      </c>
      <c r="O10" s="16">
        <v>1.5270241099999999</v>
      </c>
      <c r="P10" s="16">
        <v>1.4708817599999999</v>
      </c>
      <c r="Q10" s="16">
        <v>1.4646537900000001</v>
      </c>
      <c r="R10" s="16">
        <v>1.3391999299999999</v>
      </c>
      <c r="S10" s="16">
        <v>1.32306195</v>
      </c>
      <c r="T10" s="16">
        <v>1.28545938</v>
      </c>
      <c r="U10" s="16">
        <v>1.2891407399999999</v>
      </c>
      <c r="V10" s="16">
        <v>1.3318626499999999</v>
      </c>
      <c r="W10" s="16">
        <v>1.5058202599999999</v>
      </c>
      <c r="X10" s="16">
        <v>1.2637974599999999</v>
      </c>
      <c r="Y10" s="16">
        <v>1.3496164399999999</v>
      </c>
      <c r="Z10" s="16">
        <v>1.4135516299999999</v>
      </c>
      <c r="AA10" s="16">
        <v>1.10516155</v>
      </c>
      <c r="AB10" s="16">
        <v>1.2397228899999999</v>
      </c>
      <c r="AC10" s="16">
        <v>1.4749374799999999</v>
      </c>
      <c r="AD10" s="16">
        <v>1.29375822</v>
      </c>
      <c r="AF10">
        <v>7.95</v>
      </c>
      <c r="AG10" s="97">
        <f t="shared" si="0"/>
        <v>1.3279949500000001</v>
      </c>
      <c r="AH10" s="38">
        <f t="shared" si="1"/>
        <v>0.10202147226653022</v>
      </c>
      <c r="AI10" s="86">
        <f t="shared" si="2"/>
        <v>1.9634041490959209E-2</v>
      </c>
    </row>
    <row r="11" spans="1:35">
      <c r="C11">
        <v>9.8800000000000008</v>
      </c>
      <c r="D11" s="16">
        <v>1.20970215</v>
      </c>
      <c r="E11" s="16">
        <v>1.4354349200000001</v>
      </c>
      <c r="F11" s="16">
        <v>1.2648515300000001</v>
      </c>
      <c r="G11" s="16">
        <v>1.31761945</v>
      </c>
      <c r="H11" s="16">
        <v>1.2556268100000001</v>
      </c>
      <c r="I11" s="16">
        <v>1.26098044</v>
      </c>
      <c r="J11" s="16">
        <v>1.41089642</v>
      </c>
      <c r="K11" s="16">
        <v>1.400118</v>
      </c>
      <c r="L11" s="16">
        <v>1.40088747</v>
      </c>
      <c r="M11" s="16">
        <v>1.4969159299999999</v>
      </c>
      <c r="N11" s="16">
        <v>1.3774323399999999</v>
      </c>
      <c r="O11" s="16">
        <v>1.5469251500000001</v>
      </c>
      <c r="P11" s="16">
        <v>1.54475038</v>
      </c>
      <c r="Q11" s="16">
        <v>1.5447974499999999</v>
      </c>
      <c r="R11" s="16">
        <v>1.35807393</v>
      </c>
      <c r="S11" s="16">
        <v>1.45205352</v>
      </c>
      <c r="T11" s="16">
        <v>1.3074929799999999</v>
      </c>
      <c r="U11" s="16">
        <v>1.3028817800000001</v>
      </c>
      <c r="V11" s="16">
        <v>1.34502031</v>
      </c>
      <c r="W11" s="16">
        <v>1.5703706399999999</v>
      </c>
      <c r="X11" s="16">
        <v>1.28157879</v>
      </c>
      <c r="Y11" s="16">
        <v>1.3570817100000001</v>
      </c>
      <c r="Z11" s="16">
        <v>1.3916473600000001</v>
      </c>
      <c r="AA11" s="16">
        <v>1.19775838</v>
      </c>
      <c r="AB11" s="16">
        <v>1.37112912</v>
      </c>
      <c r="AC11" s="16">
        <v>1.51804512</v>
      </c>
      <c r="AD11" s="16">
        <v>1.40976524</v>
      </c>
      <c r="AF11">
        <v>9.8800000000000008</v>
      </c>
      <c r="AG11" s="97">
        <f t="shared" si="0"/>
        <v>1.3825865674074072</v>
      </c>
      <c r="AH11" s="38">
        <f t="shared" si="1"/>
        <v>0.1063805408321673</v>
      </c>
      <c r="AI11" s="86">
        <f t="shared" si="2"/>
        <v>2.0472944627507379E-2</v>
      </c>
    </row>
    <row r="12" spans="1:35">
      <c r="C12">
        <v>11.84</v>
      </c>
      <c r="D12" s="16">
        <v>1.2116398799999999</v>
      </c>
      <c r="E12" s="16">
        <v>1.4440389</v>
      </c>
      <c r="F12" s="16">
        <v>1.2522564199999999</v>
      </c>
      <c r="G12" s="16">
        <v>1.3224070400000001</v>
      </c>
      <c r="H12" s="16">
        <v>1.30206438</v>
      </c>
      <c r="I12" s="16">
        <v>1.25271489</v>
      </c>
      <c r="J12" s="16">
        <v>1.4353421799999999</v>
      </c>
      <c r="K12" s="16">
        <v>1.4474257100000001</v>
      </c>
      <c r="L12" s="16">
        <v>1.4244611700000001</v>
      </c>
      <c r="M12" s="16">
        <v>1.6125794899999999</v>
      </c>
      <c r="N12" s="16">
        <v>1.4265501899999999</v>
      </c>
      <c r="O12" s="16">
        <v>1.5562056399999999</v>
      </c>
      <c r="P12" s="16">
        <v>1.5945067100000001</v>
      </c>
      <c r="Q12" s="16">
        <v>1.67139784</v>
      </c>
      <c r="R12" s="16">
        <v>1.39577521</v>
      </c>
      <c r="S12" s="16">
        <v>1.5485029100000001</v>
      </c>
      <c r="T12" s="16">
        <v>1.3082519500000001</v>
      </c>
      <c r="U12" s="16">
        <v>1.29576347</v>
      </c>
      <c r="V12" s="16">
        <v>1.3583076599999999</v>
      </c>
      <c r="W12" s="16">
        <v>1.5867495</v>
      </c>
      <c r="X12" s="16">
        <v>1.29969578</v>
      </c>
      <c r="Y12" s="16">
        <v>1.39089197</v>
      </c>
      <c r="Z12" s="16">
        <v>1.4001089600000001</v>
      </c>
      <c r="AA12" s="16">
        <v>1.35710131</v>
      </c>
      <c r="AB12" s="16">
        <v>1.4610509700000001</v>
      </c>
      <c r="AC12" s="16">
        <v>1.4996208900000001</v>
      </c>
      <c r="AD12" s="16">
        <v>1.49666053</v>
      </c>
      <c r="AF12">
        <v>11.84</v>
      </c>
      <c r="AG12" s="97">
        <f t="shared" si="0"/>
        <v>1.4204470944444447</v>
      </c>
      <c r="AH12" s="38">
        <f t="shared" si="1"/>
        <v>0.12154324853742093</v>
      </c>
      <c r="AI12" s="86">
        <f t="shared" si="2"/>
        <v>2.3391009085766561E-2</v>
      </c>
    </row>
    <row r="13" spans="1:35">
      <c r="C13">
        <v>13.84</v>
      </c>
      <c r="D13" s="16">
        <v>1.23793551</v>
      </c>
      <c r="E13" s="16">
        <v>1.4360722800000001</v>
      </c>
      <c r="F13" s="16">
        <v>1.2391690200000001</v>
      </c>
      <c r="G13" s="16">
        <v>1.31821006</v>
      </c>
      <c r="H13" s="16">
        <v>1.3710287800000001</v>
      </c>
      <c r="I13" s="16">
        <v>1.2722675800000001</v>
      </c>
      <c r="J13" s="16">
        <v>1.48107995</v>
      </c>
      <c r="K13" s="16">
        <v>1.4974223</v>
      </c>
      <c r="L13" s="16">
        <v>1.4407763200000001</v>
      </c>
      <c r="M13" s="16">
        <v>1.6427014499999999</v>
      </c>
      <c r="N13" s="16">
        <v>1.4538980800000001</v>
      </c>
      <c r="O13" s="16">
        <v>1.5933622000000001</v>
      </c>
      <c r="P13" s="16">
        <v>1.6127142299999999</v>
      </c>
      <c r="Q13" s="16">
        <v>1.69353073</v>
      </c>
      <c r="R13" s="16">
        <v>1.4284075300000001</v>
      </c>
      <c r="S13" s="16">
        <v>1.6154788</v>
      </c>
      <c r="T13" s="16">
        <v>1.3096361999999999</v>
      </c>
      <c r="U13" s="16">
        <v>1.3066407499999999</v>
      </c>
      <c r="V13" s="16">
        <v>1.34512242</v>
      </c>
      <c r="W13" s="16">
        <v>1.63399677</v>
      </c>
      <c r="X13" s="16">
        <v>1.2808292100000001</v>
      </c>
      <c r="Y13" s="16">
        <v>1.39005193</v>
      </c>
      <c r="Z13" s="16">
        <v>1.4203512599999999</v>
      </c>
      <c r="AA13" s="16">
        <v>1.4803733400000001</v>
      </c>
      <c r="AB13" s="16">
        <v>1.49171634</v>
      </c>
      <c r="AC13" s="16">
        <v>1.4428482499999999</v>
      </c>
      <c r="AD13" s="16">
        <v>1.5468125399999999</v>
      </c>
      <c r="AF13">
        <v>13.84</v>
      </c>
      <c r="AG13" s="97">
        <f t="shared" si="0"/>
        <v>1.443793845555555</v>
      </c>
      <c r="AH13" s="38">
        <f t="shared" si="1"/>
        <v>0.13136698460146312</v>
      </c>
      <c r="AI13" s="86">
        <f t="shared" si="2"/>
        <v>2.5281587972667354E-2</v>
      </c>
    </row>
    <row r="14" spans="1:35">
      <c r="C14">
        <v>15.84</v>
      </c>
      <c r="D14" s="16">
        <v>1.25977885</v>
      </c>
      <c r="E14" s="16">
        <v>1.4138631500000001</v>
      </c>
      <c r="F14" s="16">
        <v>1.2607828599999999</v>
      </c>
      <c r="G14" s="16">
        <v>1.34044031</v>
      </c>
      <c r="H14" s="16">
        <v>1.38464528</v>
      </c>
      <c r="I14" s="16">
        <v>1.2569550199999999</v>
      </c>
      <c r="J14" s="16">
        <v>1.46223218</v>
      </c>
      <c r="K14" s="16">
        <v>1.52698734</v>
      </c>
      <c r="L14" s="16">
        <v>1.40754409</v>
      </c>
      <c r="M14" s="16">
        <v>1.69433626</v>
      </c>
      <c r="N14" s="16">
        <v>1.49512902</v>
      </c>
      <c r="O14" s="16">
        <v>1.5963977</v>
      </c>
      <c r="P14" s="16">
        <v>1.6322702200000001</v>
      </c>
      <c r="Q14" s="16">
        <v>1.7409906399999999</v>
      </c>
      <c r="R14" s="16">
        <v>1.42895902</v>
      </c>
      <c r="S14" s="16">
        <v>1.66482715</v>
      </c>
      <c r="T14" s="16">
        <v>1.29213358</v>
      </c>
      <c r="U14" s="16">
        <v>1.3178065800000001</v>
      </c>
      <c r="V14" s="16">
        <v>1.34389366</v>
      </c>
      <c r="W14" s="16">
        <v>1.6246740500000001</v>
      </c>
      <c r="X14" s="16">
        <v>1.3001753</v>
      </c>
      <c r="Y14" s="16">
        <v>1.3603041600000001</v>
      </c>
      <c r="Z14" s="16">
        <v>1.38119382</v>
      </c>
      <c r="AA14" s="16">
        <v>1.5694348600000001</v>
      </c>
      <c r="AB14" s="16">
        <v>1.55534416</v>
      </c>
      <c r="AC14" s="16">
        <v>1.4479553700000001</v>
      </c>
      <c r="AD14" s="16">
        <v>1.5548240600000001</v>
      </c>
      <c r="AF14">
        <v>15.84</v>
      </c>
      <c r="AG14" s="97">
        <f t="shared" si="0"/>
        <v>1.4560695811111113</v>
      </c>
      <c r="AH14" s="38">
        <f t="shared" si="1"/>
        <v>0.14373144802362139</v>
      </c>
      <c r="AI14" s="86">
        <f t="shared" si="2"/>
        <v>2.7661130067589128E-2</v>
      </c>
    </row>
    <row r="15" spans="1:35">
      <c r="C15">
        <v>17.84</v>
      </c>
      <c r="D15" s="16">
        <v>1.25156563</v>
      </c>
      <c r="E15" s="16">
        <v>1.4178785899999999</v>
      </c>
      <c r="F15" s="16">
        <v>1.25275717</v>
      </c>
      <c r="G15" s="16">
        <v>1.3453735899999999</v>
      </c>
      <c r="H15" s="16">
        <v>1.4091330500000001</v>
      </c>
      <c r="I15" s="16">
        <v>1.2441465199999999</v>
      </c>
      <c r="J15" s="16">
        <v>1.4840193399999999</v>
      </c>
      <c r="K15" s="16">
        <v>1.5699438400000001</v>
      </c>
      <c r="L15" s="16">
        <v>1.45846638</v>
      </c>
      <c r="M15" s="16">
        <v>1.69877802</v>
      </c>
      <c r="N15" s="16">
        <v>1.4959876000000001</v>
      </c>
      <c r="O15" s="16">
        <v>1.5806070400000001</v>
      </c>
      <c r="P15" s="16">
        <v>1.6270820399999999</v>
      </c>
      <c r="Q15" s="16">
        <v>1.79678841</v>
      </c>
      <c r="R15" s="16">
        <v>1.4254613</v>
      </c>
      <c r="S15" s="16">
        <v>1.6816781599999999</v>
      </c>
      <c r="T15" s="16">
        <v>1.2874657700000001</v>
      </c>
      <c r="U15" s="16">
        <v>1.2998589</v>
      </c>
      <c r="V15" s="16">
        <v>1.36425376</v>
      </c>
      <c r="W15" s="16">
        <v>1.6222209999999999</v>
      </c>
      <c r="X15" s="16">
        <v>1.30121427</v>
      </c>
      <c r="Y15" s="16">
        <v>1.35254684</v>
      </c>
      <c r="Z15" s="16">
        <v>1.34768355</v>
      </c>
      <c r="AA15" s="16">
        <v>1.6805779599999999</v>
      </c>
      <c r="AB15" s="16">
        <v>1.5384541199999999</v>
      </c>
      <c r="AC15" s="16">
        <v>1.41706574</v>
      </c>
      <c r="AD15" s="16">
        <v>1.5733557199999999</v>
      </c>
      <c r="AF15">
        <v>17.84</v>
      </c>
      <c r="AG15" s="97">
        <f t="shared" si="0"/>
        <v>1.4638653448148147</v>
      </c>
      <c r="AH15" s="38">
        <f t="shared" si="1"/>
        <v>0.15653182716638647</v>
      </c>
      <c r="AI15" s="86">
        <f t="shared" si="2"/>
        <v>3.0124564182051606E-2</v>
      </c>
    </row>
    <row r="16" spans="1:35">
      <c r="C16">
        <v>19.84</v>
      </c>
      <c r="D16" s="16">
        <v>1.25320364</v>
      </c>
      <c r="E16" s="16">
        <v>1.40389019</v>
      </c>
      <c r="F16" s="16">
        <v>1.24588897</v>
      </c>
      <c r="G16" s="16">
        <v>1.3357051900000001</v>
      </c>
      <c r="H16" s="16">
        <v>1.4275972800000001</v>
      </c>
      <c r="I16" s="16">
        <v>1.2400827999999999</v>
      </c>
      <c r="J16" s="16">
        <v>1.46972524</v>
      </c>
      <c r="K16" s="16">
        <v>1.5848599400000001</v>
      </c>
      <c r="L16" s="16">
        <v>1.46337926</v>
      </c>
      <c r="M16" s="16">
        <v>1.7235484599999999</v>
      </c>
      <c r="N16" s="16">
        <v>1.4875667400000001</v>
      </c>
      <c r="O16" s="16">
        <v>1.5939550099999999</v>
      </c>
      <c r="P16" s="16">
        <v>1.65130208</v>
      </c>
      <c r="Q16" s="16">
        <v>1.764602</v>
      </c>
      <c r="R16" s="16">
        <v>1.46093973</v>
      </c>
      <c r="S16" s="16">
        <v>1.7596974299999999</v>
      </c>
      <c r="T16" s="16">
        <v>1.27977684</v>
      </c>
      <c r="U16" s="16">
        <v>1.2770108200000001</v>
      </c>
      <c r="V16" s="16">
        <v>1.3472503899999999</v>
      </c>
      <c r="W16" s="16">
        <v>1.6533707200000001</v>
      </c>
      <c r="X16" s="16">
        <v>1.31234082</v>
      </c>
      <c r="Y16" s="16">
        <v>1.3675519700000001</v>
      </c>
      <c r="Z16" s="16">
        <v>1.3564787700000001</v>
      </c>
      <c r="AA16" s="16">
        <v>1.7723133200000001</v>
      </c>
      <c r="AB16" s="16">
        <v>1.5202510899999999</v>
      </c>
      <c r="AC16" s="16">
        <v>1.3669776899999999</v>
      </c>
      <c r="AD16" s="16">
        <v>1.5895084500000001</v>
      </c>
      <c r="AF16">
        <v>19.84</v>
      </c>
      <c r="AG16" s="97">
        <f t="shared" si="0"/>
        <v>1.4706953644444445</v>
      </c>
      <c r="AH16" s="38">
        <f t="shared" si="1"/>
        <v>0.17100593169354225</v>
      </c>
      <c r="AI16" s="86">
        <f t="shared" si="2"/>
        <v>3.2910106896905066E-2</v>
      </c>
    </row>
    <row r="17" spans="3:35">
      <c r="C17">
        <v>21.84</v>
      </c>
      <c r="D17" s="16">
        <v>1.27162738</v>
      </c>
      <c r="E17" s="16">
        <v>1.4134308900000001</v>
      </c>
      <c r="F17" s="16">
        <v>1.2347824999999999</v>
      </c>
      <c r="G17" s="16">
        <v>1.33648017</v>
      </c>
      <c r="H17" s="16">
        <v>1.42416762</v>
      </c>
      <c r="I17" s="16">
        <v>1.2272105200000001</v>
      </c>
      <c r="J17" s="16">
        <v>1.4766830799999999</v>
      </c>
      <c r="K17" s="16">
        <v>1.58661842</v>
      </c>
      <c r="L17" s="16">
        <v>1.43911202</v>
      </c>
      <c r="M17" s="16">
        <v>1.7070822000000001</v>
      </c>
      <c r="N17" s="16">
        <v>1.49170833</v>
      </c>
      <c r="O17" s="16">
        <v>1.54951536</v>
      </c>
      <c r="P17" s="16">
        <v>1.63625306</v>
      </c>
      <c r="Q17" s="16">
        <v>1.8366630399999999</v>
      </c>
      <c r="R17" s="16">
        <v>1.4584407500000001</v>
      </c>
      <c r="S17" s="16">
        <v>1.77589818</v>
      </c>
      <c r="T17" s="16">
        <v>1.2890973999999999</v>
      </c>
      <c r="U17" s="16">
        <v>1.27820321</v>
      </c>
      <c r="V17" s="16">
        <v>1.3366290199999999</v>
      </c>
      <c r="W17" s="16">
        <v>1.65406622</v>
      </c>
      <c r="X17" s="16">
        <v>1.3197444300000001</v>
      </c>
      <c r="Y17" s="16">
        <v>1.3657509699999999</v>
      </c>
      <c r="Z17" s="16">
        <v>1.31529645</v>
      </c>
      <c r="AA17" s="16">
        <v>1.85994046</v>
      </c>
      <c r="AB17" s="16">
        <v>1.5435419399999999</v>
      </c>
      <c r="AC17" s="16">
        <v>1.35758252</v>
      </c>
      <c r="AD17" s="16">
        <v>1.6168791199999999</v>
      </c>
      <c r="AF17">
        <v>21.84</v>
      </c>
      <c r="AG17" s="97">
        <f t="shared" si="0"/>
        <v>1.4741631577777776</v>
      </c>
      <c r="AH17" s="38">
        <f t="shared" si="1"/>
        <v>0.18396346989593101</v>
      </c>
      <c r="AI17" s="86">
        <f t="shared" si="2"/>
        <v>3.5403786286492274E-2</v>
      </c>
    </row>
    <row r="18" spans="3:35">
      <c r="C18">
        <v>23.84</v>
      </c>
      <c r="D18" s="16">
        <v>1.2519725500000001</v>
      </c>
      <c r="E18" s="16">
        <v>1.41306234</v>
      </c>
      <c r="F18" s="16">
        <v>1.22880294</v>
      </c>
      <c r="G18" s="16">
        <v>1.3211521500000001</v>
      </c>
      <c r="H18" s="16">
        <v>1.4323394</v>
      </c>
      <c r="I18" s="16">
        <v>1.2533509899999999</v>
      </c>
      <c r="J18" s="16">
        <v>1.4366874700000001</v>
      </c>
      <c r="K18" s="16">
        <v>1.5858565499999999</v>
      </c>
      <c r="L18" s="16">
        <v>1.4396987299999999</v>
      </c>
      <c r="M18" s="16">
        <v>1.7283033999999999</v>
      </c>
      <c r="N18" s="16">
        <v>1.47983975</v>
      </c>
      <c r="O18" s="16">
        <v>1.55248282</v>
      </c>
      <c r="P18" s="16">
        <v>1.65277534</v>
      </c>
      <c r="Q18" s="16">
        <v>1.8363056900000001</v>
      </c>
      <c r="R18" s="16">
        <v>1.4803439199999999</v>
      </c>
      <c r="S18" s="16">
        <v>1.79197758</v>
      </c>
      <c r="T18" s="16">
        <v>1.2641978</v>
      </c>
      <c r="U18" s="16">
        <v>1.2717992199999999</v>
      </c>
      <c r="V18" s="16">
        <v>1.3364317999999999</v>
      </c>
      <c r="W18" s="16">
        <v>1.6874168899999999</v>
      </c>
      <c r="X18" s="16">
        <v>1.2950117400000001</v>
      </c>
      <c r="Y18" s="16">
        <v>1.3603300899999999</v>
      </c>
      <c r="Z18" s="16">
        <v>1.3111968700000001</v>
      </c>
      <c r="AA18" s="16">
        <v>1.9509682699999999</v>
      </c>
      <c r="AB18" s="16">
        <v>1.54436672</v>
      </c>
      <c r="AC18" s="16">
        <v>1.3441147899999999</v>
      </c>
      <c r="AD18" s="16">
        <v>1.5670544900000001</v>
      </c>
      <c r="AF18">
        <v>23.84</v>
      </c>
      <c r="AG18" s="97">
        <f t="shared" si="0"/>
        <v>1.4747348259259259</v>
      </c>
      <c r="AH18" s="38">
        <f t="shared" si="1"/>
        <v>0.19768245348812746</v>
      </c>
      <c r="AI18" s="86">
        <f t="shared" si="2"/>
        <v>3.8044005909664107E-2</v>
      </c>
    </row>
    <row r="19" spans="3:35">
      <c r="C19">
        <v>25.85</v>
      </c>
      <c r="D19" s="16">
        <v>1.29453178</v>
      </c>
      <c r="E19" s="16">
        <v>1.3896461899999999</v>
      </c>
      <c r="F19" s="16">
        <v>1.2293929100000001</v>
      </c>
      <c r="G19" s="16">
        <v>1.31790341</v>
      </c>
      <c r="H19" s="16">
        <v>1.4628617799999999</v>
      </c>
      <c r="I19" s="16">
        <v>1.2522614599999999</v>
      </c>
      <c r="J19" s="16">
        <v>1.4517845599999999</v>
      </c>
      <c r="K19" s="16">
        <v>1.6038437400000001</v>
      </c>
      <c r="L19" s="16">
        <v>1.46177702</v>
      </c>
      <c r="M19" s="16">
        <v>1.74952745</v>
      </c>
      <c r="N19" s="16">
        <v>1.49070503</v>
      </c>
      <c r="O19" s="16">
        <v>1.5529995000000001</v>
      </c>
      <c r="P19" s="16">
        <v>1.6621068699999999</v>
      </c>
      <c r="Q19" s="16">
        <v>1.84413619</v>
      </c>
      <c r="R19" s="16">
        <v>1.47973132</v>
      </c>
      <c r="S19" s="16">
        <v>1.7882142299999999</v>
      </c>
      <c r="T19" s="16">
        <v>1.2501962</v>
      </c>
      <c r="U19" s="16">
        <v>1.25141692</v>
      </c>
      <c r="V19" s="16">
        <v>1.3261835</v>
      </c>
      <c r="W19" s="16">
        <v>1.68171885</v>
      </c>
      <c r="X19" s="16">
        <v>1.30365328</v>
      </c>
      <c r="Y19" s="16">
        <v>1.3607054300000001</v>
      </c>
      <c r="Z19" s="16">
        <v>1.3125722200000001</v>
      </c>
      <c r="AA19" s="16">
        <v>1.94309204</v>
      </c>
      <c r="AB19" s="16">
        <v>1.52596434</v>
      </c>
      <c r="AC19" s="16">
        <v>1.3030989500000001</v>
      </c>
      <c r="AD19" s="16">
        <v>1.60573959</v>
      </c>
      <c r="AF19">
        <v>25.85</v>
      </c>
      <c r="AG19" s="97">
        <f t="shared" si="0"/>
        <v>1.4776209170370369</v>
      </c>
      <c r="AH19" s="38">
        <f t="shared" si="1"/>
        <v>0.20051839051464465</v>
      </c>
      <c r="AI19" s="86">
        <f t="shared" si="2"/>
        <v>3.8589782244854799E-2</v>
      </c>
    </row>
    <row r="20" spans="3:35">
      <c r="C20">
        <v>27.85</v>
      </c>
      <c r="D20" s="16">
        <v>1.2486532299999999</v>
      </c>
      <c r="E20" s="16">
        <v>1.38669368</v>
      </c>
      <c r="F20" s="16">
        <v>1.2203099399999999</v>
      </c>
      <c r="G20" s="16">
        <v>1.34889115</v>
      </c>
      <c r="H20" s="16">
        <v>1.44699588</v>
      </c>
      <c r="I20" s="16">
        <v>1.2218618800000001</v>
      </c>
      <c r="J20" s="16">
        <v>1.4323772400000001</v>
      </c>
      <c r="K20" s="16">
        <v>1.6407105</v>
      </c>
      <c r="L20" s="16">
        <v>1.4398413699999999</v>
      </c>
      <c r="M20" s="16">
        <v>1.7600425</v>
      </c>
      <c r="N20" s="16">
        <v>1.48762404</v>
      </c>
      <c r="O20" s="16">
        <v>1.55312764</v>
      </c>
      <c r="P20" s="16">
        <v>1.6330984</v>
      </c>
      <c r="Q20" s="16">
        <v>1.8639848400000001</v>
      </c>
      <c r="R20" s="16">
        <v>1.4986053399999999</v>
      </c>
      <c r="S20" s="16">
        <v>1.8027115</v>
      </c>
      <c r="T20" s="16">
        <v>1.2702887700000001</v>
      </c>
      <c r="U20" s="16">
        <v>1.25306373</v>
      </c>
      <c r="V20" s="16">
        <v>1.30764762</v>
      </c>
      <c r="W20" s="16">
        <v>1.68497348</v>
      </c>
      <c r="X20" s="16">
        <v>1.2999884500000001</v>
      </c>
      <c r="Y20" s="16">
        <v>1.34621554</v>
      </c>
      <c r="Z20" s="16">
        <v>1.33538029</v>
      </c>
      <c r="AA20" s="16">
        <v>2.0232678900000001</v>
      </c>
      <c r="AB20" s="16">
        <v>1.53626811</v>
      </c>
      <c r="AC20" s="16">
        <v>1.29365551</v>
      </c>
      <c r="AD20" s="16">
        <v>1.6312075500000001</v>
      </c>
      <c r="AF20">
        <v>27.85</v>
      </c>
      <c r="AG20" s="97">
        <f t="shared" si="0"/>
        <v>1.4802772618518523</v>
      </c>
      <c r="AH20" s="38">
        <f t="shared" si="1"/>
        <v>0.21463730678378778</v>
      </c>
      <c r="AI20" s="86">
        <f t="shared" si="2"/>
        <v>4.1306968947586585E-2</v>
      </c>
    </row>
    <row r="21" spans="3:35">
      <c r="C21">
        <v>29.85</v>
      </c>
      <c r="D21" s="16">
        <v>1.28236748</v>
      </c>
      <c r="E21" s="16">
        <v>1.38606618</v>
      </c>
      <c r="F21" s="16">
        <v>1.20995348</v>
      </c>
      <c r="G21" s="16">
        <v>1.3088683699999999</v>
      </c>
      <c r="H21" s="16">
        <v>1.48078679</v>
      </c>
      <c r="I21" s="16">
        <v>1.2152665300000001</v>
      </c>
      <c r="J21" s="16">
        <v>1.4681886399999999</v>
      </c>
      <c r="K21" s="16">
        <v>1.62718338</v>
      </c>
      <c r="L21" s="16">
        <v>1.4376961800000001</v>
      </c>
      <c r="M21" s="16">
        <v>1.7398591000000001</v>
      </c>
      <c r="N21" s="16">
        <v>1.47766179</v>
      </c>
      <c r="O21" s="16">
        <v>1.5446730200000001</v>
      </c>
      <c r="P21" s="16">
        <v>1.6222551000000001</v>
      </c>
      <c r="Q21" s="16">
        <v>1.85370612</v>
      </c>
      <c r="R21" s="16">
        <v>1.50462618</v>
      </c>
      <c r="S21" s="16">
        <v>1.80881303</v>
      </c>
      <c r="T21" s="16">
        <v>1.2612685699999999</v>
      </c>
      <c r="U21" s="16">
        <v>1.2394818999999999</v>
      </c>
      <c r="V21" s="16">
        <v>1.2929477599999999</v>
      </c>
      <c r="W21" s="16">
        <v>1.65996772</v>
      </c>
      <c r="X21" s="16">
        <v>1.3087263499999999</v>
      </c>
      <c r="Y21" s="16">
        <v>1.3225075900000001</v>
      </c>
      <c r="Z21" s="16">
        <v>1.31139772</v>
      </c>
      <c r="AA21" s="16">
        <v>2.0192463200000001</v>
      </c>
      <c r="AB21" s="16">
        <v>1.5470699000000001</v>
      </c>
      <c r="AC21" s="16">
        <v>1.2828050600000001</v>
      </c>
      <c r="AD21" s="16">
        <v>1.5812104899999999</v>
      </c>
      <c r="AF21">
        <v>29.85</v>
      </c>
      <c r="AG21" s="97">
        <f t="shared" si="0"/>
        <v>1.473874101851852</v>
      </c>
      <c r="AH21" s="38">
        <f t="shared" si="1"/>
        <v>0.21331969557030567</v>
      </c>
      <c r="AI21" s="86">
        <f t="shared" si="2"/>
        <v>4.1053394551337177E-2</v>
      </c>
    </row>
    <row r="22" spans="3:35">
      <c r="C22">
        <v>31.85</v>
      </c>
      <c r="D22" s="16">
        <v>1.28418886</v>
      </c>
      <c r="E22" s="16">
        <v>1.3432998</v>
      </c>
      <c r="F22" s="16">
        <v>1.221897</v>
      </c>
      <c r="G22" s="16">
        <v>1.30603683</v>
      </c>
      <c r="H22" s="16">
        <v>1.4573338199999999</v>
      </c>
      <c r="I22" s="16">
        <v>1.21076188</v>
      </c>
      <c r="J22" s="16">
        <v>1.4482811600000001</v>
      </c>
      <c r="K22" s="16">
        <v>1.6312494799999999</v>
      </c>
      <c r="L22" s="16">
        <v>1.42916629</v>
      </c>
      <c r="M22" s="16">
        <v>1.73836659</v>
      </c>
      <c r="N22" s="16">
        <v>1.47749555</v>
      </c>
      <c r="O22" s="16">
        <v>1.5628525200000001</v>
      </c>
      <c r="P22" s="16">
        <v>1.6435689899999999</v>
      </c>
      <c r="Q22" s="16">
        <v>1.8203001700000001</v>
      </c>
      <c r="R22" s="16">
        <v>1.5053139200000001</v>
      </c>
      <c r="S22" s="16">
        <v>1.8450247200000001</v>
      </c>
      <c r="T22" s="16">
        <v>1.2364901100000001</v>
      </c>
      <c r="U22" s="16">
        <v>1.2463342100000001</v>
      </c>
      <c r="V22" s="16">
        <v>1.28306085</v>
      </c>
      <c r="W22" s="16">
        <v>1.6516689099999999</v>
      </c>
      <c r="X22" s="16">
        <v>1.3083432399999999</v>
      </c>
      <c r="Y22" s="16">
        <v>1.35013641</v>
      </c>
      <c r="Z22" s="16">
        <v>1.2768595899999999</v>
      </c>
      <c r="AA22" s="16">
        <v>2.0385315899999998</v>
      </c>
      <c r="AB22" s="16">
        <v>1.5200221899999999</v>
      </c>
      <c r="AC22" s="16">
        <v>1.2777621400000001</v>
      </c>
      <c r="AD22" s="16">
        <v>1.61252917</v>
      </c>
      <c r="AF22">
        <v>31.85</v>
      </c>
      <c r="AG22" s="97">
        <f t="shared" si="0"/>
        <v>1.4713657774074074</v>
      </c>
      <c r="AH22" s="38">
        <f t="shared" si="1"/>
        <v>0.21866772909347681</v>
      </c>
      <c r="AI22" s="86">
        <f t="shared" si="2"/>
        <v>4.2082624082691734E-2</v>
      </c>
    </row>
    <row r="23" spans="3:35">
      <c r="C23">
        <v>33.85</v>
      </c>
      <c r="D23" s="16">
        <v>1.28323897</v>
      </c>
      <c r="E23" s="16">
        <v>1.3737912299999999</v>
      </c>
      <c r="F23" s="16">
        <v>1.2216298699999999</v>
      </c>
      <c r="G23" s="16">
        <v>1.2907955799999999</v>
      </c>
      <c r="H23" s="16">
        <v>1.4533873900000001</v>
      </c>
      <c r="I23" s="16">
        <v>1.1924459700000001</v>
      </c>
      <c r="J23" s="16">
        <v>1.4269181</v>
      </c>
      <c r="K23" s="16">
        <v>1.6483499100000001</v>
      </c>
      <c r="L23" s="16">
        <v>1.4188643000000001</v>
      </c>
      <c r="M23" s="16">
        <v>1.73934425</v>
      </c>
      <c r="N23" s="16">
        <v>1.4656244300000001</v>
      </c>
      <c r="O23" s="16">
        <v>1.5358067099999999</v>
      </c>
      <c r="P23" s="16">
        <v>1.64465588</v>
      </c>
      <c r="Q23" s="16">
        <v>1.8169149600000001</v>
      </c>
      <c r="R23" s="16">
        <v>1.5096101399999999</v>
      </c>
      <c r="S23" s="16">
        <v>1.8172159800000001</v>
      </c>
      <c r="T23" s="16">
        <v>1.2709602600000001</v>
      </c>
      <c r="U23" s="16">
        <v>1.2428871100000001</v>
      </c>
      <c r="V23" s="16">
        <v>1.3082005400000001</v>
      </c>
      <c r="W23" s="16">
        <v>1.6682386199999999</v>
      </c>
      <c r="X23" s="16">
        <v>1.3136772000000001</v>
      </c>
      <c r="Y23" s="16">
        <v>1.36702239</v>
      </c>
      <c r="Z23" s="16">
        <v>1.2832176500000001</v>
      </c>
      <c r="AA23" s="16">
        <v>2.0477091399999998</v>
      </c>
      <c r="AB23" s="16">
        <v>1.5367767400000001</v>
      </c>
      <c r="AC23" s="16">
        <v>1.2386722699999999</v>
      </c>
      <c r="AD23" s="16">
        <v>1.6378150499999999</v>
      </c>
      <c r="AF23">
        <v>33.85</v>
      </c>
      <c r="AG23" s="97">
        <f t="shared" si="0"/>
        <v>1.4723618755555554</v>
      </c>
      <c r="AH23" s="38">
        <f t="shared" si="1"/>
        <v>0.21906641592828682</v>
      </c>
      <c r="AI23" s="86">
        <f t="shared" si="2"/>
        <v>4.2159351399820709E-2</v>
      </c>
    </row>
    <row r="24" spans="3:35">
      <c r="C24">
        <v>35.85</v>
      </c>
      <c r="D24" s="16">
        <v>1.2873767899999999</v>
      </c>
      <c r="E24" s="16">
        <v>1.35763996</v>
      </c>
      <c r="F24" s="16">
        <v>1.2207336</v>
      </c>
      <c r="G24" s="16">
        <v>1.31165829</v>
      </c>
      <c r="H24" s="16">
        <v>1.4624647</v>
      </c>
      <c r="I24" s="16">
        <v>1.2184131</v>
      </c>
      <c r="J24" s="16">
        <v>1.4433894300000001</v>
      </c>
      <c r="K24" s="16">
        <v>1.64839443</v>
      </c>
      <c r="L24" s="16">
        <v>1.4447148599999999</v>
      </c>
      <c r="M24" s="16">
        <v>1.70339394</v>
      </c>
      <c r="N24" s="16">
        <v>1.47376296</v>
      </c>
      <c r="O24" s="16">
        <v>1.5593452000000001</v>
      </c>
      <c r="P24" s="16">
        <v>1.64393498</v>
      </c>
      <c r="Q24" s="16">
        <v>1.8047573699999999</v>
      </c>
      <c r="R24" s="16">
        <v>1.5056721</v>
      </c>
      <c r="S24" s="16">
        <v>1.81500694</v>
      </c>
      <c r="T24" s="16">
        <v>1.2393196200000001</v>
      </c>
      <c r="U24" s="16">
        <v>1.2331670400000001</v>
      </c>
      <c r="V24" s="16">
        <v>1.3216676300000001</v>
      </c>
      <c r="W24" s="16">
        <v>1.6691041499999999</v>
      </c>
      <c r="X24" s="16">
        <v>1.3135686200000001</v>
      </c>
      <c r="Y24" s="16">
        <v>1.37738915</v>
      </c>
      <c r="Z24" s="16">
        <v>1.2771870299999999</v>
      </c>
      <c r="AA24" s="16">
        <v>2.0627407</v>
      </c>
      <c r="AB24" s="16">
        <v>1.5322572000000001</v>
      </c>
      <c r="AC24" s="16">
        <v>1.2499290300000001</v>
      </c>
      <c r="AD24" s="16">
        <v>1.60636062</v>
      </c>
      <c r="AF24">
        <v>35.85</v>
      </c>
      <c r="AG24" s="97">
        <f t="shared" si="0"/>
        <v>1.4734573866666665</v>
      </c>
      <c r="AH24" s="38">
        <f t="shared" si="1"/>
        <v>0.21642969039144347</v>
      </c>
      <c r="AI24" s="86">
        <f t="shared" si="2"/>
        <v>4.1651913333690803E-2</v>
      </c>
    </row>
    <row r="25" spans="3:35">
      <c r="C25">
        <v>37.85</v>
      </c>
      <c r="D25" s="16">
        <v>1.2838535</v>
      </c>
      <c r="E25" s="16">
        <v>1.33041798</v>
      </c>
      <c r="F25" s="16">
        <v>1.22642352</v>
      </c>
      <c r="G25" s="16">
        <v>1.2974427100000001</v>
      </c>
      <c r="H25" s="16">
        <v>1.4610384000000001</v>
      </c>
      <c r="I25" s="16">
        <v>1.19948275</v>
      </c>
      <c r="J25" s="16">
        <v>1.43089018</v>
      </c>
      <c r="K25" s="16">
        <v>1.6604182300000001</v>
      </c>
      <c r="L25" s="16">
        <v>1.4122198800000001</v>
      </c>
      <c r="M25" s="16">
        <v>1.7180769300000001</v>
      </c>
      <c r="N25" s="16">
        <v>1.4805348599999999</v>
      </c>
      <c r="O25" s="16">
        <v>1.5623201900000001</v>
      </c>
      <c r="P25" s="16">
        <v>1.64625742</v>
      </c>
      <c r="Q25" s="16">
        <v>1.82270607</v>
      </c>
      <c r="R25" s="16">
        <v>1.4643742799999999</v>
      </c>
      <c r="S25" s="16">
        <v>1.8259271500000001</v>
      </c>
      <c r="T25" s="16">
        <v>1.20670404</v>
      </c>
      <c r="U25" s="16">
        <v>1.2392539899999999</v>
      </c>
      <c r="V25" s="16">
        <v>1.3011780799999999</v>
      </c>
      <c r="W25" s="16">
        <v>1.68018837</v>
      </c>
      <c r="X25" s="16">
        <v>1.2946642799999999</v>
      </c>
      <c r="Y25" s="16">
        <v>1.3444583699999999</v>
      </c>
      <c r="Z25" s="16">
        <v>1.25572588</v>
      </c>
      <c r="AA25" s="16">
        <v>2.0673030300000002</v>
      </c>
      <c r="AB25" s="16">
        <v>1.4796760099999999</v>
      </c>
      <c r="AC25" s="16">
        <v>1.24829254</v>
      </c>
      <c r="AD25" s="16">
        <v>1.59811751</v>
      </c>
      <c r="AF25">
        <v>37.85</v>
      </c>
      <c r="AG25" s="97">
        <f t="shared" si="0"/>
        <v>1.4643683759259261</v>
      </c>
      <c r="AH25" s="38">
        <f t="shared" si="1"/>
        <v>0.22525440335822644</v>
      </c>
      <c r="AI25" s="86">
        <f t="shared" si="2"/>
        <v>4.3350230135892696E-2</v>
      </c>
    </row>
    <row r="26" spans="3:35">
      <c r="C26">
        <v>39.85</v>
      </c>
      <c r="D26" s="16">
        <v>1.29146296</v>
      </c>
      <c r="E26" s="16">
        <v>1.3316412099999999</v>
      </c>
      <c r="F26" s="16">
        <v>1.2195529199999999</v>
      </c>
      <c r="G26" s="16">
        <v>1.29622898</v>
      </c>
      <c r="H26" s="16">
        <v>1.46162467</v>
      </c>
      <c r="I26" s="16">
        <v>1.20134787</v>
      </c>
      <c r="J26" s="16">
        <v>1.4027592499999999</v>
      </c>
      <c r="K26" s="16">
        <v>1.61215266</v>
      </c>
      <c r="L26" s="16">
        <v>1.43596441</v>
      </c>
      <c r="M26" s="16">
        <v>1.7138775500000001</v>
      </c>
      <c r="N26" s="16">
        <v>1.4565971900000001</v>
      </c>
      <c r="O26" s="16">
        <v>1.5077407899999999</v>
      </c>
      <c r="P26" s="16">
        <v>1.65149547</v>
      </c>
      <c r="Q26" s="16">
        <v>1.78189832</v>
      </c>
      <c r="R26" s="16">
        <v>1.4960153700000001</v>
      </c>
      <c r="S26" s="16">
        <v>1.81928226</v>
      </c>
      <c r="T26" s="16">
        <v>1.2254759799999999</v>
      </c>
      <c r="U26" s="16">
        <v>1.22137881</v>
      </c>
      <c r="V26" s="16">
        <v>1.30895596</v>
      </c>
      <c r="W26" s="16">
        <v>1.66114604</v>
      </c>
      <c r="X26" s="16">
        <v>1.27972766</v>
      </c>
      <c r="Y26" s="16">
        <v>1.3496736499999999</v>
      </c>
      <c r="Z26" s="16">
        <v>1.2782125499999999</v>
      </c>
      <c r="AA26" s="16">
        <v>2.0901304299999999</v>
      </c>
      <c r="AB26" s="16">
        <v>1.47513582</v>
      </c>
      <c r="AC26" s="16">
        <v>1.2374515500000001</v>
      </c>
      <c r="AD26" s="16">
        <v>1.5761415400000001</v>
      </c>
      <c r="AF26">
        <v>39.85</v>
      </c>
      <c r="AG26" s="97">
        <f t="shared" si="0"/>
        <v>1.4586322914814815</v>
      </c>
      <c r="AH26" s="38">
        <f t="shared" si="1"/>
        <v>0.22136213488771056</v>
      </c>
      <c r="AI26" s="86">
        <f t="shared" si="2"/>
        <v>4.2601162719531439E-2</v>
      </c>
    </row>
    <row r="27" spans="3:35">
      <c r="C27">
        <v>41.85</v>
      </c>
      <c r="D27" s="16">
        <v>1.28846219</v>
      </c>
      <c r="E27" s="16">
        <v>1.3460577600000001</v>
      </c>
      <c r="F27" s="16">
        <v>1.2124015400000001</v>
      </c>
      <c r="G27" s="16">
        <v>1.2764253800000001</v>
      </c>
      <c r="H27" s="16">
        <v>1.44612769</v>
      </c>
      <c r="I27" s="16">
        <v>1.1944511900000001</v>
      </c>
      <c r="J27" s="16">
        <v>1.4178045699999999</v>
      </c>
      <c r="K27" s="16">
        <v>1.6349888400000001</v>
      </c>
      <c r="L27" s="16">
        <v>1.4185785500000001</v>
      </c>
      <c r="M27" s="16">
        <v>1.7048182000000001</v>
      </c>
      <c r="N27" s="16">
        <v>1.46475358</v>
      </c>
      <c r="O27" s="16">
        <v>1.54271029</v>
      </c>
      <c r="P27" s="16">
        <v>1.6417809400000001</v>
      </c>
      <c r="Q27" s="16">
        <v>1.7874331999999999</v>
      </c>
      <c r="R27" s="16">
        <v>1.49224698</v>
      </c>
      <c r="S27" s="16">
        <v>1.79463974</v>
      </c>
      <c r="T27" s="16">
        <v>1.1943214799999999</v>
      </c>
      <c r="U27" s="16">
        <v>1.2200260199999999</v>
      </c>
      <c r="V27" s="16">
        <v>1.3073308699999999</v>
      </c>
      <c r="W27" s="16">
        <v>1.6844966100000001</v>
      </c>
      <c r="X27" s="16">
        <v>1.31007122</v>
      </c>
      <c r="Y27" s="16">
        <v>1.33577609</v>
      </c>
      <c r="Z27" s="16">
        <v>1.2344608500000001</v>
      </c>
      <c r="AA27" s="16">
        <v>2.12062244</v>
      </c>
      <c r="AB27" s="16">
        <v>1.46074349</v>
      </c>
      <c r="AC27" s="16">
        <v>1.22812104</v>
      </c>
      <c r="AD27" s="16">
        <v>1.59537829</v>
      </c>
      <c r="AF27">
        <v>41.85</v>
      </c>
      <c r="AG27" s="97">
        <f t="shared" si="0"/>
        <v>1.4575936681481478</v>
      </c>
      <c r="AH27" s="38">
        <f t="shared" si="1"/>
        <v>0.22882116135002514</v>
      </c>
      <c r="AI27" s="86">
        <f t="shared" si="2"/>
        <v>4.4036653031420347E-2</v>
      </c>
    </row>
    <row r="28" spans="3:35">
      <c r="C28">
        <v>43.85</v>
      </c>
      <c r="D28" s="16">
        <v>1.28452042</v>
      </c>
      <c r="E28" s="16">
        <v>1.3559634199999999</v>
      </c>
      <c r="F28" s="16">
        <v>1.21077747</v>
      </c>
      <c r="G28" s="16">
        <v>1.2653983799999999</v>
      </c>
      <c r="H28" s="16">
        <v>1.45788418</v>
      </c>
      <c r="I28" s="16">
        <v>1.1673398800000001</v>
      </c>
      <c r="J28" s="16">
        <v>1.4100607000000001</v>
      </c>
      <c r="K28" s="16">
        <v>1.6648657</v>
      </c>
      <c r="L28" s="16">
        <v>1.4004985400000001</v>
      </c>
      <c r="M28" s="16">
        <v>1.7044196199999999</v>
      </c>
      <c r="N28" s="16">
        <v>1.4743042099999999</v>
      </c>
      <c r="O28" s="16">
        <v>1.5240039400000001</v>
      </c>
      <c r="P28" s="16">
        <v>1.6499477300000001</v>
      </c>
      <c r="Q28" s="16">
        <v>1.8069917900000001</v>
      </c>
      <c r="R28" s="16">
        <v>1.49453017</v>
      </c>
      <c r="S28" s="16">
        <v>1.8063223500000001</v>
      </c>
      <c r="T28" s="16">
        <v>1.2122637199999999</v>
      </c>
      <c r="U28" s="16">
        <v>1.2197396300000001</v>
      </c>
      <c r="V28" s="16">
        <v>1.28716794</v>
      </c>
      <c r="W28" s="16">
        <v>1.6849545500000001</v>
      </c>
      <c r="X28" s="16">
        <v>1.2959830800000001</v>
      </c>
      <c r="Y28" s="16">
        <v>1.33774262</v>
      </c>
      <c r="Z28" s="16">
        <v>1.23809704</v>
      </c>
      <c r="AA28" s="16">
        <v>2.05748541</v>
      </c>
      <c r="AB28" s="16">
        <v>1.4812856999999999</v>
      </c>
      <c r="AC28" s="16">
        <v>1.2327541200000001</v>
      </c>
      <c r="AD28" s="16">
        <v>1.55796154</v>
      </c>
      <c r="AF28">
        <v>43.85</v>
      </c>
      <c r="AG28" s="97">
        <f t="shared" si="0"/>
        <v>1.4549356981481483</v>
      </c>
      <c r="AH28" s="38">
        <f t="shared" si="1"/>
        <v>0.22579464767710072</v>
      </c>
      <c r="AI28" s="86">
        <f t="shared" si="2"/>
        <v>4.3454200203530233E-2</v>
      </c>
    </row>
    <row r="29" spans="3:35">
      <c r="C29">
        <v>45.86</v>
      </c>
      <c r="D29" s="16">
        <v>1.25683985</v>
      </c>
      <c r="E29" s="16">
        <v>1.3216815799999999</v>
      </c>
      <c r="F29" s="16">
        <v>1.1908495400000001</v>
      </c>
      <c r="G29" s="16">
        <v>1.27818126</v>
      </c>
      <c r="H29" s="16">
        <v>1.4475458400000001</v>
      </c>
      <c r="I29" s="16">
        <v>1.18035004</v>
      </c>
      <c r="J29" s="16">
        <v>1.4003871999999999</v>
      </c>
      <c r="K29" s="16">
        <v>1.63432117</v>
      </c>
      <c r="L29" s="16">
        <v>1.43078014</v>
      </c>
      <c r="M29" s="16">
        <v>1.6847309800000001</v>
      </c>
      <c r="N29" s="16">
        <v>1.46572561</v>
      </c>
      <c r="O29" s="16">
        <v>1.5524732999999999</v>
      </c>
      <c r="P29" s="16">
        <v>1.60934479</v>
      </c>
      <c r="Q29" s="16">
        <v>1.7967675700000001</v>
      </c>
      <c r="R29" s="16">
        <v>1.49737656</v>
      </c>
      <c r="S29" s="16">
        <v>1.7900531399999999</v>
      </c>
      <c r="T29" s="16">
        <v>1.2184375300000001</v>
      </c>
      <c r="U29" s="16">
        <v>1.2070595200000001</v>
      </c>
      <c r="V29" s="16">
        <v>1.29263835</v>
      </c>
      <c r="W29" s="16">
        <v>1.6541966699999999</v>
      </c>
      <c r="X29" s="16">
        <v>1.306438</v>
      </c>
      <c r="Y29" s="16">
        <v>1.33216074</v>
      </c>
      <c r="Z29" s="16">
        <v>1.25651026</v>
      </c>
      <c r="AA29" s="16">
        <v>2.0879125900000002</v>
      </c>
      <c r="AB29" s="16">
        <v>1.4982866699999999</v>
      </c>
      <c r="AC29" s="16">
        <v>1.2220918999999999</v>
      </c>
      <c r="AD29" s="16">
        <v>1.54893119</v>
      </c>
      <c r="AF29">
        <v>45.86</v>
      </c>
      <c r="AG29" s="97">
        <f t="shared" si="0"/>
        <v>1.4504471107407408</v>
      </c>
      <c r="AH29" s="38">
        <f t="shared" si="1"/>
        <v>0.22458235118770128</v>
      </c>
      <c r="AI29" s="86">
        <f t="shared" si="2"/>
        <v>4.3220893635379273E-2</v>
      </c>
    </row>
    <row r="30" spans="3:35">
      <c r="C30">
        <v>47.86</v>
      </c>
      <c r="D30" s="16">
        <v>1.27939476</v>
      </c>
      <c r="E30" s="16">
        <v>1.3104120100000001</v>
      </c>
      <c r="F30" s="16">
        <v>1.18965557</v>
      </c>
      <c r="G30" s="16">
        <v>1.28800447</v>
      </c>
      <c r="H30" s="16">
        <v>1.45101239</v>
      </c>
      <c r="I30" s="16">
        <v>1.1899974499999999</v>
      </c>
      <c r="J30" s="16">
        <v>1.38024988</v>
      </c>
      <c r="K30" s="16">
        <v>1.62199026</v>
      </c>
      <c r="L30" s="16">
        <v>1.39308985</v>
      </c>
      <c r="M30" s="16">
        <v>1.7032640299999999</v>
      </c>
      <c r="N30" s="16">
        <v>1.45793445</v>
      </c>
      <c r="O30" s="16">
        <v>1.55882381</v>
      </c>
      <c r="P30" s="16">
        <v>1.6215796600000001</v>
      </c>
      <c r="Q30" s="16">
        <v>1.7922759399999999</v>
      </c>
      <c r="R30" s="16">
        <v>1.4907778599999999</v>
      </c>
      <c r="S30" s="16">
        <v>1.81489802</v>
      </c>
      <c r="T30" s="16">
        <v>1.1928873600000001</v>
      </c>
      <c r="U30" s="16">
        <v>1.1958528900000001</v>
      </c>
      <c r="V30" s="16">
        <v>1.29096637</v>
      </c>
      <c r="W30" s="16">
        <v>1.63213294</v>
      </c>
      <c r="X30" s="16">
        <v>1.3027448100000001</v>
      </c>
      <c r="Y30" s="16">
        <v>1.3173037400000001</v>
      </c>
      <c r="Z30" s="16">
        <v>1.2435332800000001</v>
      </c>
      <c r="AA30" s="16">
        <v>2.0195830199999998</v>
      </c>
      <c r="AB30" s="16">
        <v>1.4633497499999999</v>
      </c>
      <c r="AC30" s="16">
        <v>1.2383897100000001</v>
      </c>
      <c r="AD30" s="16">
        <v>1.55137755</v>
      </c>
      <c r="AF30">
        <v>47.86</v>
      </c>
      <c r="AG30" s="97">
        <f t="shared" si="0"/>
        <v>1.4441289566666666</v>
      </c>
      <c r="AH30" s="38">
        <f t="shared" si="1"/>
        <v>0.21971703539435503</v>
      </c>
      <c r="AI30" s="86">
        <f t="shared" si="2"/>
        <v>4.2284563174438468E-2</v>
      </c>
    </row>
    <row r="31" spans="3:35">
      <c r="C31">
        <v>49.86</v>
      </c>
      <c r="D31" s="16">
        <v>1.29651669</v>
      </c>
      <c r="E31" s="16">
        <v>1.3313559100000001</v>
      </c>
      <c r="F31" s="16">
        <v>1.19305164</v>
      </c>
      <c r="G31" s="16">
        <v>1.28631966</v>
      </c>
      <c r="H31" s="16">
        <v>1.43439647</v>
      </c>
      <c r="I31" s="16">
        <v>1.19004522</v>
      </c>
      <c r="J31" s="16">
        <v>1.3849883300000001</v>
      </c>
      <c r="K31" s="16">
        <v>1.60925461</v>
      </c>
      <c r="L31" s="16">
        <v>1.4046963299999999</v>
      </c>
      <c r="M31" s="16">
        <v>1.7064749699999999</v>
      </c>
      <c r="N31" s="16">
        <v>1.4302926</v>
      </c>
      <c r="O31" s="16">
        <v>1.54131532</v>
      </c>
      <c r="P31" s="16">
        <v>1.6466783899999999</v>
      </c>
      <c r="Q31" s="16">
        <v>1.75622733</v>
      </c>
      <c r="R31" s="16">
        <v>1.51011176</v>
      </c>
      <c r="S31" s="16">
        <v>1.80804071</v>
      </c>
      <c r="T31" s="16">
        <v>1.18469669</v>
      </c>
      <c r="U31" s="16">
        <v>1.2126686099999999</v>
      </c>
      <c r="V31" s="16">
        <v>1.2879057599999999</v>
      </c>
      <c r="W31" s="16">
        <v>1.64547226</v>
      </c>
      <c r="X31" s="16">
        <v>1.3014342800000001</v>
      </c>
      <c r="Y31" s="16">
        <v>1.3472881299999999</v>
      </c>
      <c r="Z31" s="16">
        <v>1.20149087</v>
      </c>
      <c r="AA31" s="16">
        <v>2.0546635900000001</v>
      </c>
      <c r="AB31" s="16">
        <v>1.4490943599999999</v>
      </c>
      <c r="AC31" s="16">
        <v>1.2198265500000001</v>
      </c>
      <c r="AD31" s="16">
        <v>1.5431155400000001</v>
      </c>
      <c r="AF31">
        <v>49.86</v>
      </c>
      <c r="AG31" s="97">
        <f t="shared" si="0"/>
        <v>1.4436082437037039</v>
      </c>
      <c r="AH31" s="38">
        <f t="shared" si="1"/>
        <v>0.22191639145579009</v>
      </c>
      <c r="AI31" s="86">
        <f t="shared" si="2"/>
        <v>4.2707829445785696E-2</v>
      </c>
    </row>
    <row r="32" spans="3:35">
      <c r="C32">
        <v>51.86</v>
      </c>
      <c r="D32" s="16">
        <v>1.2866795200000001</v>
      </c>
      <c r="E32" s="16">
        <v>1.3013391599999999</v>
      </c>
      <c r="F32" s="16">
        <v>1.1919908100000001</v>
      </c>
      <c r="G32" s="16">
        <v>1.3019005800000001</v>
      </c>
      <c r="H32" s="16">
        <v>1.42897976</v>
      </c>
      <c r="I32" s="16">
        <v>1.1853126</v>
      </c>
      <c r="J32" s="16">
        <v>1.42022469</v>
      </c>
      <c r="K32" s="16">
        <v>1.64366868</v>
      </c>
      <c r="L32" s="16">
        <v>1.4047463600000001</v>
      </c>
      <c r="M32" s="16">
        <v>1.68631292</v>
      </c>
      <c r="N32" s="16">
        <v>1.4577146400000001</v>
      </c>
      <c r="O32" s="16">
        <v>1.5486523699999999</v>
      </c>
      <c r="P32" s="16">
        <v>1.5919133400000001</v>
      </c>
      <c r="Q32" s="16">
        <v>1.7734695</v>
      </c>
      <c r="R32" s="16">
        <v>1.4765165899999999</v>
      </c>
      <c r="S32" s="16">
        <v>1.83610524</v>
      </c>
      <c r="T32" s="16">
        <v>1.1872385000000001</v>
      </c>
      <c r="U32" s="16">
        <v>1.2167025600000001</v>
      </c>
      <c r="V32" s="16">
        <v>1.28943469</v>
      </c>
      <c r="W32" s="16">
        <v>1.60974909</v>
      </c>
      <c r="X32" s="16">
        <v>1.2961660100000001</v>
      </c>
      <c r="Y32" s="16">
        <v>1.3462831900000001</v>
      </c>
      <c r="Z32" s="16">
        <v>1.2047880099999999</v>
      </c>
      <c r="AA32" s="16">
        <v>1.98928949</v>
      </c>
      <c r="AB32" s="16">
        <v>1.42642691</v>
      </c>
      <c r="AC32" s="16">
        <v>1.2077077300000001</v>
      </c>
      <c r="AD32" s="16">
        <v>1.56468366</v>
      </c>
      <c r="AF32">
        <v>51.86</v>
      </c>
      <c r="AG32" s="97">
        <f t="shared" si="0"/>
        <v>1.4397776518518521</v>
      </c>
      <c r="AH32" s="38">
        <f t="shared" si="1"/>
        <v>0.216453548746327</v>
      </c>
      <c r="AI32" s="86">
        <f t="shared" si="2"/>
        <v>4.1656504876228684E-2</v>
      </c>
    </row>
    <row r="33" spans="2:35">
      <c r="C33">
        <v>53.86</v>
      </c>
      <c r="D33" s="16">
        <v>1.27191886</v>
      </c>
      <c r="E33" s="16">
        <v>1.2879342600000001</v>
      </c>
      <c r="F33" s="16">
        <v>1.1898934400000001</v>
      </c>
      <c r="G33" s="16">
        <v>1.2809957300000001</v>
      </c>
      <c r="H33" s="16">
        <v>1.4379860799999999</v>
      </c>
      <c r="I33" s="16">
        <v>1.1754205799999999</v>
      </c>
      <c r="J33" s="16">
        <v>1.41220963</v>
      </c>
      <c r="K33" s="16">
        <v>1.6270996900000001</v>
      </c>
      <c r="L33" s="16">
        <v>1.3774921099999999</v>
      </c>
      <c r="M33" s="16">
        <v>1.7037714900000001</v>
      </c>
      <c r="N33" s="16">
        <v>1.42566182</v>
      </c>
      <c r="O33" s="16">
        <v>1.52923195</v>
      </c>
      <c r="P33" s="16">
        <v>1.6437466000000001</v>
      </c>
      <c r="Q33" s="16">
        <v>1.7765045100000001</v>
      </c>
      <c r="R33" s="16">
        <v>1.4874945799999999</v>
      </c>
      <c r="S33" s="16">
        <v>1.8229159500000001</v>
      </c>
      <c r="T33" s="16">
        <v>1.18941864</v>
      </c>
      <c r="U33" s="16">
        <v>1.19113829</v>
      </c>
      <c r="V33" s="16">
        <v>1.27609686</v>
      </c>
      <c r="W33" s="16">
        <v>1.6321828899999999</v>
      </c>
      <c r="X33" s="16">
        <v>1.32448985</v>
      </c>
      <c r="Y33" s="16">
        <v>1.34319414</v>
      </c>
      <c r="Z33" s="16">
        <v>1.1971141199999999</v>
      </c>
      <c r="AA33" s="16">
        <v>2.0042559099999999</v>
      </c>
      <c r="AB33" s="16">
        <v>1.4247824899999999</v>
      </c>
      <c r="AC33" s="16">
        <v>1.21233977</v>
      </c>
      <c r="AD33" s="16">
        <v>1.5338457400000001</v>
      </c>
      <c r="AF33">
        <v>53.86</v>
      </c>
      <c r="AG33" s="97">
        <f t="shared" si="0"/>
        <v>1.4362642955555553</v>
      </c>
      <c r="AH33" s="38">
        <f t="shared" si="1"/>
        <v>0.22182630199772096</v>
      </c>
      <c r="AI33" s="86">
        <f t="shared" si="2"/>
        <v>4.2690491721497553E-2</v>
      </c>
    </row>
    <row r="34" spans="2:35">
      <c r="C34">
        <v>55.86</v>
      </c>
      <c r="D34" s="16">
        <v>1.2779764199999999</v>
      </c>
      <c r="E34" s="16">
        <v>1.26517364</v>
      </c>
      <c r="F34" s="16">
        <v>1.20124272</v>
      </c>
      <c r="G34" s="16">
        <v>1.29189753</v>
      </c>
      <c r="H34" s="16">
        <v>1.42817946</v>
      </c>
      <c r="I34" s="16">
        <v>1.19250714</v>
      </c>
      <c r="J34" s="16">
        <v>1.39780602</v>
      </c>
      <c r="K34" s="16">
        <v>1.6136686</v>
      </c>
      <c r="L34" s="16">
        <v>1.3853055999999999</v>
      </c>
      <c r="M34" s="16">
        <v>1.69934893</v>
      </c>
      <c r="N34" s="16">
        <v>1.4432766800000001</v>
      </c>
      <c r="O34" s="16">
        <v>1.5410474599999999</v>
      </c>
      <c r="P34" s="16">
        <v>1.6174281800000001</v>
      </c>
      <c r="Q34" s="16">
        <v>1.75968729</v>
      </c>
      <c r="R34" s="16">
        <v>1.47841749</v>
      </c>
      <c r="S34" s="16">
        <v>1.8228773599999999</v>
      </c>
      <c r="T34" s="16">
        <v>1.21209908</v>
      </c>
      <c r="U34" s="16">
        <v>1.17171498</v>
      </c>
      <c r="V34" s="16">
        <v>1.2711058399999999</v>
      </c>
      <c r="W34" s="16">
        <v>1.5874243400000001</v>
      </c>
      <c r="X34" s="16">
        <v>1.30574466</v>
      </c>
      <c r="Y34" s="16">
        <v>1.35042404</v>
      </c>
      <c r="Z34" s="16">
        <v>1.2081002700000001</v>
      </c>
      <c r="AA34" s="16">
        <v>2.0082396199999999</v>
      </c>
      <c r="AB34" s="16">
        <v>1.4565769900000001</v>
      </c>
      <c r="AC34" s="16">
        <v>1.2448971499999999</v>
      </c>
      <c r="AD34" s="16">
        <v>1.55416796</v>
      </c>
      <c r="AF34">
        <v>55.86</v>
      </c>
      <c r="AG34" s="97">
        <f t="shared" si="0"/>
        <v>1.4365309425925927</v>
      </c>
      <c r="AH34" s="38">
        <f t="shared" si="1"/>
        <v>0.21655177654708097</v>
      </c>
      <c r="AI34" s="86">
        <f t="shared" si="2"/>
        <v>4.1675408825296689E-2</v>
      </c>
    </row>
    <row r="35" spans="2:35">
      <c r="C35">
        <v>57.86</v>
      </c>
      <c r="D35" s="16">
        <v>1.2797214299999999</v>
      </c>
      <c r="E35" s="16">
        <v>1.27971086</v>
      </c>
      <c r="F35" s="16">
        <v>1.2031982800000001</v>
      </c>
      <c r="G35" s="16">
        <v>1.25498445</v>
      </c>
      <c r="H35" s="16">
        <v>1.43980149</v>
      </c>
      <c r="I35" s="16">
        <v>1.1806418700000001</v>
      </c>
      <c r="J35" s="16">
        <v>1.38542491</v>
      </c>
      <c r="K35" s="16">
        <v>1.6410996</v>
      </c>
      <c r="L35" s="16">
        <v>1.4019613500000001</v>
      </c>
      <c r="M35" s="16">
        <v>1.6622037599999999</v>
      </c>
      <c r="N35" s="16">
        <v>1.42822278</v>
      </c>
      <c r="O35" s="16">
        <v>1.50806262</v>
      </c>
      <c r="P35" s="16">
        <v>1.6055651099999999</v>
      </c>
      <c r="Q35" s="16">
        <v>1.71791524</v>
      </c>
      <c r="R35" s="16">
        <v>1.4851684199999999</v>
      </c>
      <c r="S35" s="16">
        <v>1.81968804</v>
      </c>
      <c r="T35" s="16">
        <v>1.21601593</v>
      </c>
      <c r="U35" s="16">
        <v>1.1802555100000001</v>
      </c>
      <c r="V35" s="16">
        <v>1.2779484299999999</v>
      </c>
      <c r="W35" s="16">
        <v>1.5930559799999999</v>
      </c>
      <c r="X35" s="16">
        <v>1.3092327399999999</v>
      </c>
      <c r="Y35" s="16">
        <v>1.3308065200000001</v>
      </c>
      <c r="Z35" s="16">
        <v>1.18523676</v>
      </c>
      <c r="AA35" s="16">
        <v>1.9826406299999999</v>
      </c>
      <c r="AB35" s="16">
        <v>1.45538809</v>
      </c>
      <c r="AC35" s="16">
        <v>1.21568038</v>
      </c>
      <c r="AD35" s="16">
        <v>1.5314647100000001</v>
      </c>
      <c r="AF35">
        <v>57.86</v>
      </c>
      <c r="AG35" s="97">
        <f t="shared" si="0"/>
        <v>1.4285591070370371</v>
      </c>
      <c r="AH35" s="38">
        <f t="shared" si="1"/>
        <v>0.21212437028769135</v>
      </c>
      <c r="AI35" s="86">
        <f t="shared" si="2"/>
        <v>4.0823354093454653E-2</v>
      </c>
    </row>
    <row r="36" spans="2:35">
      <c r="C36">
        <v>59.86</v>
      </c>
      <c r="D36" s="16">
        <v>1.2668244200000001</v>
      </c>
      <c r="E36" s="16">
        <v>1.30097869</v>
      </c>
      <c r="F36" s="16">
        <v>1.1925464299999999</v>
      </c>
      <c r="G36" s="16">
        <v>1.27561824</v>
      </c>
      <c r="H36" s="16">
        <v>1.41869768</v>
      </c>
      <c r="I36" s="16">
        <v>1.18087757</v>
      </c>
      <c r="J36" s="16">
        <v>1.36438963</v>
      </c>
      <c r="K36" s="16">
        <v>1.5755476100000001</v>
      </c>
      <c r="L36" s="16">
        <v>1.39932228</v>
      </c>
      <c r="M36" s="16">
        <v>1.6676702699999999</v>
      </c>
      <c r="N36" s="16">
        <v>1.4083024399999999</v>
      </c>
      <c r="O36" s="16">
        <v>1.5519874600000001</v>
      </c>
      <c r="P36" s="16">
        <v>1.60940555</v>
      </c>
      <c r="Q36" s="16">
        <v>1.7251432799999999</v>
      </c>
      <c r="R36" s="16">
        <v>1.4897704199999999</v>
      </c>
      <c r="S36" s="16">
        <v>1.804627</v>
      </c>
      <c r="T36" s="16">
        <v>1.1939002999999999</v>
      </c>
      <c r="U36" s="16">
        <v>1.1994076600000001</v>
      </c>
      <c r="V36" s="16">
        <v>1.26783004</v>
      </c>
      <c r="W36" s="16">
        <v>1.57861075</v>
      </c>
      <c r="X36" s="16">
        <v>1.2823819599999999</v>
      </c>
      <c r="Y36" s="16">
        <v>1.30439266</v>
      </c>
      <c r="Z36" s="16">
        <v>1.1955059100000001</v>
      </c>
      <c r="AA36" s="16">
        <v>1.9219954100000001</v>
      </c>
      <c r="AB36" s="16">
        <v>1.41332897</v>
      </c>
      <c r="AC36" s="16">
        <v>1.21399016</v>
      </c>
      <c r="AD36" s="16">
        <v>1.54582815</v>
      </c>
      <c r="AF36">
        <v>59.86</v>
      </c>
      <c r="AG36" s="97">
        <f t="shared" si="0"/>
        <v>1.4203289237037038</v>
      </c>
      <c r="AH36" s="38">
        <f t="shared" si="1"/>
        <v>0.20539900032543815</v>
      </c>
      <c r="AI36" s="86">
        <f t="shared" si="2"/>
        <v>3.9529056040825489E-2</v>
      </c>
    </row>
    <row r="37" spans="2:35">
      <c r="C37">
        <v>61.86</v>
      </c>
      <c r="D37" s="16">
        <v>1.26937152</v>
      </c>
      <c r="E37" s="16">
        <v>1.2721903299999999</v>
      </c>
      <c r="F37" s="16">
        <v>1.21747497</v>
      </c>
      <c r="G37" s="16">
        <v>1.25045709</v>
      </c>
      <c r="H37" s="16">
        <v>1.4074939900000001</v>
      </c>
      <c r="I37" s="16">
        <v>1.1603681800000001</v>
      </c>
      <c r="J37" s="16">
        <v>1.3502607799999999</v>
      </c>
      <c r="K37" s="16">
        <v>1.6315158299999999</v>
      </c>
      <c r="L37" s="16">
        <v>1.36131973</v>
      </c>
      <c r="M37" s="16">
        <v>1.6784486700000001</v>
      </c>
      <c r="N37" s="16">
        <v>1.4187014</v>
      </c>
      <c r="O37" s="16">
        <v>1.5413672300000001</v>
      </c>
      <c r="P37" s="16">
        <v>1.60109817</v>
      </c>
      <c r="Q37" s="16">
        <v>1.7288301100000001</v>
      </c>
      <c r="R37" s="16">
        <v>1.4777310299999999</v>
      </c>
      <c r="S37" s="16">
        <v>1.79318496</v>
      </c>
      <c r="T37" s="16">
        <v>1.2001660300000001</v>
      </c>
      <c r="U37" s="16">
        <v>1.2047138500000001</v>
      </c>
      <c r="V37" s="16">
        <v>1.2730627400000001</v>
      </c>
      <c r="W37" s="16">
        <v>1.58307021</v>
      </c>
      <c r="X37" s="16">
        <v>1.28896297</v>
      </c>
      <c r="Y37" s="16">
        <v>1.32727262</v>
      </c>
      <c r="Z37" s="16">
        <v>1.176701</v>
      </c>
      <c r="AA37" s="16">
        <v>1.98345572</v>
      </c>
      <c r="AB37" s="16">
        <v>1.4038091399999999</v>
      </c>
      <c r="AC37" s="16">
        <v>1.2167339699999999</v>
      </c>
      <c r="AD37" s="16">
        <v>1.5295522800000001</v>
      </c>
      <c r="AF37">
        <v>61.86</v>
      </c>
      <c r="AG37" s="97">
        <f t="shared" si="0"/>
        <v>1.4202709081481482</v>
      </c>
      <c r="AH37" s="38">
        <f t="shared" si="1"/>
        <v>0.21358577624552538</v>
      </c>
      <c r="AI37" s="86">
        <f t="shared" si="2"/>
        <v>4.1104601801155702E-2</v>
      </c>
    </row>
    <row r="38" spans="2:35">
      <c r="C38">
        <v>63.86</v>
      </c>
      <c r="D38" s="16">
        <v>1.2776591399999999</v>
      </c>
      <c r="E38" s="16">
        <v>1.2679030099999999</v>
      </c>
      <c r="F38" s="16">
        <v>1.1933629100000001</v>
      </c>
      <c r="G38" s="16">
        <v>1.2450318899999999</v>
      </c>
      <c r="H38" s="16">
        <v>1.4114842700000001</v>
      </c>
      <c r="I38" s="16">
        <v>1.1784591499999999</v>
      </c>
      <c r="J38" s="16">
        <v>1.3790324300000001</v>
      </c>
      <c r="K38" s="16">
        <v>1.6038697500000001</v>
      </c>
      <c r="L38" s="16">
        <v>1.38336244</v>
      </c>
      <c r="M38" s="16">
        <v>1.6605272900000001</v>
      </c>
      <c r="N38" s="16">
        <v>1.39690735</v>
      </c>
      <c r="O38" s="16">
        <v>1.5252891500000001</v>
      </c>
      <c r="P38" s="16">
        <v>1.5930627900000001</v>
      </c>
      <c r="Q38" s="16">
        <v>1.70800771</v>
      </c>
      <c r="R38" s="16">
        <v>1.4803370899999999</v>
      </c>
      <c r="S38" s="16">
        <v>1.7973405600000001</v>
      </c>
      <c r="T38" s="16">
        <v>1.2085641499999999</v>
      </c>
      <c r="U38" s="16">
        <v>1.17537062</v>
      </c>
      <c r="V38" s="16">
        <v>1.2602722799999999</v>
      </c>
      <c r="W38" s="16">
        <v>1.5740826299999999</v>
      </c>
      <c r="X38" s="16">
        <v>1.30890101</v>
      </c>
      <c r="Y38" s="16">
        <v>1.34198346</v>
      </c>
      <c r="Z38" s="16">
        <v>1.1819004200000001</v>
      </c>
      <c r="AA38" s="16">
        <v>1.94285811</v>
      </c>
      <c r="AB38" s="16">
        <v>1.39279245</v>
      </c>
      <c r="AC38" s="16">
        <v>1.23123728</v>
      </c>
      <c r="AD38" s="16">
        <v>1.5051139600000001</v>
      </c>
      <c r="AF38">
        <v>63.86</v>
      </c>
      <c r="AG38" s="98">
        <f t="shared" si="0"/>
        <v>1.4157301222222225</v>
      </c>
      <c r="AH38" s="38">
        <f t="shared" si="1"/>
        <v>0.20516806640725124</v>
      </c>
      <c r="AI38" s="86">
        <f t="shared" si="2"/>
        <v>3.9484612787551256E-2</v>
      </c>
    </row>
    <row r="39" spans="2:35"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G39" s="102"/>
      <c r="AH39" s="38"/>
      <c r="AI39" s="86"/>
    </row>
    <row r="40" spans="2:35"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G40" s="102"/>
      <c r="AH40" s="38"/>
      <c r="AI40" s="86"/>
    </row>
    <row r="41" spans="2:35">
      <c r="AH41" t="s">
        <v>65</v>
      </c>
    </row>
    <row r="42" spans="2:35">
      <c r="AG42" t="s">
        <v>2</v>
      </c>
      <c r="AH42" s="1">
        <v>22</v>
      </c>
      <c r="AI42">
        <f>SQRT(AH42)</f>
        <v>4.6904157598234297</v>
      </c>
    </row>
    <row r="43" spans="2:35">
      <c r="B43" s="103" t="s">
        <v>135</v>
      </c>
      <c r="C43" t="s">
        <v>66</v>
      </c>
      <c r="D43" s="95" t="s">
        <v>70</v>
      </c>
      <c r="E43" s="95" t="s">
        <v>71</v>
      </c>
      <c r="F43" s="95" t="s">
        <v>72</v>
      </c>
      <c r="G43" s="95" t="s">
        <v>73</v>
      </c>
      <c r="H43" s="95" t="s">
        <v>74</v>
      </c>
      <c r="I43" s="95" t="s">
        <v>75</v>
      </c>
      <c r="J43" s="95" t="s">
        <v>76</v>
      </c>
      <c r="K43" s="95" t="s">
        <v>77</v>
      </c>
      <c r="L43" s="95" t="s">
        <v>78</v>
      </c>
      <c r="M43" s="95" t="s">
        <v>79</v>
      </c>
      <c r="N43" s="95" t="s">
        <v>80</v>
      </c>
      <c r="O43" s="95" t="s">
        <v>81</v>
      </c>
      <c r="P43" s="95" t="s">
        <v>82</v>
      </c>
      <c r="Q43" s="95" t="s">
        <v>83</v>
      </c>
      <c r="R43" s="95" t="s">
        <v>84</v>
      </c>
      <c r="S43" s="95" t="s">
        <v>85</v>
      </c>
      <c r="T43" s="95" t="s">
        <v>86</v>
      </c>
      <c r="U43" s="95" t="s">
        <v>87</v>
      </c>
      <c r="V43" s="95" t="s">
        <v>88</v>
      </c>
      <c r="W43" s="95" t="s">
        <v>89</v>
      </c>
      <c r="X43" s="95" t="s">
        <v>90</v>
      </c>
      <c r="Y43" s="95" t="s">
        <v>91</v>
      </c>
      <c r="AF43" t="s">
        <v>66</v>
      </c>
      <c r="AG43" s="94" t="s">
        <v>127</v>
      </c>
      <c r="AH43" s="95" t="s">
        <v>3</v>
      </c>
      <c r="AI43" s="94" t="s">
        <v>125</v>
      </c>
    </row>
    <row r="44" spans="2:35">
      <c r="C44">
        <v>0</v>
      </c>
      <c r="D44" s="93">
        <v>1</v>
      </c>
      <c r="E44" s="93">
        <v>1</v>
      </c>
      <c r="F44" s="93">
        <v>1</v>
      </c>
      <c r="G44" s="93">
        <v>1</v>
      </c>
      <c r="H44" s="93">
        <v>1</v>
      </c>
      <c r="I44" s="93">
        <v>1</v>
      </c>
      <c r="J44" s="93">
        <v>1</v>
      </c>
      <c r="K44" s="93">
        <v>1</v>
      </c>
      <c r="L44" s="93">
        <v>1</v>
      </c>
      <c r="M44" s="93">
        <v>1</v>
      </c>
      <c r="N44" s="93">
        <v>1</v>
      </c>
      <c r="O44" s="93">
        <v>1</v>
      </c>
      <c r="P44" s="93">
        <v>1</v>
      </c>
      <c r="Q44" s="93">
        <v>1</v>
      </c>
      <c r="R44" s="93">
        <v>1</v>
      </c>
      <c r="S44" s="93">
        <v>1</v>
      </c>
      <c r="T44" s="93">
        <v>1</v>
      </c>
      <c r="U44" s="93">
        <v>1</v>
      </c>
      <c r="V44" s="93">
        <v>1</v>
      </c>
      <c r="W44" s="93">
        <v>1</v>
      </c>
      <c r="X44" s="93">
        <v>1</v>
      </c>
      <c r="Y44" s="93">
        <v>1</v>
      </c>
      <c r="AF44">
        <v>0</v>
      </c>
      <c r="AG44" s="99">
        <f t="shared" ref="AG44:AG76" si="3">AVERAGE(D44:Y44)</f>
        <v>1</v>
      </c>
      <c r="AH44" s="95">
        <f t="shared" ref="AH44:AH76" si="4">STDEV(D44:Y44)</f>
        <v>0</v>
      </c>
      <c r="AI44" s="94">
        <f>AH44/4.69041576</f>
        <v>0</v>
      </c>
    </row>
    <row r="45" spans="2:35">
      <c r="C45">
        <v>2</v>
      </c>
      <c r="D45" s="93">
        <v>0.96992946999999996</v>
      </c>
      <c r="E45" s="93">
        <v>0.99286317000000002</v>
      </c>
      <c r="F45" s="93">
        <v>1.00565601</v>
      </c>
      <c r="G45" s="93">
        <v>0.99643424999999997</v>
      </c>
      <c r="H45" s="93">
        <v>1.0391442799999999</v>
      </c>
      <c r="I45" s="93">
        <v>1.00122471</v>
      </c>
      <c r="J45" s="93">
        <v>0.98600209999999999</v>
      </c>
      <c r="K45" s="93">
        <v>1.0024890099999999</v>
      </c>
      <c r="L45" s="93">
        <v>1.0079909499999999</v>
      </c>
      <c r="M45" s="93">
        <v>0.98001075000000004</v>
      </c>
      <c r="N45" s="93">
        <v>1.01703119</v>
      </c>
      <c r="O45" s="93">
        <v>1.00812496</v>
      </c>
      <c r="P45" s="93">
        <v>0.98550618999999995</v>
      </c>
      <c r="Q45" s="93">
        <v>0.97686903000000003</v>
      </c>
      <c r="R45" s="93">
        <v>0.98763888</v>
      </c>
      <c r="S45" s="93">
        <v>1.0194619</v>
      </c>
      <c r="T45" s="93">
        <v>1.0023399799999999</v>
      </c>
      <c r="U45" s="93">
        <v>0.99197201000000002</v>
      </c>
      <c r="V45" s="93">
        <v>1.00012094</v>
      </c>
      <c r="W45" s="93">
        <v>0.99635753000000005</v>
      </c>
      <c r="X45" s="93">
        <v>0.99091523000000004</v>
      </c>
      <c r="Y45" s="93">
        <v>1.0092701900000001</v>
      </c>
      <c r="AF45">
        <v>2</v>
      </c>
      <c r="AG45" s="100">
        <f t="shared" si="3"/>
        <v>0.99851603318181792</v>
      </c>
      <c r="AH45" s="95">
        <f t="shared" si="4"/>
        <v>1.5484542797867616E-2</v>
      </c>
      <c r="AI45" s="94">
        <f t="shared" ref="AI45:AI76" si="5">AH45/4.69041576</f>
        <v>3.3013156168202064E-3</v>
      </c>
    </row>
    <row r="46" spans="2:35">
      <c r="C46">
        <v>4.01</v>
      </c>
      <c r="D46" s="93">
        <v>0.99575820999999998</v>
      </c>
      <c r="E46" s="93">
        <v>0.98313479000000004</v>
      </c>
      <c r="F46" s="93">
        <v>0.99375431000000003</v>
      </c>
      <c r="G46" s="93">
        <v>1.0099806899999999</v>
      </c>
      <c r="H46" s="93">
        <v>1.0270147599999999</v>
      </c>
      <c r="I46" s="93">
        <v>1.00227537</v>
      </c>
      <c r="J46" s="93">
        <v>1.0051823600000001</v>
      </c>
      <c r="K46" s="93">
        <v>1.0140869699999999</v>
      </c>
      <c r="L46" s="93">
        <v>1.0108033199999999</v>
      </c>
      <c r="M46" s="93">
        <v>1.0062554100000001</v>
      </c>
      <c r="N46" s="93">
        <v>1.0003975199999999</v>
      </c>
      <c r="O46" s="93">
        <v>0.99559702000000005</v>
      </c>
      <c r="P46" s="93">
        <v>0.99096483000000002</v>
      </c>
      <c r="Q46" s="93">
        <v>0.98669108000000005</v>
      </c>
      <c r="R46" s="93">
        <v>0.99966319999999997</v>
      </c>
      <c r="S46" s="93">
        <v>1.0218213300000001</v>
      </c>
      <c r="T46" s="93">
        <v>0.98250579999999998</v>
      </c>
      <c r="U46" s="93">
        <v>0.99913019000000003</v>
      </c>
      <c r="V46" s="93">
        <v>0.99149412999999997</v>
      </c>
      <c r="W46" s="93">
        <v>0.99668880000000004</v>
      </c>
      <c r="X46" s="93">
        <v>1.0146611299999999</v>
      </c>
      <c r="Y46" s="93">
        <v>1.00265852</v>
      </c>
      <c r="AF46">
        <v>4.01</v>
      </c>
      <c r="AG46" s="100">
        <f t="shared" si="3"/>
        <v>1.0013872609090908</v>
      </c>
      <c r="AH46" s="95">
        <f t="shared" si="4"/>
        <v>1.1713955459913475E-2</v>
      </c>
      <c r="AI46" s="94">
        <f t="shared" si="5"/>
        <v>2.497423695317252E-3</v>
      </c>
    </row>
    <row r="47" spans="2:35">
      <c r="C47">
        <v>6.01</v>
      </c>
      <c r="D47" s="93">
        <v>0.94211573999999998</v>
      </c>
      <c r="E47" s="93">
        <v>0.95959828999999996</v>
      </c>
      <c r="F47" s="93">
        <v>0.95646492999999999</v>
      </c>
      <c r="G47" s="93">
        <v>0.9593486</v>
      </c>
      <c r="H47" s="93">
        <v>1.0068868099999999</v>
      </c>
      <c r="I47" s="93">
        <v>0.98781567999999997</v>
      </c>
      <c r="J47" s="93">
        <v>0.95065511000000003</v>
      </c>
      <c r="K47" s="93">
        <v>0.95161598999999997</v>
      </c>
      <c r="L47" s="93">
        <v>0.92571517999999997</v>
      </c>
      <c r="M47" s="93">
        <v>0.99777123999999995</v>
      </c>
      <c r="N47" s="93">
        <v>0.96480237000000002</v>
      </c>
      <c r="O47" s="93">
        <v>0.94469409999999998</v>
      </c>
      <c r="P47" s="93">
        <v>0.96992719000000005</v>
      </c>
      <c r="Q47" s="93">
        <v>0.96533159000000002</v>
      </c>
      <c r="R47" s="93">
        <v>0.98955857000000003</v>
      </c>
      <c r="S47" s="93">
        <v>0.95962203999999995</v>
      </c>
      <c r="T47" s="93">
        <v>0.90849120000000005</v>
      </c>
      <c r="U47" s="93">
        <v>0.92868293999999996</v>
      </c>
      <c r="V47" s="93">
        <v>0.94130652000000004</v>
      </c>
      <c r="W47" s="93">
        <v>0.94673790999999996</v>
      </c>
      <c r="X47" s="93">
        <v>0.99088759000000004</v>
      </c>
      <c r="Y47" s="93">
        <v>0.98912029999999995</v>
      </c>
      <c r="AF47">
        <v>6.01</v>
      </c>
      <c r="AG47" s="100">
        <f t="shared" si="3"/>
        <v>0.9607795404545455</v>
      </c>
      <c r="AH47" s="95">
        <f t="shared" si="4"/>
        <v>2.5138491095575671E-2</v>
      </c>
      <c r="AI47" s="94">
        <f t="shared" si="5"/>
        <v>5.3595443094741077E-3</v>
      </c>
    </row>
    <row r="48" spans="2:35">
      <c r="C48">
        <v>7.95</v>
      </c>
      <c r="D48" s="93">
        <v>0.97290639999999995</v>
      </c>
      <c r="E48" s="93">
        <v>0.98429586999999996</v>
      </c>
      <c r="F48" s="93">
        <v>0.94096100999999999</v>
      </c>
      <c r="G48" s="93">
        <v>0.96557844000000004</v>
      </c>
      <c r="H48" s="93">
        <v>1.00511029</v>
      </c>
      <c r="I48" s="93">
        <v>0.99724800999999996</v>
      </c>
      <c r="J48" s="93">
        <v>0.96983054999999996</v>
      </c>
      <c r="K48" s="93">
        <v>0.98388275000000003</v>
      </c>
      <c r="L48" s="93">
        <v>0.95601570000000002</v>
      </c>
      <c r="M48" s="93">
        <v>0.99070561000000001</v>
      </c>
      <c r="N48" s="93">
        <v>0.97915421000000002</v>
      </c>
      <c r="O48" s="93">
        <v>0.95934275999999996</v>
      </c>
      <c r="P48" s="93">
        <v>0.99181693999999998</v>
      </c>
      <c r="Q48" s="93">
        <v>0.96937651999999996</v>
      </c>
      <c r="R48" s="93">
        <v>0.98951889000000004</v>
      </c>
      <c r="S48" s="93">
        <v>0.99498692</v>
      </c>
      <c r="T48" s="93">
        <v>0.95410581000000005</v>
      </c>
      <c r="U48" s="93">
        <v>0.94181360999999997</v>
      </c>
      <c r="V48" s="93">
        <v>0.97401764000000002</v>
      </c>
      <c r="W48" s="93">
        <v>0.98090957999999995</v>
      </c>
      <c r="X48" s="93">
        <v>0.99750145999999995</v>
      </c>
      <c r="Y48" s="93">
        <v>1.00309117</v>
      </c>
      <c r="AF48">
        <v>7.95</v>
      </c>
      <c r="AG48" s="100">
        <f t="shared" si="3"/>
        <v>0.97737136999999985</v>
      </c>
      <c r="AH48" s="95">
        <f t="shared" si="4"/>
        <v>1.8752950514797091E-2</v>
      </c>
      <c r="AI48" s="94">
        <f t="shared" si="5"/>
        <v>3.9981424833855439E-3</v>
      </c>
    </row>
    <row r="49" spans="3:35">
      <c r="C49">
        <v>9.8800000000000008</v>
      </c>
      <c r="D49" s="93">
        <v>0.97638888999999995</v>
      </c>
      <c r="E49" s="93">
        <v>0.99680420000000003</v>
      </c>
      <c r="F49" s="93">
        <v>0.96975752999999998</v>
      </c>
      <c r="G49" s="93">
        <v>0.988232</v>
      </c>
      <c r="H49" s="93">
        <v>1.0143848</v>
      </c>
      <c r="I49" s="93">
        <v>1.02766924</v>
      </c>
      <c r="J49" s="93">
        <v>0.97505032000000003</v>
      </c>
      <c r="K49" s="93">
        <v>1.00232739</v>
      </c>
      <c r="L49" s="93">
        <v>0.97042450000000002</v>
      </c>
      <c r="M49" s="93">
        <v>0.97123627999999995</v>
      </c>
      <c r="N49" s="93">
        <v>1.0021541599999999</v>
      </c>
      <c r="O49" s="93">
        <v>0.97093202999999995</v>
      </c>
      <c r="P49" s="93">
        <v>0.96409275999999999</v>
      </c>
      <c r="Q49" s="93">
        <v>0.97961653000000004</v>
      </c>
      <c r="R49" s="93">
        <v>1.0064029299999999</v>
      </c>
      <c r="S49" s="93">
        <v>0.99981158999999997</v>
      </c>
      <c r="T49" s="93">
        <v>0.96650535999999998</v>
      </c>
      <c r="U49" s="93">
        <v>0.97998794</v>
      </c>
      <c r="V49" s="93">
        <v>0.98709959999999997</v>
      </c>
      <c r="W49" s="93">
        <v>0.97178525999999998</v>
      </c>
      <c r="X49" s="93">
        <v>0.98347293000000002</v>
      </c>
      <c r="Y49" s="93">
        <v>0.99976200000000004</v>
      </c>
      <c r="AF49">
        <v>9.8800000000000008</v>
      </c>
      <c r="AG49" s="100">
        <f t="shared" si="3"/>
        <v>0.98654082909090934</v>
      </c>
      <c r="AH49" s="95">
        <f t="shared" si="4"/>
        <v>1.7308795860094046E-2</v>
      </c>
      <c r="AI49" s="94">
        <f t="shared" si="5"/>
        <v>3.690247676486156E-3</v>
      </c>
    </row>
    <row r="50" spans="3:35">
      <c r="C50">
        <v>11.84</v>
      </c>
      <c r="D50" s="93">
        <v>0.99180615999999999</v>
      </c>
      <c r="E50" s="93">
        <v>0.98967702999999996</v>
      </c>
      <c r="F50" s="93">
        <v>0.98345503000000001</v>
      </c>
      <c r="G50" s="93">
        <v>0.99717672999999996</v>
      </c>
      <c r="H50" s="93">
        <v>1.02351032</v>
      </c>
      <c r="I50" s="93">
        <v>1.0494095699999999</v>
      </c>
      <c r="J50" s="93">
        <v>1.0006945</v>
      </c>
      <c r="K50" s="93">
        <v>0.98938406999999995</v>
      </c>
      <c r="L50" s="93">
        <v>0.97990496000000005</v>
      </c>
      <c r="M50" s="93">
        <v>0.99642651999999998</v>
      </c>
      <c r="N50" s="93">
        <v>0.98678860000000002</v>
      </c>
      <c r="O50" s="93">
        <v>0.97374744000000002</v>
      </c>
      <c r="P50" s="93">
        <v>0.96606548000000003</v>
      </c>
      <c r="Q50" s="93">
        <v>0.99263878999999999</v>
      </c>
      <c r="R50" s="93">
        <v>0.99754752000000002</v>
      </c>
      <c r="S50" s="93">
        <v>1.0053675099999999</v>
      </c>
      <c r="T50" s="93">
        <v>0.97814899</v>
      </c>
      <c r="U50" s="93">
        <v>0.98781211999999996</v>
      </c>
      <c r="V50" s="93">
        <v>1.00434541</v>
      </c>
      <c r="W50" s="93">
        <v>0.99915350999999997</v>
      </c>
      <c r="X50" s="93">
        <v>1.00382109</v>
      </c>
      <c r="Y50" s="93">
        <v>1.00919877</v>
      </c>
      <c r="AF50">
        <v>11.84</v>
      </c>
      <c r="AG50" s="100">
        <f t="shared" si="3"/>
        <v>0.99573091454545448</v>
      </c>
      <c r="AH50" s="95">
        <f t="shared" si="4"/>
        <v>1.7494746461691385E-2</v>
      </c>
      <c r="AI50" s="94">
        <f t="shared" si="5"/>
        <v>3.729892477951973E-3</v>
      </c>
    </row>
    <row r="51" spans="3:35">
      <c r="C51">
        <v>13.84</v>
      </c>
      <c r="D51" s="93">
        <v>1.000432</v>
      </c>
      <c r="E51" s="93">
        <v>1.00566315</v>
      </c>
      <c r="F51" s="93">
        <v>1.0081645800000001</v>
      </c>
      <c r="G51" s="93">
        <v>1.0024567799999999</v>
      </c>
      <c r="H51" s="93">
        <v>1.0353232000000001</v>
      </c>
      <c r="I51" s="93">
        <v>1.0321223799999999</v>
      </c>
      <c r="J51" s="93">
        <v>0.98568149999999999</v>
      </c>
      <c r="K51" s="93">
        <v>0.99785352000000005</v>
      </c>
      <c r="L51" s="93">
        <v>0.99094389000000005</v>
      </c>
      <c r="M51" s="93">
        <v>1.00106699</v>
      </c>
      <c r="N51" s="93">
        <v>1.0237860999999999</v>
      </c>
      <c r="O51" s="93">
        <v>0.96222956999999998</v>
      </c>
      <c r="P51" s="93">
        <v>0.97134281</v>
      </c>
      <c r="Q51" s="93">
        <v>0.97719425999999998</v>
      </c>
      <c r="R51" s="93">
        <v>1.0034382900000001</v>
      </c>
      <c r="S51" s="93">
        <v>1.01674486</v>
      </c>
      <c r="T51" s="93">
        <v>0.96440722999999995</v>
      </c>
      <c r="U51" s="93">
        <v>0.96726029999999996</v>
      </c>
      <c r="V51" s="93">
        <v>1.00021673</v>
      </c>
      <c r="W51" s="93">
        <v>0.99520423000000002</v>
      </c>
      <c r="X51" s="93">
        <v>1.00528963</v>
      </c>
      <c r="Y51" s="93">
        <v>1.00136731</v>
      </c>
      <c r="AF51">
        <v>13.84</v>
      </c>
      <c r="AG51" s="100">
        <f t="shared" si="3"/>
        <v>0.99764496863636343</v>
      </c>
      <c r="AH51" s="95">
        <f t="shared" si="4"/>
        <v>2.0204730891535402E-2</v>
      </c>
      <c r="AI51" s="94">
        <f t="shared" si="5"/>
        <v>4.3076630996855174E-3</v>
      </c>
    </row>
    <row r="52" spans="3:35">
      <c r="C52">
        <v>15.84</v>
      </c>
      <c r="D52" s="93">
        <v>1.0044604699999999</v>
      </c>
      <c r="E52" s="93">
        <v>1.01215861</v>
      </c>
      <c r="F52" s="93">
        <v>0.99899678000000003</v>
      </c>
      <c r="G52" s="93">
        <v>1.0089011800000001</v>
      </c>
      <c r="H52" s="93">
        <v>1.0259543200000001</v>
      </c>
      <c r="I52" s="93">
        <v>1.0399487000000001</v>
      </c>
      <c r="J52" s="93">
        <v>1.0183510600000001</v>
      </c>
      <c r="K52" s="93">
        <v>0.98107292999999995</v>
      </c>
      <c r="L52" s="93">
        <v>0.96690584999999996</v>
      </c>
      <c r="M52" s="93">
        <v>1.01119439</v>
      </c>
      <c r="N52" s="93">
        <v>1.0344884299999999</v>
      </c>
      <c r="O52" s="93">
        <v>0.98791804999999999</v>
      </c>
      <c r="P52" s="93">
        <v>0.99054105999999997</v>
      </c>
      <c r="Q52" s="93">
        <v>0.98867859999999996</v>
      </c>
      <c r="R52" s="93">
        <v>1.01080087</v>
      </c>
      <c r="S52" s="93">
        <v>1.0115515799999999</v>
      </c>
      <c r="T52" s="93">
        <v>0.99494674000000005</v>
      </c>
      <c r="U52" s="93">
        <v>1.0012786300000001</v>
      </c>
      <c r="V52" s="93">
        <v>1.0274384000000001</v>
      </c>
      <c r="W52" s="93">
        <v>1.00661654</v>
      </c>
      <c r="X52" s="93">
        <v>0.99406452000000001</v>
      </c>
      <c r="Y52" s="93">
        <v>1.0108669800000001</v>
      </c>
      <c r="AF52">
        <v>15.84</v>
      </c>
      <c r="AG52" s="100">
        <f t="shared" si="3"/>
        <v>1.0057788495454545</v>
      </c>
      <c r="AH52" s="95">
        <f t="shared" si="4"/>
        <v>1.7564351523608305E-2</v>
      </c>
      <c r="AI52" s="94">
        <f t="shared" si="5"/>
        <v>3.7447323270140783E-3</v>
      </c>
    </row>
    <row r="53" spans="3:35">
      <c r="C53">
        <v>17.84</v>
      </c>
      <c r="D53" s="93">
        <v>1.0253197599999999</v>
      </c>
      <c r="E53" s="93">
        <v>1.00587359</v>
      </c>
      <c r="F53" s="93">
        <v>1.0015700999999999</v>
      </c>
      <c r="G53" s="93">
        <v>1.01989679</v>
      </c>
      <c r="H53" s="93">
        <v>1.0367928399999999</v>
      </c>
      <c r="I53" s="93">
        <v>1.0569250699999999</v>
      </c>
      <c r="J53" s="93">
        <v>0.99401408999999996</v>
      </c>
      <c r="K53" s="93">
        <v>0.99636029000000004</v>
      </c>
      <c r="L53" s="93">
        <v>0.99409396999999999</v>
      </c>
      <c r="M53" s="93">
        <v>1.00917938</v>
      </c>
      <c r="N53" s="93">
        <v>1.0041544499999999</v>
      </c>
      <c r="O53" s="93">
        <v>0.97565811999999996</v>
      </c>
      <c r="P53" s="93">
        <v>0.99111150000000003</v>
      </c>
      <c r="Q53" s="93">
        <v>0.98349823000000003</v>
      </c>
      <c r="R53" s="93">
        <v>1.0007062099999999</v>
      </c>
      <c r="S53" s="93">
        <v>1.01313176</v>
      </c>
      <c r="T53" s="93">
        <v>0.99188695999999998</v>
      </c>
      <c r="U53" s="93">
        <v>1.0059269500000001</v>
      </c>
      <c r="V53" s="93">
        <v>1.0290305200000001</v>
      </c>
      <c r="W53" s="93">
        <v>1.0114054699999999</v>
      </c>
      <c r="X53" s="93">
        <v>1.00051756</v>
      </c>
      <c r="Y53" s="93">
        <v>1.02799613</v>
      </c>
      <c r="AF53">
        <v>17.84</v>
      </c>
      <c r="AG53" s="100">
        <f t="shared" si="3"/>
        <v>1.0079568063636364</v>
      </c>
      <c r="AH53" s="95">
        <f t="shared" si="4"/>
        <v>1.8816655239252043E-2</v>
      </c>
      <c r="AI53" s="94">
        <f t="shared" si="5"/>
        <v>4.0117243762740652E-3</v>
      </c>
    </row>
    <row r="54" spans="3:35">
      <c r="C54">
        <v>19.84</v>
      </c>
      <c r="D54" s="93">
        <v>1.030187</v>
      </c>
      <c r="E54" s="93">
        <v>1.0229803099999999</v>
      </c>
      <c r="F54" s="93">
        <v>1.0315821300000001</v>
      </c>
      <c r="G54" s="93">
        <v>1.0291112</v>
      </c>
      <c r="H54" s="93">
        <v>1.05237486</v>
      </c>
      <c r="I54" s="93">
        <v>1.07586614</v>
      </c>
      <c r="J54" s="93">
        <v>0.99691593000000001</v>
      </c>
      <c r="K54" s="93">
        <v>1.0114070100000001</v>
      </c>
      <c r="L54" s="93">
        <v>0.98542671999999998</v>
      </c>
      <c r="M54" s="93">
        <v>1.02193373</v>
      </c>
      <c r="N54" s="93">
        <v>1.0131542600000001</v>
      </c>
      <c r="O54" s="93">
        <v>0.98245640000000001</v>
      </c>
      <c r="P54" s="93">
        <v>0.99738148000000004</v>
      </c>
      <c r="Q54" s="93">
        <v>0.98585509000000004</v>
      </c>
      <c r="R54" s="93">
        <v>1.00062684</v>
      </c>
      <c r="S54" s="93">
        <v>1.0184406100000001</v>
      </c>
      <c r="T54" s="93">
        <v>0.99017199</v>
      </c>
      <c r="U54" s="93">
        <v>1.0158867499999999</v>
      </c>
      <c r="V54" s="93">
        <v>1.0315708800000001</v>
      </c>
      <c r="W54" s="93">
        <v>1.01889042</v>
      </c>
      <c r="X54" s="93">
        <v>1.0008711699999999</v>
      </c>
      <c r="Y54" s="93">
        <v>1.02718986</v>
      </c>
      <c r="AF54">
        <v>19.84</v>
      </c>
      <c r="AG54" s="100">
        <f t="shared" si="3"/>
        <v>1.0154673081818184</v>
      </c>
      <c r="AH54" s="95">
        <f t="shared" si="4"/>
        <v>2.2702740992879014E-2</v>
      </c>
      <c r="AI54" s="94">
        <f t="shared" si="5"/>
        <v>4.8402406427354785E-3</v>
      </c>
    </row>
    <row r="55" spans="3:35">
      <c r="C55">
        <v>21.84</v>
      </c>
      <c r="D55" s="93">
        <v>1.0327447199999999</v>
      </c>
      <c r="E55" s="93">
        <v>1.03488878</v>
      </c>
      <c r="F55" s="93">
        <v>1.0397059</v>
      </c>
      <c r="G55" s="93">
        <v>1.02246335</v>
      </c>
      <c r="H55" s="93">
        <v>1.0560594999999999</v>
      </c>
      <c r="I55" s="93">
        <v>1.06545198</v>
      </c>
      <c r="J55" s="93">
        <v>1.01707116</v>
      </c>
      <c r="K55" s="93">
        <v>0.99648594000000001</v>
      </c>
      <c r="L55" s="93">
        <v>1.0049807900000001</v>
      </c>
      <c r="M55" s="93">
        <v>1.0323757899999999</v>
      </c>
      <c r="N55" s="93">
        <v>1.05520244</v>
      </c>
      <c r="O55" s="93">
        <v>0.99160908999999997</v>
      </c>
      <c r="P55" s="93">
        <v>1.0056456499999999</v>
      </c>
      <c r="Q55" s="93">
        <v>0.96189860999999999</v>
      </c>
      <c r="R55" s="93">
        <v>0.97994309999999996</v>
      </c>
      <c r="S55" s="93">
        <v>1.0289225</v>
      </c>
      <c r="T55" s="93">
        <v>1.0043072799999999</v>
      </c>
      <c r="U55" s="93">
        <v>1.0206302300000001</v>
      </c>
      <c r="V55" s="93">
        <v>1.03691091</v>
      </c>
      <c r="W55" s="93">
        <v>1.00014527</v>
      </c>
      <c r="X55" s="93">
        <v>1.0004654799999999</v>
      </c>
      <c r="Y55" s="93">
        <v>1.0346472900000001</v>
      </c>
      <c r="AF55">
        <v>21.84</v>
      </c>
      <c r="AG55" s="100">
        <f t="shared" si="3"/>
        <v>1.0192070799999997</v>
      </c>
      <c r="AH55" s="95">
        <f t="shared" si="4"/>
        <v>2.5732402624382058E-2</v>
      </c>
      <c r="AI55" s="94">
        <f t="shared" si="5"/>
        <v>5.4861666728627185E-3</v>
      </c>
    </row>
    <row r="56" spans="3:35">
      <c r="C56">
        <v>23.84</v>
      </c>
      <c r="D56" s="93">
        <v>1.0366107200000001</v>
      </c>
      <c r="E56" s="93">
        <v>1.0419279800000001</v>
      </c>
      <c r="F56" s="93">
        <v>1.06668367</v>
      </c>
      <c r="G56" s="93">
        <v>1.06350864</v>
      </c>
      <c r="H56" s="93">
        <v>1.0669659499999999</v>
      </c>
      <c r="I56" s="93">
        <v>1.1258248200000001</v>
      </c>
      <c r="J56" s="93">
        <v>1.0148577999999999</v>
      </c>
      <c r="K56" s="93">
        <v>1.00079126</v>
      </c>
      <c r="L56" s="93">
        <v>0.99365141000000001</v>
      </c>
      <c r="M56" s="93">
        <v>1.0175042999999999</v>
      </c>
      <c r="N56" s="93">
        <v>1.03957191</v>
      </c>
      <c r="O56" s="93">
        <v>0.99896050000000003</v>
      </c>
      <c r="P56" s="93">
        <v>0.98557269000000003</v>
      </c>
      <c r="Q56" s="93">
        <v>0.95706385999999999</v>
      </c>
      <c r="R56" s="93">
        <v>0.99697493000000004</v>
      </c>
      <c r="S56" s="93">
        <v>1.0412669800000001</v>
      </c>
      <c r="T56" s="93">
        <v>1.0085984800000001</v>
      </c>
      <c r="U56" s="93">
        <v>1.01616661</v>
      </c>
      <c r="V56" s="93">
        <v>1.0334117599999999</v>
      </c>
      <c r="W56" s="93">
        <v>1.0208420300000001</v>
      </c>
      <c r="X56" s="93">
        <v>1.0034739399999999</v>
      </c>
      <c r="Y56" s="93">
        <v>1.04468216</v>
      </c>
      <c r="AF56">
        <v>23.84</v>
      </c>
      <c r="AG56" s="100">
        <f t="shared" si="3"/>
        <v>1.026132381818182</v>
      </c>
      <c r="AH56" s="95">
        <f t="shared" si="4"/>
        <v>3.5633265510595133E-2</v>
      </c>
      <c r="AI56" s="94">
        <f t="shared" si="5"/>
        <v>7.5970377326625592E-3</v>
      </c>
    </row>
    <row r="57" spans="3:35">
      <c r="C57">
        <v>25.85</v>
      </c>
      <c r="D57" s="93">
        <v>1.0495664300000001</v>
      </c>
      <c r="E57" s="93">
        <v>1.03618155</v>
      </c>
      <c r="F57" s="93">
        <v>1.05898757</v>
      </c>
      <c r="G57" s="93">
        <v>1.0424965100000001</v>
      </c>
      <c r="H57" s="93">
        <v>1.06945739</v>
      </c>
      <c r="I57" s="93">
        <v>1.0908386800000001</v>
      </c>
      <c r="J57" s="93">
        <v>1.0303497500000001</v>
      </c>
      <c r="K57" s="93">
        <v>0.99731409000000004</v>
      </c>
      <c r="L57" s="93">
        <v>0.99614526999999997</v>
      </c>
      <c r="M57" s="93">
        <v>1.0491638000000001</v>
      </c>
      <c r="N57" s="93">
        <v>1.05709304</v>
      </c>
      <c r="O57" s="93">
        <v>1.0099027199999999</v>
      </c>
      <c r="P57" s="93">
        <v>1.0030482199999999</v>
      </c>
      <c r="Q57" s="93">
        <v>0.97835083</v>
      </c>
      <c r="R57" s="93">
        <v>1.0052627300000001</v>
      </c>
      <c r="S57" s="93">
        <v>1.0381851</v>
      </c>
      <c r="T57" s="93">
        <v>1.01943399</v>
      </c>
      <c r="U57" s="93">
        <v>1.0331946999999999</v>
      </c>
      <c r="V57" s="93">
        <v>1.0488062899999999</v>
      </c>
      <c r="W57" s="93">
        <v>1.01867416</v>
      </c>
      <c r="X57" s="93">
        <v>1.01056809</v>
      </c>
      <c r="Y57" s="93">
        <v>1.04572325</v>
      </c>
      <c r="AF57">
        <v>25.85</v>
      </c>
      <c r="AG57" s="100">
        <f t="shared" si="3"/>
        <v>1.0313065527272727</v>
      </c>
      <c r="AH57" s="95">
        <f t="shared" si="4"/>
        <v>2.7307397605602569E-2</v>
      </c>
      <c r="AI57" s="94">
        <f t="shared" si="5"/>
        <v>5.8219567311027821E-3</v>
      </c>
    </row>
    <row r="58" spans="3:35">
      <c r="C58">
        <v>27.85</v>
      </c>
      <c r="D58" s="93">
        <v>1.05810929</v>
      </c>
      <c r="E58" s="93">
        <v>1.0590538199999999</v>
      </c>
      <c r="F58" s="93">
        <v>1.06324781</v>
      </c>
      <c r="G58" s="93">
        <v>1.0576171000000001</v>
      </c>
      <c r="H58" s="93">
        <v>1.05800589</v>
      </c>
      <c r="I58" s="93">
        <v>1.0982453700000001</v>
      </c>
      <c r="J58" s="93">
        <v>1.0341095899999999</v>
      </c>
      <c r="K58" s="93">
        <v>0.99998357000000004</v>
      </c>
      <c r="L58" s="93">
        <v>1.0119366000000001</v>
      </c>
      <c r="M58" s="93">
        <v>1.03354244</v>
      </c>
      <c r="N58" s="93">
        <v>1.07044509</v>
      </c>
      <c r="O58" s="93">
        <v>0.98673829999999996</v>
      </c>
      <c r="P58" s="93">
        <v>0.99895155000000002</v>
      </c>
      <c r="Q58" s="93">
        <v>0.95859896</v>
      </c>
      <c r="R58" s="93">
        <v>1.01657946</v>
      </c>
      <c r="S58" s="93">
        <v>1.03086827</v>
      </c>
      <c r="T58" s="93">
        <v>1.0104795499999999</v>
      </c>
      <c r="U58" s="93">
        <v>1.03555288</v>
      </c>
      <c r="V58" s="93">
        <v>1.0478860299999999</v>
      </c>
      <c r="W58" s="93">
        <v>1.03406978</v>
      </c>
      <c r="X58" s="93">
        <v>0.99868955999999998</v>
      </c>
      <c r="Y58" s="93">
        <v>1.0448645400000001</v>
      </c>
      <c r="AF58">
        <v>27.85</v>
      </c>
      <c r="AG58" s="100">
        <f t="shared" si="3"/>
        <v>1.0321625204545453</v>
      </c>
      <c r="AH58" s="95">
        <f t="shared" si="4"/>
        <v>3.2217991650316483E-2</v>
      </c>
      <c r="AI58" s="94">
        <f t="shared" si="5"/>
        <v>6.8688988991279709E-3</v>
      </c>
    </row>
    <row r="59" spans="3:35">
      <c r="C59">
        <v>29.85</v>
      </c>
      <c r="D59" s="93">
        <v>1.0724603399999999</v>
      </c>
      <c r="E59" s="93">
        <v>1.0953635100000001</v>
      </c>
      <c r="F59" s="93">
        <v>1.0676908599999999</v>
      </c>
      <c r="G59" s="93">
        <v>1.0672669800000001</v>
      </c>
      <c r="H59" s="93">
        <v>1.0890656000000001</v>
      </c>
      <c r="I59" s="93">
        <v>1.1019346699999999</v>
      </c>
      <c r="J59" s="93">
        <v>1.0369534300000001</v>
      </c>
      <c r="K59" s="93">
        <v>1.00527655</v>
      </c>
      <c r="L59" s="93">
        <v>1.02885385</v>
      </c>
      <c r="M59" s="93">
        <v>1.06049613</v>
      </c>
      <c r="N59" s="93">
        <v>1.0953790299999999</v>
      </c>
      <c r="O59" s="93">
        <v>0.96316115999999996</v>
      </c>
      <c r="P59" s="93">
        <v>0.99717670999999997</v>
      </c>
      <c r="Q59" s="93">
        <v>0.95570043000000005</v>
      </c>
      <c r="R59" s="93">
        <v>1.02260507</v>
      </c>
      <c r="S59" s="93">
        <v>1.04625893</v>
      </c>
      <c r="T59" s="93">
        <v>1.02203292</v>
      </c>
      <c r="U59" s="93">
        <v>1.04394849</v>
      </c>
      <c r="V59" s="93">
        <v>1.0498715999999999</v>
      </c>
      <c r="W59" s="93">
        <v>1.03935863</v>
      </c>
      <c r="X59" s="93">
        <v>1.01814856</v>
      </c>
      <c r="Y59" s="93">
        <v>1.05862539</v>
      </c>
      <c r="AF59">
        <v>29.85</v>
      </c>
      <c r="AG59" s="100">
        <f t="shared" si="3"/>
        <v>1.0426194927272727</v>
      </c>
      <c r="AH59" s="95">
        <f t="shared" si="4"/>
        <v>3.9637932924448484E-2</v>
      </c>
      <c r="AI59" s="94">
        <f t="shared" si="5"/>
        <v>8.4508356940299224E-3</v>
      </c>
    </row>
    <row r="60" spans="3:35">
      <c r="C60">
        <v>31.85</v>
      </c>
      <c r="D60" s="93">
        <v>1.0662050000000001</v>
      </c>
      <c r="E60" s="93">
        <v>1.1005674299999999</v>
      </c>
      <c r="F60" s="93">
        <v>1.08257819</v>
      </c>
      <c r="G60" s="93">
        <v>1.06021802</v>
      </c>
      <c r="H60" s="93">
        <v>1.0819995099999999</v>
      </c>
      <c r="I60" s="93">
        <v>1.1163684599999999</v>
      </c>
      <c r="J60" s="93">
        <v>1.0484548199999999</v>
      </c>
      <c r="K60" s="93">
        <v>1.0204129399999999</v>
      </c>
      <c r="L60" s="93">
        <v>1.00775221</v>
      </c>
      <c r="M60" s="93">
        <v>1.03730386</v>
      </c>
      <c r="N60" s="93">
        <v>1.0483014399999999</v>
      </c>
      <c r="O60" s="93">
        <v>0.99064744000000005</v>
      </c>
      <c r="P60" s="93">
        <v>1.00316198</v>
      </c>
      <c r="Q60" s="93">
        <v>0.97699990999999997</v>
      </c>
      <c r="R60" s="93">
        <v>1.0103833</v>
      </c>
      <c r="S60" s="93">
        <v>1.06329995</v>
      </c>
      <c r="T60" s="93">
        <v>1.0160790200000001</v>
      </c>
      <c r="U60" s="93">
        <v>1.0514831600000001</v>
      </c>
      <c r="V60" s="93">
        <v>1.0594247699999999</v>
      </c>
      <c r="W60" s="93">
        <v>1.04134463</v>
      </c>
      <c r="X60" s="93">
        <v>0.99057366000000002</v>
      </c>
      <c r="Y60" s="93">
        <v>1.06294471</v>
      </c>
      <c r="AF60">
        <v>31.85</v>
      </c>
      <c r="AG60" s="100">
        <f t="shared" si="3"/>
        <v>1.0425683822727272</v>
      </c>
      <c r="AH60" s="95">
        <f t="shared" si="4"/>
        <v>3.7054267364721498E-2</v>
      </c>
      <c r="AI60" s="94">
        <f t="shared" si="5"/>
        <v>7.8999963458935459E-3</v>
      </c>
    </row>
    <row r="61" spans="3:35">
      <c r="C61">
        <v>33.85</v>
      </c>
      <c r="D61" s="93">
        <v>1.0843531200000001</v>
      </c>
      <c r="E61" s="93">
        <v>1.1000308999999999</v>
      </c>
      <c r="F61" s="93">
        <v>1.0966985199999999</v>
      </c>
      <c r="G61" s="93">
        <v>1.0598552699999999</v>
      </c>
      <c r="H61" s="93">
        <v>1.0610029400000001</v>
      </c>
      <c r="I61" s="93">
        <v>1.1216894399999999</v>
      </c>
      <c r="J61" s="93">
        <v>1.0275987</v>
      </c>
      <c r="K61" s="93">
        <v>1.0284662600000001</v>
      </c>
      <c r="L61" s="93">
        <v>1.01141441</v>
      </c>
      <c r="M61" s="93">
        <v>1.0510898799999999</v>
      </c>
      <c r="N61" s="93">
        <v>1.0717923899999999</v>
      </c>
      <c r="O61" s="93">
        <v>0.97408172999999998</v>
      </c>
      <c r="P61" s="93">
        <v>1.00147009</v>
      </c>
      <c r="Q61" s="93">
        <v>0.98137772999999995</v>
      </c>
      <c r="R61" s="93">
        <v>1.0065103399999999</v>
      </c>
      <c r="S61" s="93">
        <v>1.0518433199999999</v>
      </c>
      <c r="T61" s="93">
        <v>1.0279587100000001</v>
      </c>
      <c r="U61" s="93">
        <v>1.03784067</v>
      </c>
      <c r="V61" s="93">
        <v>1.05980064</v>
      </c>
      <c r="W61" s="93">
        <v>1.0210994</v>
      </c>
      <c r="X61" s="93">
        <v>1.00070295</v>
      </c>
      <c r="Y61" s="93">
        <v>1.06080639</v>
      </c>
      <c r="AF61">
        <v>33.85</v>
      </c>
      <c r="AG61" s="100">
        <f t="shared" si="3"/>
        <v>1.0426129000000002</v>
      </c>
      <c r="AH61" s="95">
        <f t="shared" si="4"/>
        <v>3.8905214141800343E-2</v>
      </c>
      <c r="AI61" s="94">
        <f t="shared" si="5"/>
        <v>8.2946195246880097E-3</v>
      </c>
    </row>
    <row r="62" spans="3:35">
      <c r="C62">
        <v>35.85</v>
      </c>
      <c r="D62" s="93">
        <v>1.1088532</v>
      </c>
      <c r="E62" s="93">
        <v>1.0925016299999999</v>
      </c>
      <c r="F62" s="93">
        <v>1.0955282200000001</v>
      </c>
      <c r="G62" s="93">
        <v>1.0801842100000001</v>
      </c>
      <c r="H62" s="93">
        <v>1.08917727</v>
      </c>
      <c r="I62" s="93">
        <v>1.1186154500000001</v>
      </c>
      <c r="J62" s="93">
        <v>1.0515783400000001</v>
      </c>
      <c r="K62" s="93">
        <v>1.03450273</v>
      </c>
      <c r="L62" s="93">
        <v>1.0193481900000001</v>
      </c>
      <c r="M62" s="93">
        <v>1.0416286800000001</v>
      </c>
      <c r="N62" s="93">
        <v>1.0777812600000001</v>
      </c>
      <c r="O62" s="93">
        <v>1.00010676</v>
      </c>
      <c r="P62" s="93">
        <v>1.01239192</v>
      </c>
      <c r="Q62" s="93">
        <v>0.97400436000000001</v>
      </c>
      <c r="R62" s="93">
        <v>1.01284986</v>
      </c>
      <c r="S62" s="93">
        <v>1.04605525</v>
      </c>
      <c r="T62" s="93">
        <v>1.0263090100000001</v>
      </c>
      <c r="U62" s="93">
        <v>1.0618146799999999</v>
      </c>
      <c r="V62" s="93">
        <v>1.0803355400000001</v>
      </c>
      <c r="W62" s="93">
        <v>1.05479213</v>
      </c>
      <c r="X62" s="93">
        <v>0.99665727999999998</v>
      </c>
      <c r="Y62" s="93">
        <v>1.0688910599999999</v>
      </c>
      <c r="AF62">
        <v>35.85</v>
      </c>
      <c r="AG62" s="100">
        <f t="shared" si="3"/>
        <v>1.0519957740909092</v>
      </c>
      <c r="AH62" s="95">
        <f t="shared" si="4"/>
        <v>3.9251619211299112E-2</v>
      </c>
      <c r="AI62" s="94">
        <f t="shared" si="5"/>
        <v>8.3684733336515816E-3</v>
      </c>
    </row>
    <row r="63" spans="3:35">
      <c r="C63">
        <v>37.85</v>
      </c>
      <c r="D63" s="93">
        <v>1.0972144699999999</v>
      </c>
      <c r="E63" s="93">
        <v>1.10664648</v>
      </c>
      <c r="F63" s="93">
        <v>1.1024546900000001</v>
      </c>
      <c r="G63" s="93">
        <v>1.0883580799999999</v>
      </c>
      <c r="H63" s="93">
        <v>1.08967419</v>
      </c>
      <c r="I63" s="93">
        <v>1.1183783700000001</v>
      </c>
      <c r="J63" s="93">
        <v>1.05082677</v>
      </c>
      <c r="K63" s="93">
        <v>1.0280810199999999</v>
      </c>
      <c r="L63" s="93">
        <v>1.01852203</v>
      </c>
      <c r="M63" s="93">
        <v>1.06393066</v>
      </c>
      <c r="N63" s="93">
        <v>1.05338507</v>
      </c>
      <c r="O63" s="93">
        <v>0.97832642999999997</v>
      </c>
      <c r="P63" s="93">
        <v>0.99764211999999997</v>
      </c>
      <c r="Q63" s="93">
        <v>0.96852020000000005</v>
      </c>
      <c r="R63" s="93">
        <v>1.01257039</v>
      </c>
      <c r="S63" s="93">
        <v>1.0688246299999999</v>
      </c>
      <c r="T63" s="93">
        <v>1.0248616699999999</v>
      </c>
      <c r="U63" s="93">
        <v>1.0418107000000001</v>
      </c>
      <c r="V63" s="93">
        <v>1.0703565399999999</v>
      </c>
      <c r="W63" s="93">
        <v>1.04742716</v>
      </c>
      <c r="X63" s="93">
        <v>1.01040862</v>
      </c>
      <c r="Y63" s="93">
        <v>1.0591921500000001</v>
      </c>
      <c r="AF63">
        <v>37.85</v>
      </c>
      <c r="AG63" s="100">
        <f t="shared" si="3"/>
        <v>1.0498823836363638</v>
      </c>
      <c r="AH63" s="95">
        <f t="shared" si="4"/>
        <v>4.1766040499951237E-2</v>
      </c>
      <c r="AI63" s="94">
        <f t="shared" si="5"/>
        <v>8.9045497535918307E-3</v>
      </c>
    </row>
    <row r="64" spans="3:35">
      <c r="C64">
        <v>39.85</v>
      </c>
      <c r="D64" s="93">
        <v>1.0744870500000001</v>
      </c>
      <c r="E64" s="93">
        <v>1.10516993</v>
      </c>
      <c r="F64" s="93">
        <v>1.1050114499999999</v>
      </c>
      <c r="G64" s="93">
        <v>1.0931504400000001</v>
      </c>
      <c r="H64" s="93">
        <v>1.0764011</v>
      </c>
      <c r="I64" s="93">
        <v>1.1214206099999999</v>
      </c>
      <c r="J64" s="93">
        <v>1.0664679800000001</v>
      </c>
      <c r="K64" s="93">
        <v>1.03786957</v>
      </c>
      <c r="L64" s="93">
        <v>1.0284811199999999</v>
      </c>
      <c r="M64" s="93">
        <v>1.06653219</v>
      </c>
      <c r="N64" s="93">
        <v>1.06296714</v>
      </c>
      <c r="O64" s="93">
        <v>0.99079788999999996</v>
      </c>
      <c r="P64" s="93">
        <v>1.00227025</v>
      </c>
      <c r="Q64" s="93">
        <v>0.97534191000000003</v>
      </c>
      <c r="R64" s="93">
        <v>1.0170172200000001</v>
      </c>
      <c r="S64" s="93">
        <v>1.06551252</v>
      </c>
      <c r="T64" s="93">
        <v>1.04224465</v>
      </c>
      <c r="U64" s="93">
        <v>1.0576845399999999</v>
      </c>
      <c r="V64" s="93">
        <v>1.0910303400000001</v>
      </c>
      <c r="W64" s="93">
        <v>1.0476064</v>
      </c>
      <c r="X64" s="93">
        <v>1.00902001</v>
      </c>
      <c r="Y64" s="93">
        <v>1.0657477</v>
      </c>
      <c r="AF64">
        <v>39.85</v>
      </c>
      <c r="AG64" s="100">
        <f t="shared" si="3"/>
        <v>1.0546469095454545</v>
      </c>
      <c r="AH64" s="95">
        <f t="shared" si="4"/>
        <v>3.8790276280827984E-2</v>
      </c>
      <c r="AI64" s="94">
        <f t="shared" si="5"/>
        <v>8.2701146903932429E-3</v>
      </c>
    </row>
    <row r="65" spans="3:35">
      <c r="C65">
        <v>41.85</v>
      </c>
      <c r="D65" s="93">
        <v>1.0969627799999999</v>
      </c>
      <c r="E65" s="93">
        <v>1.13613487</v>
      </c>
      <c r="F65" s="93">
        <v>1.12673271</v>
      </c>
      <c r="G65" s="93">
        <v>1.09686572</v>
      </c>
      <c r="H65" s="93">
        <v>1.08945132</v>
      </c>
      <c r="I65" s="93">
        <v>1.12919068</v>
      </c>
      <c r="J65" s="93">
        <v>1.04765964</v>
      </c>
      <c r="K65" s="93">
        <v>1.03302841</v>
      </c>
      <c r="L65" s="93">
        <v>1.05105198</v>
      </c>
      <c r="M65" s="93">
        <v>1.0634013499999999</v>
      </c>
      <c r="N65" s="93">
        <v>1.08197725</v>
      </c>
      <c r="O65" s="93">
        <v>0.99508280999999998</v>
      </c>
      <c r="P65" s="93">
        <v>1.00660053</v>
      </c>
      <c r="Q65" s="93">
        <v>0.95976525999999995</v>
      </c>
      <c r="R65" s="93">
        <v>1.0128243100000001</v>
      </c>
      <c r="S65" s="93">
        <v>1.0869457199999999</v>
      </c>
      <c r="T65" s="93">
        <v>1.0435781799999999</v>
      </c>
      <c r="U65" s="93">
        <v>1.049828</v>
      </c>
      <c r="V65" s="93">
        <v>1.0865756099999999</v>
      </c>
      <c r="W65" s="93">
        <v>1.0671004900000001</v>
      </c>
      <c r="X65" s="93">
        <v>1.0131073900000001</v>
      </c>
      <c r="Y65" s="93">
        <v>1.08102769</v>
      </c>
      <c r="AF65">
        <v>41.85</v>
      </c>
      <c r="AG65" s="100">
        <f t="shared" si="3"/>
        <v>1.0615860318181818</v>
      </c>
      <c r="AH65" s="95">
        <f t="shared" si="4"/>
        <v>4.5703052857479734E-2</v>
      </c>
      <c r="AI65" s="94">
        <f t="shared" si="5"/>
        <v>9.7439236084861987E-3</v>
      </c>
    </row>
    <row r="66" spans="3:35">
      <c r="C66">
        <v>43.85</v>
      </c>
      <c r="D66" s="93">
        <v>1.1096006199999999</v>
      </c>
      <c r="E66" s="93">
        <v>1.1588285199999999</v>
      </c>
      <c r="F66" s="93">
        <v>1.10479302</v>
      </c>
      <c r="G66" s="93">
        <v>1.0986976399999999</v>
      </c>
      <c r="H66" s="93">
        <v>1.10328139</v>
      </c>
      <c r="I66" s="93">
        <v>1.13891184</v>
      </c>
      <c r="J66" s="93">
        <v>1.0596493199999999</v>
      </c>
      <c r="K66" s="93">
        <v>1.04368599</v>
      </c>
      <c r="L66" s="93">
        <v>1.0451360199999999</v>
      </c>
      <c r="M66" s="93">
        <v>1.07042824</v>
      </c>
      <c r="N66" s="93">
        <v>1.0835716900000001</v>
      </c>
      <c r="O66" s="93">
        <v>1.0103489299999999</v>
      </c>
      <c r="P66" s="93">
        <v>1.0086551500000001</v>
      </c>
      <c r="Q66" s="93">
        <v>0.96302063000000004</v>
      </c>
      <c r="R66" s="93">
        <v>1.0118402099999999</v>
      </c>
      <c r="S66" s="93">
        <v>1.08159592</v>
      </c>
      <c r="T66" s="93">
        <v>1.0322816500000001</v>
      </c>
      <c r="U66" s="93">
        <v>1.0556638</v>
      </c>
      <c r="V66" s="93">
        <v>1.0889093400000001</v>
      </c>
      <c r="W66" s="93">
        <v>1.0618670400000001</v>
      </c>
      <c r="X66" s="93">
        <v>1.0044413299999999</v>
      </c>
      <c r="Y66" s="93">
        <v>1.07266094</v>
      </c>
      <c r="AF66">
        <v>43.85</v>
      </c>
      <c r="AG66" s="100">
        <f t="shared" si="3"/>
        <v>1.063994055909091</v>
      </c>
      <c r="AH66" s="95">
        <f t="shared" si="4"/>
        <v>4.7206679948911048E-2</v>
      </c>
      <c r="AI66" s="94">
        <f t="shared" si="5"/>
        <v>1.006449798149899E-2</v>
      </c>
    </row>
    <row r="67" spans="3:35">
      <c r="C67">
        <v>45.86</v>
      </c>
      <c r="D67" s="93">
        <v>1.1036473099999999</v>
      </c>
      <c r="E67" s="93">
        <v>1.1588380700000001</v>
      </c>
      <c r="F67" s="93">
        <v>1.12988092</v>
      </c>
      <c r="G67" s="93">
        <v>1.1090965500000001</v>
      </c>
      <c r="H67" s="93">
        <v>1.09945749</v>
      </c>
      <c r="I67" s="93">
        <v>1.13652606</v>
      </c>
      <c r="J67" s="93">
        <v>1.0633513800000001</v>
      </c>
      <c r="K67" s="93">
        <v>1.05128193</v>
      </c>
      <c r="L67" s="93">
        <v>1.03862878</v>
      </c>
      <c r="M67" s="93">
        <v>1.06434414</v>
      </c>
      <c r="N67" s="93">
        <v>1.08874965</v>
      </c>
      <c r="O67" s="93">
        <v>0.98992990000000003</v>
      </c>
      <c r="P67" s="93">
        <v>0.98963692000000003</v>
      </c>
      <c r="Q67" s="93">
        <v>0.97670539999999995</v>
      </c>
      <c r="R67" s="93">
        <v>0.99251951999999999</v>
      </c>
      <c r="S67" s="93">
        <v>1.0964897</v>
      </c>
      <c r="T67" s="93">
        <v>1.04747162</v>
      </c>
      <c r="U67" s="93">
        <v>1.0834903899999999</v>
      </c>
      <c r="V67" s="93">
        <v>1.08507916</v>
      </c>
      <c r="W67" s="93">
        <v>1.0705935600000001</v>
      </c>
      <c r="X67" s="93">
        <v>1.00123031</v>
      </c>
      <c r="Y67" s="93">
        <v>1.06350133</v>
      </c>
      <c r="AF67">
        <v>45.86</v>
      </c>
      <c r="AG67" s="100">
        <f t="shared" si="3"/>
        <v>1.0654750040909091</v>
      </c>
      <c r="AH67" s="95">
        <f t="shared" si="4"/>
        <v>5.1041943563630905E-2</v>
      </c>
      <c r="AI67" s="94">
        <f t="shared" si="5"/>
        <v>1.088217893153909E-2</v>
      </c>
    </row>
    <row r="68" spans="3:35">
      <c r="C68">
        <v>47.86</v>
      </c>
      <c r="D68" s="93">
        <v>1.1131870399999999</v>
      </c>
      <c r="E68" s="93">
        <v>1.14025994</v>
      </c>
      <c r="F68" s="93">
        <v>1.1226798899999999</v>
      </c>
      <c r="G68" s="93">
        <v>1.10850742</v>
      </c>
      <c r="H68" s="93">
        <v>1.0964307499999999</v>
      </c>
      <c r="I68" s="93">
        <v>1.13766842</v>
      </c>
      <c r="J68" s="93">
        <v>1.0827536600000001</v>
      </c>
      <c r="K68" s="93">
        <v>1.05244374</v>
      </c>
      <c r="L68" s="93">
        <v>1.03033982</v>
      </c>
      <c r="M68" s="93">
        <v>1.0554641300000001</v>
      </c>
      <c r="N68" s="93">
        <v>1.0905468599999999</v>
      </c>
      <c r="O68" s="93">
        <v>1.0231793300000001</v>
      </c>
      <c r="P68" s="93">
        <v>0.98066933000000001</v>
      </c>
      <c r="Q68" s="93">
        <v>0.96733530000000001</v>
      </c>
      <c r="R68" s="93">
        <v>1.00547382</v>
      </c>
      <c r="S68" s="93">
        <v>1.0909887599999999</v>
      </c>
      <c r="T68" s="93">
        <v>1.0518961899999999</v>
      </c>
      <c r="U68" s="93">
        <v>1.0812737299999999</v>
      </c>
      <c r="V68" s="93">
        <v>1.0923318799999999</v>
      </c>
      <c r="W68" s="93">
        <v>1.0612736599999999</v>
      </c>
      <c r="X68" s="93">
        <v>1.02248092</v>
      </c>
      <c r="Y68" s="93">
        <v>1.08131771</v>
      </c>
      <c r="AF68">
        <v>47.86</v>
      </c>
      <c r="AG68" s="100">
        <f t="shared" si="3"/>
        <v>1.0676591954545454</v>
      </c>
      <c r="AH68" s="95">
        <f t="shared" si="4"/>
        <v>4.7622573158890541E-2</v>
      </c>
      <c r="AI68" s="94">
        <f t="shared" si="5"/>
        <v>1.0153166711790715E-2</v>
      </c>
    </row>
    <row r="69" spans="3:35">
      <c r="C69">
        <v>49.86</v>
      </c>
      <c r="D69" s="93">
        <v>1.1059153100000001</v>
      </c>
      <c r="E69" s="93">
        <v>1.15875558</v>
      </c>
      <c r="F69" s="93">
        <v>1.1439769500000001</v>
      </c>
      <c r="G69" s="93">
        <v>1.12055105</v>
      </c>
      <c r="H69" s="93">
        <v>1.0873027200000001</v>
      </c>
      <c r="I69" s="93">
        <v>1.1377786299999999</v>
      </c>
      <c r="J69" s="93">
        <v>1.07720656</v>
      </c>
      <c r="K69" s="93">
        <v>1.0494343500000001</v>
      </c>
      <c r="L69" s="93">
        <v>1.02482235</v>
      </c>
      <c r="M69" s="93">
        <v>1.0894698899999999</v>
      </c>
      <c r="N69" s="93">
        <v>1.0931800199999999</v>
      </c>
      <c r="O69" s="93">
        <v>0.98622403999999997</v>
      </c>
      <c r="P69" s="93">
        <v>0.97833557999999998</v>
      </c>
      <c r="Q69" s="93">
        <v>0.96474983999999997</v>
      </c>
      <c r="R69" s="93">
        <v>1.0150327800000001</v>
      </c>
      <c r="S69" s="93">
        <v>1.11147811</v>
      </c>
      <c r="T69" s="93">
        <v>1.0409693</v>
      </c>
      <c r="U69" s="93">
        <v>1.0744808299999999</v>
      </c>
      <c r="V69" s="93">
        <v>1.1003104699999999</v>
      </c>
      <c r="W69" s="93">
        <v>1.07490709</v>
      </c>
      <c r="X69" s="93">
        <v>1.01921817</v>
      </c>
      <c r="Y69" s="93">
        <v>1.07390239</v>
      </c>
      <c r="AF69">
        <v>49.86</v>
      </c>
      <c r="AG69" s="100">
        <f t="shared" si="3"/>
        <v>1.0694546368181816</v>
      </c>
      <c r="AH69" s="95">
        <f t="shared" si="4"/>
        <v>5.3964019368559289E-2</v>
      </c>
      <c r="AI69" s="94">
        <f t="shared" si="5"/>
        <v>1.1505167586371766E-2</v>
      </c>
    </row>
    <row r="70" spans="3:35">
      <c r="C70">
        <v>51.86</v>
      </c>
      <c r="D70" s="93">
        <v>1.11882941</v>
      </c>
      <c r="E70" s="93">
        <v>1.1830582999999999</v>
      </c>
      <c r="F70" s="93">
        <v>1.14645409</v>
      </c>
      <c r="G70" s="93">
        <v>1.10250863</v>
      </c>
      <c r="H70" s="93">
        <v>1.06224322</v>
      </c>
      <c r="I70" s="93">
        <v>1.12495842</v>
      </c>
      <c r="J70" s="93">
        <v>1.09855002</v>
      </c>
      <c r="K70" s="93">
        <v>1.0451478300000001</v>
      </c>
      <c r="L70" s="93">
        <v>1.0555861099999999</v>
      </c>
      <c r="M70" s="93">
        <v>1.0840559400000001</v>
      </c>
      <c r="N70" s="93">
        <v>1.0892702400000001</v>
      </c>
      <c r="O70" s="93">
        <v>1.0093992000000001</v>
      </c>
      <c r="P70" s="93">
        <v>0.99735516000000002</v>
      </c>
      <c r="Q70" s="93">
        <v>0.97047444000000005</v>
      </c>
      <c r="R70" s="93">
        <v>1.0054574999999999</v>
      </c>
      <c r="S70" s="93">
        <v>1.1014202500000001</v>
      </c>
      <c r="T70" s="93">
        <v>1.03849236</v>
      </c>
      <c r="U70" s="93">
        <v>1.0951677799999999</v>
      </c>
      <c r="V70" s="93">
        <v>1.1056688800000001</v>
      </c>
      <c r="W70" s="93">
        <v>1.06567776</v>
      </c>
      <c r="X70" s="93">
        <v>0.99799640999999994</v>
      </c>
      <c r="Y70" s="93">
        <v>1.0982444600000001</v>
      </c>
      <c r="AF70">
        <v>51.86</v>
      </c>
      <c r="AG70" s="100">
        <f t="shared" si="3"/>
        <v>1.0725462004545454</v>
      </c>
      <c r="AH70" s="95">
        <f t="shared" si="4"/>
        <v>5.3507142730991178E-2</v>
      </c>
      <c r="AI70" s="94">
        <f t="shared" si="5"/>
        <v>1.140776115995977E-2</v>
      </c>
    </row>
    <row r="71" spans="3:35">
      <c r="C71">
        <v>53.86</v>
      </c>
      <c r="D71" s="93">
        <v>1.09726974</v>
      </c>
      <c r="E71" s="93">
        <v>1.1918850999999999</v>
      </c>
      <c r="F71" s="93">
        <v>1.15144961</v>
      </c>
      <c r="G71" s="93">
        <v>1.1262544000000001</v>
      </c>
      <c r="H71" s="93">
        <v>1.11471707</v>
      </c>
      <c r="I71" s="93">
        <v>1.10616118</v>
      </c>
      <c r="J71" s="93">
        <v>1.0887786699999999</v>
      </c>
      <c r="K71" s="93">
        <v>1.06109944</v>
      </c>
      <c r="L71" s="93">
        <v>1.04827033</v>
      </c>
      <c r="M71" s="93">
        <v>1.10185299</v>
      </c>
      <c r="N71" s="93">
        <v>1.0683259199999999</v>
      </c>
      <c r="O71" s="93">
        <v>0.99551429000000002</v>
      </c>
      <c r="P71" s="93">
        <v>0.99910283</v>
      </c>
      <c r="Q71" s="93">
        <v>0.95058940999999997</v>
      </c>
      <c r="R71" s="93">
        <v>1.0202518</v>
      </c>
      <c r="S71" s="93">
        <v>1.09675206</v>
      </c>
      <c r="T71" s="93">
        <v>1.0625555900000001</v>
      </c>
      <c r="U71" s="93">
        <v>1.0827141300000001</v>
      </c>
      <c r="V71" s="93">
        <v>1.1115706299999999</v>
      </c>
      <c r="W71" s="93">
        <v>1.0781467</v>
      </c>
      <c r="X71" s="93">
        <v>1.00692274</v>
      </c>
      <c r="Y71" s="93">
        <v>1.0715296299999999</v>
      </c>
      <c r="AF71">
        <v>53.86</v>
      </c>
      <c r="AG71" s="100">
        <f t="shared" si="3"/>
        <v>1.0741688299999999</v>
      </c>
      <c r="AH71" s="95">
        <f t="shared" si="4"/>
        <v>5.5317775106633695E-2</v>
      </c>
      <c r="AI71" s="94">
        <f t="shared" si="5"/>
        <v>1.1793789279488882E-2</v>
      </c>
    </row>
    <row r="72" spans="3:35">
      <c r="C72">
        <v>55.86</v>
      </c>
      <c r="D72" s="93">
        <v>1.1107604499999999</v>
      </c>
      <c r="E72" s="93">
        <v>1.19142101</v>
      </c>
      <c r="F72" s="93">
        <v>1.14442925</v>
      </c>
      <c r="G72" s="93">
        <v>1.14230509</v>
      </c>
      <c r="H72" s="93">
        <v>1.09829259</v>
      </c>
      <c r="I72" s="93">
        <v>1.1164949799999999</v>
      </c>
      <c r="J72" s="93">
        <v>1.08479309</v>
      </c>
      <c r="K72" s="93">
        <v>1.07251863</v>
      </c>
      <c r="L72" s="93">
        <v>1.0580740200000001</v>
      </c>
      <c r="M72" s="93">
        <v>1.08999461</v>
      </c>
      <c r="N72" s="93">
        <v>1.0708972999999999</v>
      </c>
      <c r="O72" s="93">
        <v>1.0075294100000001</v>
      </c>
      <c r="P72" s="93">
        <v>1.0032007700000001</v>
      </c>
      <c r="Q72" s="93">
        <v>0.94847422000000003</v>
      </c>
      <c r="R72" s="93">
        <v>1.0025305499999999</v>
      </c>
      <c r="S72" s="93">
        <v>1.1183091300000001</v>
      </c>
      <c r="T72" s="93">
        <v>1.0662747699999999</v>
      </c>
      <c r="U72" s="93">
        <v>1.0934015100000001</v>
      </c>
      <c r="V72" s="93">
        <v>1.1282339800000001</v>
      </c>
      <c r="W72" s="93">
        <v>1.07986344</v>
      </c>
      <c r="X72" s="93">
        <v>1.01305051</v>
      </c>
      <c r="Y72" s="93">
        <v>1.0856913699999999</v>
      </c>
      <c r="AF72">
        <v>55.86</v>
      </c>
      <c r="AG72" s="100">
        <f t="shared" si="3"/>
        <v>1.0784791218181817</v>
      </c>
      <c r="AH72" s="95">
        <f t="shared" si="4"/>
        <v>5.6433419074928048E-2</v>
      </c>
      <c r="AI72" s="94">
        <f t="shared" si="5"/>
        <v>1.20316453727181E-2</v>
      </c>
    </row>
    <row r="73" spans="3:35">
      <c r="C73">
        <v>57.86</v>
      </c>
      <c r="D73" s="93">
        <v>1.09704731</v>
      </c>
      <c r="E73" s="93">
        <v>1.1837425800000001</v>
      </c>
      <c r="F73" s="93">
        <v>1.1293384099999999</v>
      </c>
      <c r="G73" s="93">
        <v>1.1363418599999999</v>
      </c>
      <c r="H73" s="93">
        <v>1.11723503</v>
      </c>
      <c r="I73" s="93">
        <v>1.1228694699999999</v>
      </c>
      <c r="J73" s="93">
        <v>1.10213257</v>
      </c>
      <c r="K73" s="93">
        <v>1.0722321100000001</v>
      </c>
      <c r="L73" s="93">
        <v>1.0626742899999999</v>
      </c>
      <c r="M73" s="93">
        <v>1.0870935500000001</v>
      </c>
      <c r="N73" s="93">
        <v>1.10175603</v>
      </c>
      <c r="O73" s="93">
        <v>1.0025360699999999</v>
      </c>
      <c r="P73" s="93">
        <v>0.96340888000000002</v>
      </c>
      <c r="Q73" s="93">
        <v>0.96370937999999995</v>
      </c>
      <c r="R73" s="93">
        <v>1.0053226799999999</v>
      </c>
      <c r="S73" s="93">
        <v>1.08808993</v>
      </c>
      <c r="T73" s="93">
        <v>1.06435083</v>
      </c>
      <c r="U73" s="93">
        <v>1.1003938200000001</v>
      </c>
      <c r="V73" s="93">
        <v>1.13820432</v>
      </c>
      <c r="W73" s="93">
        <v>1.08808153</v>
      </c>
      <c r="X73" s="93">
        <v>1.0103720700000001</v>
      </c>
      <c r="Y73" s="93">
        <v>1.0692298099999999</v>
      </c>
      <c r="AF73">
        <v>57.86</v>
      </c>
      <c r="AG73" s="100">
        <f t="shared" si="3"/>
        <v>1.0775528422727272</v>
      </c>
      <c r="AH73" s="95">
        <f t="shared" si="4"/>
        <v>5.7307039848951587E-2</v>
      </c>
      <c r="AI73" s="94">
        <f t="shared" si="5"/>
        <v>1.2217901947556051E-2</v>
      </c>
    </row>
    <row r="74" spans="3:35">
      <c r="C74">
        <v>59.86</v>
      </c>
      <c r="D74" s="93">
        <v>1.1191568199999999</v>
      </c>
      <c r="E74" s="93">
        <v>1.1862639699999999</v>
      </c>
      <c r="F74" s="93">
        <v>1.15586027</v>
      </c>
      <c r="G74" s="93">
        <v>1.1343132499999999</v>
      </c>
      <c r="H74" s="93">
        <v>1.0944367399999999</v>
      </c>
      <c r="I74" s="93">
        <v>1.14272357</v>
      </c>
      <c r="J74" s="93">
        <v>1.0998759300000001</v>
      </c>
      <c r="K74" s="93">
        <v>1.05412854</v>
      </c>
      <c r="L74" s="93">
        <v>1.0617765400000001</v>
      </c>
      <c r="M74" s="93">
        <v>1.08008854</v>
      </c>
      <c r="N74" s="93">
        <v>1.08118341</v>
      </c>
      <c r="O74" s="93">
        <v>1.0017630900000001</v>
      </c>
      <c r="P74" s="93">
        <v>0.98773966000000002</v>
      </c>
      <c r="Q74" s="93">
        <v>0.95957870000000001</v>
      </c>
      <c r="R74" s="93">
        <v>1.00853747</v>
      </c>
      <c r="S74" s="93">
        <v>1.1290632899999999</v>
      </c>
      <c r="T74" s="93">
        <v>1.06107317</v>
      </c>
      <c r="U74" s="93">
        <v>1.0808440100000001</v>
      </c>
      <c r="V74" s="93">
        <v>1.1233759699999999</v>
      </c>
      <c r="W74" s="93">
        <v>1.0897242499999999</v>
      </c>
      <c r="X74" s="93">
        <v>1.01186971</v>
      </c>
      <c r="Y74" s="93">
        <v>1.0761745300000001</v>
      </c>
      <c r="AF74">
        <v>59.86</v>
      </c>
      <c r="AG74" s="100">
        <f t="shared" si="3"/>
        <v>1.0790705195454546</v>
      </c>
      <c r="AH74" s="95">
        <f t="shared" si="4"/>
        <v>5.8019398140288114E-2</v>
      </c>
      <c r="AI74" s="94">
        <f t="shared" si="5"/>
        <v>1.236977724556514E-2</v>
      </c>
    </row>
    <row r="75" spans="3:35">
      <c r="C75">
        <v>61.86</v>
      </c>
      <c r="D75" s="93">
        <v>1.1175851800000001</v>
      </c>
      <c r="E75" s="93">
        <v>1.2043214200000001</v>
      </c>
      <c r="F75" s="93">
        <v>1.1398580899999999</v>
      </c>
      <c r="G75" s="93">
        <v>1.1401697200000001</v>
      </c>
      <c r="H75" s="93">
        <v>1.1021327700000001</v>
      </c>
      <c r="I75" s="93">
        <v>1.11137591</v>
      </c>
      <c r="J75" s="93">
        <v>1.1043169900000001</v>
      </c>
      <c r="K75" s="93">
        <v>1.08690161</v>
      </c>
      <c r="L75" s="93">
        <v>1.0747381</v>
      </c>
      <c r="M75" s="93">
        <v>1.08954807</v>
      </c>
      <c r="N75" s="93">
        <v>1.1011776499999999</v>
      </c>
      <c r="O75" s="93">
        <v>1.01614074</v>
      </c>
      <c r="P75" s="93">
        <v>0.98529166000000001</v>
      </c>
      <c r="Q75" s="93">
        <v>0.95791433999999998</v>
      </c>
      <c r="R75" s="93">
        <v>1.0200523500000001</v>
      </c>
      <c r="S75" s="93">
        <v>1.113183</v>
      </c>
      <c r="T75" s="93">
        <v>1.0674525100000001</v>
      </c>
      <c r="U75" s="93">
        <v>1.10273449</v>
      </c>
      <c r="V75" s="93">
        <v>1.1316296299999999</v>
      </c>
      <c r="W75" s="93">
        <v>1.1064526299999999</v>
      </c>
      <c r="X75" s="93">
        <v>1.01853762</v>
      </c>
      <c r="Y75" s="93">
        <v>1.1004711199999999</v>
      </c>
      <c r="AF75">
        <v>61.86</v>
      </c>
      <c r="AG75" s="100">
        <f t="shared" si="3"/>
        <v>1.0859993454545454</v>
      </c>
      <c r="AH75" s="95">
        <f t="shared" si="4"/>
        <v>5.6418666638316212E-2</v>
      </c>
      <c r="AI75" s="94">
        <f t="shared" si="5"/>
        <v>1.2028500142664584E-2</v>
      </c>
    </row>
    <row r="76" spans="3:35">
      <c r="C76">
        <v>63.86</v>
      </c>
      <c r="D76" s="93">
        <v>1.1181171400000001</v>
      </c>
      <c r="E76" s="93">
        <v>1.2050767200000001</v>
      </c>
      <c r="F76" s="93">
        <v>1.1394790800000001</v>
      </c>
      <c r="G76" s="93">
        <v>1.14648547</v>
      </c>
      <c r="H76" s="93">
        <v>1.13020689</v>
      </c>
      <c r="I76" s="93">
        <v>1.1071094699999999</v>
      </c>
      <c r="J76" s="93">
        <v>1.0961011300000001</v>
      </c>
      <c r="K76" s="93">
        <v>1.08303164</v>
      </c>
      <c r="L76" s="93">
        <v>1.06740999</v>
      </c>
      <c r="M76" s="93">
        <v>1.09786403</v>
      </c>
      <c r="N76" s="93">
        <v>1.07415083</v>
      </c>
      <c r="O76" s="93">
        <v>0.99522591000000005</v>
      </c>
      <c r="P76" s="93">
        <v>0.97659289999999999</v>
      </c>
      <c r="Q76" s="93">
        <v>0.95375281999999995</v>
      </c>
      <c r="R76" s="93">
        <v>1.01808063</v>
      </c>
      <c r="S76" s="93">
        <v>1.1062391300000001</v>
      </c>
      <c r="T76" s="93">
        <v>1.0701745300000001</v>
      </c>
      <c r="U76" s="93">
        <v>1.10215164</v>
      </c>
      <c r="V76" s="93">
        <v>1.14442439</v>
      </c>
      <c r="W76" s="93">
        <v>1.0916560200000001</v>
      </c>
      <c r="X76" s="93">
        <v>1.01097094</v>
      </c>
      <c r="Y76" s="93">
        <v>1.07688831</v>
      </c>
      <c r="AF76">
        <v>63.86</v>
      </c>
      <c r="AG76" s="101">
        <f t="shared" si="3"/>
        <v>1.0823268004545454</v>
      </c>
      <c r="AH76" s="95">
        <f t="shared" si="4"/>
        <v>6.0537603054491101E-2</v>
      </c>
      <c r="AI76" s="94">
        <f t="shared" si="5"/>
        <v>1.2906660337183224E-2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8E9E0-117F-844D-A286-15A4BA1C70FF}">
  <dimension ref="A1:BC304"/>
  <sheetViews>
    <sheetView zoomScale="60" zoomScaleNormal="60" workbookViewId="0"/>
  </sheetViews>
  <sheetFormatPr baseColWidth="10" defaultRowHeight="16"/>
  <cols>
    <col min="1" max="1" width="25" style="1" customWidth="1"/>
    <col min="2" max="2" width="24.83203125" style="1" customWidth="1"/>
    <col min="3" max="35" width="10.83203125" style="1"/>
    <col min="36" max="36" width="11.6640625" style="1" customWidth="1"/>
    <col min="37" max="52" width="10.83203125" style="1"/>
    <col min="53" max="53" width="19.5" style="1" customWidth="1"/>
    <col min="54" max="16384" width="10.83203125" style="1"/>
  </cols>
  <sheetData>
    <row r="1" spans="1:55" ht="17" thickBot="1"/>
    <row r="2" spans="1:55" ht="17" thickBot="1">
      <c r="A2" s="326" t="s">
        <v>734</v>
      </c>
    </row>
    <row r="3" spans="1:55" ht="17" thickBot="1">
      <c r="A3" s="107" t="s">
        <v>238</v>
      </c>
      <c r="BB3" s="1" t="s">
        <v>216</v>
      </c>
      <c r="BC3" s="1" t="s">
        <v>215</v>
      </c>
    </row>
    <row r="4" spans="1:55">
      <c r="BA4" s="1" t="s">
        <v>2</v>
      </c>
      <c r="BB4" s="1">
        <v>47</v>
      </c>
      <c r="BC4" s="1">
        <f>SQRT(BB4)</f>
        <v>6.8556546004010439</v>
      </c>
    </row>
    <row r="5" spans="1:55">
      <c r="B5" s="18" t="s">
        <v>138</v>
      </c>
      <c r="C5" s="1" t="s">
        <v>66</v>
      </c>
      <c r="D5" s="38" t="s">
        <v>139</v>
      </c>
      <c r="E5" s="38" t="s">
        <v>140</v>
      </c>
      <c r="F5" s="38" t="s">
        <v>141</v>
      </c>
      <c r="G5" s="38" t="s">
        <v>142</v>
      </c>
      <c r="H5" s="38" t="s">
        <v>143</v>
      </c>
      <c r="I5" s="38" t="s">
        <v>144</v>
      </c>
      <c r="J5" s="38" t="s">
        <v>145</v>
      </c>
      <c r="K5" s="38" t="s">
        <v>146</v>
      </c>
      <c r="L5" s="38" t="s">
        <v>147</v>
      </c>
      <c r="M5" s="38" t="s">
        <v>148</v>
      </c>
      <c r="N5" s="38" t="s">
        <v>149</v>
      </c>
      <c r="O5" s="38" t="s">
        <v>150</v>
      </c>
      <c r="P5" s="38" t="s">
        <v>151</v>
      </c>
      <c r="Q5" s="38" t="s">
        <v>152</v>
      </c>
      <c r="R5" s="38" t="s">
        <v>153</v>
      </c>
      <c r="S5" s="38" t="s">
        <v>154</v>
      </c>
      <c r="T5" s="38" t="s">
        <v>155</v>
      </c>
      <c r="U5" s="38" t="s">
        <v>156</v>
      </c>
      <c r="V5" s="38" t="s">
        <v>157</v>
      </c>
      <c r="W5" s="38" t="s">
        <v>158</v>
      </c>
      <c r="X5" s="38" t="s">
        <v>159</v>
      </c>
      <c r="Y5" s="38" t="s">
        <v>160</v>
      </c>
      <c r="Z5" s="38" t="s">
        <v>161</v>
      </c>
      <c r="AA5" s="38" t="s">
        <v>162</v>
      </c>
      <c r="AB5" s="38" t="s">
        <v>163</v>
      </c>
      <c r="AC5" s="38" t="s">
        <v>164</v>
      </c>
      <c r="AD5" s="38" t="s">
        <v>165</v>
      </c>
      <c r="AE5" s="38" t="s">
        <v>195</v>
      </c>
      <c r="AF5" s="38" t="s">
        <v>196</v>
      </c>
      <c r="AG5" s="38" t="s">
        <v>197</v>
      </c>
      <c r="AH5" s="38" t="s">
        <v>198</v>
      </c>
      <c r="AI5" s="38" t="s">
        <v>199</v>
      </c>
      <c r="AJ5" s="38" t="s">
        <v>200</v>
      </c>
      <c r="AK5" s="38" t="s">
        <v>201</v>
      </c>
      <c r="AL5" s="38" t="s">
        <v>202</v>
      </c>
      <c r="AM5" s="38" t="s">
        <v>203</v>
      </c>
      <c r="AN5" s="38" t="s">
        <v>204</v>
      </c>
      <c r="AO5" s="38" t="s">
        <v>205</v>
      </c>
      <c r="AP5" s="38" t="s">
        <v>206</v>
      </c>
      <c r="AQ5" s="38" t="s">
        <v>207</v>
      </c>
      <c r="AR5" s="38" t="s">
        <v>208</v>
      </c>
      <c r="AS5" s="38" t="s">
        <v>209</v>
      </c>
      <c r="AT5" s="38" t="s">
        <v>210</v>
      </c>
      <c r="AU5" s="38" t="s">
        <v>211</v>
      </c>
      <c r="AV5" s="38" t="s">
        <v>212</v>
      </c>
      <c r="AW5" s="38" t="s">
        <v>213</v>
      </c>
      <c r="AX5" s="38" t="s">
        <v>214</v>
      </c>
      <c r="AZ5" s="1" t="s">
        <v>66</v>
      </c>
      <c r="BA5" s="86" t="s">
        <v>187</v>
      </c>
      <c r="BB5" s="38" t="s">
        <v>3</v>
      </c>
      <c r="BC5" s="86" t="s">
        <v>125</v>
      </c>
    </row>
    <row r="6" spans="1:55">
      <c r="C6" s="1">
        <v>0</v>
      </c>
      <c r="D6" s="38">
        <v>1</v>
      </c>
      <c r="E6" s="38">
        <v>1</v>
      </c>
      <c r="F6" s="38">
        <v>1</v>
      </c>
      <c r="G6" s="38">
        <v>1</v>
      </c>
      <c r="H6" s="38">
        <v>1</v>
      </c>
      <c r="I6" s="38">
        <v>1</v>
      </c>
      <c r="J6" s="38">
        <v>1</v>
      </c>
      <c r="K6" s="38">
        <v>1</v>
      </c>
      <c r="L6" s="38">
        <v>1</v>
      </c>
      <c r="M6" s="38">
        <v>1</v>
      </c>
      <c r="N6" s="38">
        <v>1</v>
      </c>
      <c r="O6" s="38">
        <v>1</v>
      </c>
      <c r="P6" s="38">
        <v>1</v>
      </c>
      <c r="Q6" s="38">
        <v>1</v>
      </c>
      <c r="R6" s="38">
        <v>1</v>
      </c>
      <c r="S6" s="38">
        <v>1</v>
      </c>
      <c r="T6" s="38">
        <v>1</v>
      </c>
      <c r="U6" s="38">
        <v>1</v>
      </c>
      <c r="V6" s="38">
        <v>1</v>
      </c>
      <c r="W6" s="38">
        <v>1</v>
      </c>
      <c r="X6" s="38">
        <v>1</v>
      </c>
      <c r="Y6" s="38">
        <v>1</v>
      </c>
      <c r="Z6" s="38">
        <v>1</v>
      </c>
      <c r="AA6" s="38">
        <v>1</v>
      </c>
      <c r="AB6" s="38">
        <v>1</v>
      </c>
      <c r="AC6" s="38">
        <v>1</v>
      </c>
      <c r="AD6" s="38">
        <v>1</v>
      </c>
      <c r="AE6" s="38">
        <v>1</v>
      </c>
      <c r="AF6" s="38">
        <v>1</v>
      </c>
      <c r="AG6" s="38">
        <v>1</v>
      </c>
      <c r="AH6" s="38">
        <v>1</v>
      </c>
      <c r="AI6" s="38">
        <v>1</v>
      </c>
      <c r="AJ6" s="38">
        <v>1</v>
      </c>
      <c r="AK6" s="38">
        <v>1</v>
      </c>
      <c r="AL6" s="38">
        <v>1</v>
      </c>
      <c r="AM6" s="38">
        <v>1</v>
      </c>
      <c r="AN6" s="38">
        <v>1</v>
      </c>
      <c r="AO6" s="38">
        <v>1</v>
      </c>
      <c r="AP6" s="38">
        <v>1</v>
      </c>
      <c r="AQ6" s="38">
        <v>1</v>
      </c>
      <c r="AR6" s="38">
        <v>1</v>
      </c>
      <c r="AS6" s="38">
        <v>1</v>
      </c>
      <c r="AT6" s="38">
        <v>1</v>
      </c>
      <c r="AU6" s="38">
        <v>1</v>
      </c>
      <c r="AV6" s="38">
        <v>1</v>
      </c>
      <c r="AW6" s="38">
        <v>1</v>
      </c>
      <c r="AX6" s="38">
        <v>1</v>
      </c>
      <c r="AZ6" s="1">
        <v>0</v>
      </c>
      <c r="BA6" s="96">
        <f t="shared" ref="BA6:BA38" si="0">AVERAGE(D6:AX6)</f>
        <v>1</v>
      </c>
      <c r="BB6" s="38">
        <f t="shared" ref="BB6:BB38" si="1">STDEV(D6:AX6)</f>
        <v>0</v>
      </c>
      <c r="BC6" s="86">
        <f>BB6/$BC$4</f>
        <v>0</v>
      </c>
    </row>
    <row r="7" spans="1:55">
      <c r="C7" s="1">
        <v>2</v>
      </c>
      <c r="D7" s="38">
        <v>1.00079786</v>
      </c>
      <c r="E7" s="38">
        <v>0.97832448999999999</v>
      </c>
      <c r="F7" s="38">
        <v>0.97523987000000001</v>
      </c>
      <c r="G7" s="38">
        <v>1.00470255</v>
      </c>
      <c r="H7" s="38">
        <v>0.96872360999999996</v>
      </c>
      <c r="I7" s="38">
        <v>0.99379320000000004</v>
      </c>
      <c r="J7" s="38">
        <v>1.0189397899999999</v>
      </c>
      <c r="K7" s="38">
        <v>0.98213669000000003</v>
      </c>
      <c r="L7" s="38">
        <v>0.98369998999999997</v>
      </c>
      <c r="M7" s="38">
        <v>1.0121918400000001</v>
      </c>
      <c r="N7" s="38">
        <v>0.98608278999999999</v>
      </c>
      <c r="O7" s="38">
        <v>1.00444505</v>
      </c>
      <c r="P7" s="38">
        <v>1.0162199199999999</v>
      </c>
      <c r="Q7" s="38">
        <v>1.0205510499999999</v>
      </c>
      <c r="R7" s="38">
        <v>0.97988746999999998</v>
      </c>
      <c r="S7" s="38">
        <v>0.99516373999999996</v>
      </c>
      <c r="T7" s="38">
        <v>0.99582371999999997</v>
      </c>
      <c r="U7" s="38">
        <v>0.96416904000000003</v>
      </c>
      <c r="V7" s="38">
        <v>1.0170796499999999</v>
      </c>
      <c r="W7" s="38">
        <v>0.98914389000000003</v>
      </c>
      <c r="X7" s="38">
        <v>0.98545161000000003</v>
      </c>
      <c r="Y7" s="38">
        <v>1.0060459100000001</v>
      </c>
      <c r="Z7" s="38">
        <v>1.01107138</v>
      </c>
      <c r="AA7" s="38">
        <v>0.98367621000000005</v>
      </c>
      <c r="AB7" s="38">
        <v>1.0099046300000001</v>
      </c>
      <c r="AC7" s="38">
        <v>0.98537253999999996</v>
      </c>
      <c r="AD7" s="38">
        <v>1.0084623500000001</v>
      </c>
      <c r="AE7" s="38">
        <v>0.99970804999999996</v>
      </c>
      <c r="AF7" s="38">
        <v>0.99235806999999998</v>
      </c>
      <c r="AG7" s="38">
        <v>1.00924729</v>
      </c>
      <c r="AH7" s="38">
        <v>1.0073032099999999</v>
      </c>
      <c r="AI7" s="38">
        <v>0.99354209000000004</v>
      </c>
      <c r="AJ7" s="38">
        <v>1.0104732599999999</v>
      </c>
      <c r="AK7" s="38">
        <v>1.0025280400000001</v>
      </c>
      <c r="AL7" s="38">
        <v>1.0014483999999999</v>
      </c>
      <c r="AM7" s="38">
        <v>0.99272152000000002</v>
      </c>
      <c r="AN7" s="38">
        <v>1.0194208899999999</v>
      </c>
      <c r="AO7" s="38">
        <v>1.0201167</v>
      </c>
      <c r="AP7" s="38">
        <v>0.98852896000000001</v>
      </c>
      <c r="AQ7" s="38">
        <v>0.98833937000000005</v>
      </c>
      <c r="AR7" s="38">
        <v>1.0036907500000001</v>
      </c>
      <c r="AS7" s="38">
        <v>0.99681653999999997</v>
      </c>
      <c r="AT7" s="38">
        <v>0.99644361000000004</v>
      </c>
      <c r="AU7" s="38">
        <v>0.99636769999999997</v>
      </c>
      <c r="AV7" s="38">
        <v>1.04054582</v>
      </c>
      <c r="AW7" s="38">
        <v>1.0079261500000001</v>
      </c>
      <c r="AX7" s="38">
        <v>0.99902533999999998</v>
      </c>
      <c r="AZ7" s="1">
        <v>2</v>
      </c>
      <c r="BA7" s="97">
        <f t="shared" si="0"/>
        <v>0.99880111914893632</v>
      </c>
      <c r="BB7" s="38">
        <f t="shared" si="1"/>
        <v>1.5052431306110987E-2</v>
      </c>
      <c r="BC7" s="86">
        <f t="shared" ref="BC7:BC38" si="2">BB7/$BC$4</f>
        <v>2.195622764488521E-3</v>
      </c>
    </row>
    <row r="8" spans="1:55">
      <c r="C8" s="1">
        <v>4</v>
      </c>
      <c r="D8" s="38">
        <v>1.0291007400000001</v>
      </c>
      <c r="E8" s="38">
        <v>0.99318772</v>
      </c>
      <c r="F8" s="38">
        <v>1.0051802999999999</v>
      </c>
      <c r="G8" s="38">
        <v>1.0075128499999999</v>
      </c>
      <c r="H8" s="38">
        <v>0.99824407999999998</v>
      </c>
      <c r="I8" s="38">
        <v>1.01024275</v>
      </c>
      <c r="J8" s="38">
        <v>1.0144476600000001</v>
      </c>
      <c r="K8" s="38">
        <v>0.97245669999999995</v>
      </c>
      <c r="L8" s="38">
        <v>0.99519261999999997</v>
      </c>
      <c r="M8" s="38">
        <v>1.01425583</v>
      </c>
      <c r="N8" s="38">
        <v>0.99711744999999996</v>
      </c>
      <c r="O8" s="38">
        <v>0.97872731999999996</v>
      </c>
      <c r="P8" s="38">
        <v>1.01896732</v>
      </c>
      <c r="Q8" s="38">
        <v>0.99135903000000003</v>
      </c>
      <c r="R8" s="38">
        <v>0.98874465</v>
      </c>
      <c r="S8" s="38">
        <v>0.98161430000000005</v>
      </c>
      <c r="T8" s="38">
        <v>1.0100228600000001</v>
      </c>
      <c r="U8" s="38">
        <v>0.97507146</v>
      </c>
      <c r="V8" s="38">
        <v>0.99613583000000006</v>
      </c>
      <c r="W8" s="38">
        <v>0.98312215000000003</v>
      </c>
      <c r="X8" s="38">
        <v>1.0174086600000001</v>
      </c>
      <c r="Y8" s="38">
        <v>1.0095394900000001</v>
      </c>
      <c r="Z8" s="38">
        <v>0.99889676000000005</v>
      </c>
      <c r="AA8" s="38">
        <v>0.99456259000000002</v>
      </c>
      <c r="AB8" s="38">
        <v>0.99214659000000005</v>
      </c>
      <c r="AC8" s="38">
        <v>0.98448146000000003</v>
      </c>
      <c r="AD8" s="38">
        <v>1.02326574</v>
      </c>
      <c r="AE8" s="38">
        <v>0.97304577000000003</v>
      </c>
      <c r="AF8" s="38">
        <v>0.99689017000000002</v>
      </c>
      <c r="AG8" s="38">
        <v>1.00497189</v>
      </c>
      <c r="AH8" s="38">
        <v>0.99910175999999995</v>
      </c>
      <c r="AI8" s="38">
        <v>0.99499294999999999</v>
      </c>
      <c r="AJ8" s="38">
        <v>1.0183453099999999</v>
      </c>
      <c r="AK8" s="38">
        <v>1.0053566599999999</v>
      </c>
      <c r="AL8" s="38">
        <v>1.0062452</v>
      </c>
      <c r="AM8" s="38">
        <v>0.98740673999999995</v>
      </c>
      <c r="AN8" s="38">
        <v>1.01406968</v>
      </c>
      <c r="AO8" s="38">
        <v>0.99840709000000005</v>
      </c>
      <c r="AP8" s="38">
        <v>1.0006395100000001</v>
      </c>
      <c r="AQ8" s="38">
        <v>0.98084296999999998</v>
      </c>
      <c r="AR8" s="38">
        <v>1.0097683500000001</v>
      </c>
      <c r="AS8" s="38">
        <v>0.99390522999999997</v>
      </c>
      <c r="AT8" s="38">
        <v>1.00348076</v>
      </c>
      <c r="AU8" s="38">
        <v>1.0056393699999999</v>
      </c>
      <c r="AV8" s="38">
        <v>1.01702286</v>
      </c>
      <c r="AW8" s="38">
        <v>0.98897875999999996</v>
      </c>
      <c r="AX8" s="38">
        <v>1.0020768099999999</v>
      </c>
      <c r="AZ8" s="1">
        <v>4</v>
      </c>
      <c r="BA8" s="97">
        <f t="shared" si="0"/>
        <v>0.99962112234042544</v>
      </c>
      <c r="BB8" s="38">
        <f t="shared" si="1"/>
        <v>1.3538490855369793E-2</v>
      </c>
      <c r="BC8" s="86">
        <f t="shared" si="2"/>
        <v>1.9747918535128381E-3</v>
      </c>
    </row>
    <row r="9" spans="1:55">
      <c r="C9" s="1">
        <v>6.56</v>
      </c>
      <c r="D9" s="38">
        <v>1.16683073</v>
      </c>
      <c r="E9" s="38">
        <v>1.1624026599999999</v>
      </c>
      <c r="F9" s="38">
        <v>1.1253290499999999</v>
      </c>
      <c r="G9" s="38">
        <v>1.13891393</v>
      </c>
      <c r="H9" s="38">
        <v>1.0141958</v>
      </c>
      <c r="I9" s="38">
        <v>1.1619110399999999</v>
      </c>
      <c r="J9" s="38">
        <v>1.2018145499999999</v>
      </c>
      <c r="K9" s="38">
        <v>1.0831650500000001</v>
      </c>
      <c r="L9" s="38">
        <v>1.1717870699999999</v>
      </c>
      <c r="M9" s="38">
        <v>1.1274494100000001</v>
      </c>
      <c r="N9" s="38">
        <v>1.1106235600000001</v>
      </c>
      <c r="O9" s="38">
        <v>1.34228473</v>
      </c>
      <c r="P9" s="38">
        <v>1.30513594</v>
      </c>
      <c r="Q9" s="38">
        <v>1.2252149800000001</v>
      </c>
      <c r="R9" s="38">
        <v>1.2221986899999999</v>
      </c>
      <c r="S9" s="38">
        <v>1.09177792</v>
      </c>
      <c r="T9" s="38">
        <v>1.21306614</v>
      </c>
      <c r="U9" s="38">
        <v>1.1952209</v>
      </c>
      <c r="V9" s="38">
        <v>1.2513730199999999</v>
      </c>
      <c r="W9" s="38">
        <v>1.31075265</v>
      </c>
      <c r="X9" s="38">
        <v>1.2275732699999999</v>
      </c>
      <c r="Y9" s="38">
        <v>1.30084987</v>
      </c>
      <c r="Z9" s="38">
        <v>1.2465812300000001</v>
      </c>
      <c r="AA9" s="38">
        <v>0.96570440000000002</v>
      </c>
      <c r="AB9" s="38">
        <v>1.0521263999999999</v>
      </c>
      <c r="AC9" s="38">
        <v>1.1502984700000001</v>
      </c>
      <c r="AD9" s="38">
        <v>1.09356845</v>
      </c>
      <c r="AE9" s="38">
        <v>1.11546042</v>
      </c>
      <c r="AF9" s="38">
        <v>1.1306757300000001</v>
      </c>
      <c r="AG9" s="38">
        <v>1.11293708</v>
      </c>
      <c r="AH9" s="38">
        <v>1.2245310300000001</v>
      </c>
      <c r="AI9" s="38">
        <v>1.1875308</v>
      </c>
      <c r="AJ9" s="38">
        <v>1.1921205399999999</v>
      </c>
      <c r="AK9" s="38">
        <v>1.1281336</v>
      </c>
      <c r="AL9" s="38">
        <v>1.2626267900000001</v>
      </c>
      <c r="AM9" s="38">
        <v>1.0024918700000001</v>
      </c>
      <c r="AN9" s="38">
        <v>1.07335505</v>
      </c>
      <c r="AO9" s="38">
        <v>1.0780214100000001</v>
      </c>
      <c r="AP9" s="38">
        <v>1.13317326</v>
      </c>
      <c r="AQ9" s="38">
        <v>1.13389476</v>
      </c>
      <c r="AR9" s="38">
        <v>1.19282942</v>
      </c>
      <c r="AS9" s="38">
        <v>1.0681172400000001</v>
      </c>
      <c r="AT9" s="38">
        <v>1.2527927999999999</v>
      </c>
      <c r="AU9" s="38">
        <v>1.2019317599999999</v>
      </c>
      <c r="AV9" s="38">
        <v>1.3663219600000001</v>
      </c>
      <c r="AW9" s="38">
        <v>1.0609004099999999</v>
      </c>
      <c r="AX9" s="38">
        <v>1.1392079399999999</v>
      </c>
      <c r="AZ9" s="1">
        <v>6.56</v>
      </c>
      <c r="BA9" s="97">
        <f t="shared" si="0"/>
        <v>1.1641532719148935</v>
      </c>
      <c r="BB9" s="38">
        <f t="shared" si="1"/>
        <v>8.8113592530247906E-2</v>
      </c>
      <c r="BC9" s="86">
        <f t="shared" si="2"/>
        <v>1.2852688425273557E-2</v>
      </c>
    </row>
    <row r="10" spans="1:55">
      <c r="C10" s="1">
        <v>8.5</v>
      </c>
      <c r="D10" s="38">
        <v>1.2179300500000001</v>
      </c>
      <c r="E10" s="38">
        <v>1.37770342</v>
      </c>
      <c r="F10" s="38">
        <v>1.25735346</v>
      </c>
      <c r="G10" s="38">
        <v>1.29023599</v>
      </c>
      <c r="H10" s="38">
        <v>1.14878989</v>
      </c>
      <c r="I10" s="38">
        <v>1.2507414800000001</v>
      </c>
      <c r="J10" s="38">
        <v>1.36816721</v>
      </c>
      <c r="K10" s="38">
        <v>1.2902685199999999</v>
      </c>
      <c r="L10" s="38">
        <v>1.33654863</v>
      </c>
      <c r="M10" s="38">
        <v>1.35468565</v>
      </c>
      <c r="N10" s="38">
        <v>1.2857891100000001</v>
      </c>
      <c r="O10" s="38">
        <v>1.5270241099999999</v>
      </c>
      <c r="P10" s="38">
        <v>1.4708817599999999</v>
      </c>
      <c r="Q10" s="38">
        <v>1.4646537900000001</v>
      </c>
      <c r="R10" s="38">
        <v>1.3391999299999999</v>
      </c>
      <c r="S10" s="38">
        <v>1.32306195</v>
      </c>
      <c r="T10" s="38">
        <v>1.28545938</v>
      </c>
      <c r="U10" s="38">
        <v>1.2891407399999999</v>
      </c>
      <c r="V10" s="38">
        <v>1.3318626499999999</v>
      </c>
      <c r="W10" s="38">
        <v>1.5058202599999999</v>
      </c>
      <c r="X10" s="38">
        <v>1.2637974599999999</v>
      </c>
      <c r="Y10" s="38">
        <v>1.3496164399999999</v>
      </c>
      <c r="Z10" s="38">
        <v>1.4135516299999999</v>
      </c>
      <c r="AA10" s="38">
        <v>1.10516155</v>
      </c>
      <c r="AB10" s="38">
        <v>1.2397228899999999</v>
      </c>
      <c r="AC10" s="38">
        <v>1.4749374799999999</v>
      </c>
      <c r="AD10" s="38">
        <v>1.29375822</v>
      </c>
      <c r="AE10" s="38">
        <v>1.2745838300000001</v>
      </c>
      <c r="AF10" s="38">
        <v>1.32552699</v>
      </c>
      <c r="AG10" s="38">
        <v>1.30729659</v>
      </c>
      <c r="AH10" s="38">
        <v>1.3366028700000001</v>
      </c>
      <c r="AI10" s="38">
        <v>1.23804062</v>
      </c>
      <c r="AJ10" s="38">
        <v>1.3856784499999999</v>
      </c>
      <c r="AK10" s="38">
        <v>1.3217264</v>
      </c>
      <c r="AL10" s="38">
        <v>1.37572999</v>
      </c>
      <c r="AM10" s="38">
        <v>1.16235384</v>
      </c>
      <c r="AN10" s="38">
        <v>1.2294085699999999</v>
      </c>
      <c r="AO10" s="38">
        <v>1.1806326700000001</v>
      </c>
      <c r="AP10" s="38">
        <v>1.2830843599999999</v>
      </c>
      <c r="AQ10" s="38">
        <v>1.2901099300000001</v>
      </c>
      <c r="AR10" s="38">
        <v>1.31924602</v>
      </c>
      <c r="AS10" s="38">
        <v>1.28582833</v>
      </c>
      <c r="AT10" s="38">
        <v>1.4206363099999999</v>
      </c>
      <c r="AU10" s="38">
        <v>1.40653523</v>
      </c>
      <c r="AV10" s="38">
        <v>1.63392352</v>
      </c>
      <c r="AW10" s="38">
        <v>1.1989138500000001</v>
      </c>
      <c r="AX10" s="38">
        <v>1.3016769100000001</v>
      </c>
      <c r="AZ10" s="1">
        <v>8.5</v>
      </c>
      <c r="BA10" s="97">
        <f t="shared" si="0"/>
        <v>1.3219872112765958</v>
      </c>
      <c r="BB10" s="38">
        <f t="shared" si="1"/>
        <v>0.10171320937175077</v>
      </c>
      <c r="BC10" s="86">
        <f t="shared" si="2"/>
        <v>1.4836396420233995E-2</v>
      </c>
    </row>
    <row r="11" spans="1:55">
      <c r="C11" s="1">
        <v>10.46</v>
      </c>
      <c r="D11" s="38">
        <v>1.20970215</v>
      </c>
      <c r="E11" s="38">
        <v>1.4354349200000001</v>
      </c>
      <c r="F11" s="38">
        <v>1.2648515300000001</v>
      </c>
      <c r="G11" s="38">
        <v>1.31761945</v>
      </c>
      <c r="H11" s="38">
        <v>1.2556268100000001</v>
      </c>
      <c r="I11" s="38">
        <v>1.26098044</v>
      </c>
      <c r="J11" s="38">
        <v>1.41089642</v>
      </c>
      <c r="K11" s="38">
        <v>1.400118</v>
      </c>
      <c r="L11" s="38">
        <v>1.40088747</v>
      </c>
      <c r="M11" s="38">
        <v>1.4969159299999999</v>
      </c>
      <c r="N11" s="38">
        <v>1.3774323399999999</v>
      </c>
      <c r="O11" s="38">
        <v>1.5469251500000001</v>
      </c>
      <c r="P11" s="38">
        <v>1.54475038</v>
      </c>
      <c r="Q11" s="38">
        <v>1.5447974499999999</v>
      </c>
      <c r="R11" s="38">
        <v>1.35807393</v>
      </c>
      <c r="S11" s="38">
        <v>1.45205352</v>
      </c>
      <c r="T11" s="38">
        <v>1.3074929799999999</v>
      </c>
      <c r="U11" s="38">
        <v>1.3028817800000001</v>
      </c>
      <c r="V11" s="38">
        <v>1.34502031</v>
      </c>
      <c r="W11" s="38">
        <v>1.5703706399999999</v>
      </c>
      <c r="X11" s="38">
        <v>1.28157879</v>
      </c>
      <c r="Y11" s="38">
        <v>1.3570817100000001</v>
      </c>
      <c r="Z11" s="38">
        <v>1.3916473600000001</v>
      </c>
      <c r="AA11" s="38">
        <v>1.19775838</v>
      </c>
      <c r="AB11" s="38">
        <v>1.37112912</v>
      </c>
      <c r="AC11" s="38">
        <v>1.51804512</v>
      </c>
      <c r="AD11" s="38">
        <v>1.40976524</v>
      </c>
      <c r="AE11" s="38">
        <v>1.34910146</v>
      </c>
      <c r="AF11" s="38">
        <v>1.43822732</v>
      </c>
      <c r="AG11" s="38">
        <v>1.4896940700000001</v>
      </c>
      <c r="AH11" s="38">
        <v>1.33602457</v>
      </c>
      <c r="AI11" s="38">
        <v>1.2679810199999999</v>
      </c>
      <c r="AJ11" s="38">
        <v>1.3998333700000001</v>
      </c>
      <c r="AK11" s="38">
        <v>1.3901044600000001</v>
      </c>
      <c r="AL11" s="38">
        <v>1.3332032899999999</v>
      </c>
      <c r="AM11" s="38">
        <v>1.2537724100000001</v>
      </c>
      <c r="AN11" s="38">
        <v>1.26198637</v>
      </c>
      <c r="AO11" s="38">
        <v>1.23490173</v>
      </c>
      <c r="AP11" s="38">
        <v>1.33165709</v>
      </c>
      <c r="AQ11" s="38">
        <v>1.3342500500000001</v>
      </c>
      <c r="AR11" s="38">
        <v>1.3396400900000001</v>
      </c>
      <c r="AS11" s="38">
        <v>1.42231697</v>
      </c>
      <c r="AT11" s="38">
        <v>1.4478328199999999</v>
      </c>
      <c r="AU11" s="38">
        <v>1.40998837</v>
      </c>
      <c r="AV11" s="38">
        <v>1.67856874</v>
      </c>
      <c r="AW11" s="38">
        <v>1.3269962099999999</v>
      </c>
      <c r="AX11" s="38">
        <v>1.3631755999999999</v>
      </c>
      <c r="AZ11" s="1">
        <v>10.46</v>
      </c>
      <c r="BA11" s="97">
        <f t="shared" si="0"/>
        <v>1.3774275176595749</v>
      </c>
      <c r="BB11" s="38">
        <f t="shared" si="1"/>
        <v>0.10259169285913139</v>
      </c>
      <c r="BC11" s="86">
        <f t="shared" si="2"/>
        <v>1.496453640665181E-2</v>
      </c>
    </row>
    <row r="12" spans="1:55">
      <c r="C12" s="1">
        <v>12.46</v>
      </c>
      <c r="D12" s="38">
        <v>1.2116398799999999</v>
      </c>
      <c r="E12" s="38">
        <v>1.4440389</v>
      </c>
      <c r="F12" s="38">
        <v>1.2522564199999999</v>
      </c>
      <c r="G12" s="38">
        <v>1.3224070400000001</v>
      </c>
      <c r="H12" s="38">
        <v>1.30206438</v>
      </c>
      <c r="I12" s="38">
        <v>1.25271489</v>
      </c>
      <c r="J12" s="38">
        <v>1.4353421799999999</v>
      </c>
      <c r="K12" s="38">
        <v>1.4474257100000001</v>
      </c>
      <c r="L12" s="38">
        <v>1.4244611700000001</v>
      </c>
      <c r="M12" s="38">
        <v>1.6125794899999999</v>
      </c>
      <c r="N12" s="38">
        <v>1.4265501899999999</v>
      </c>
      <c r="O12" s="38">
        <v>1.5562056399999999</v>
      </c>
      <c r="P12" s="38">
        <v>1.5945067100000001</v>
      </c>
      <c r="Q12" s="38">
        <v>1.67139784</v>
      </c>
      <c r="R12" s="38">
        <v>1.39577521</v>
      </c>
      <c r="S12" s="38">
        <v>1.5485029100000001</v>
      </c>
      <c r="T12" s="38">
        <v>1.3082519500000001</v>
      </c>
      <c r="U12" s="38">
        <v>1.29576347</v>
      </c>
      <c r="V12" s="38">
        <v>1.3583076599999999</v>
      </c>
      <c r="W12" s="38">
        <v>1.5867495</v>
      </c>
      <c r="X12" s="38">
        <v>1.29969578</v>
      </c>
      <c r="Y12" s="38">
        <v>1.39089197</v>
      </c>
      <c r="Z12" s="38">
        <v>1.4001089600000001</v>
      </c>
      <c r="AA12" s="38">
        <v>1.35710131</v>
      </c>
      <c r="AB12" s="38">
        <v>1.4610509700000001</v>
      </c>
      <c r="AC12" s="38">
        <v>1.4996208900000001</v>
      </c>
      <c r="AD12" s="38">
        <v>1.49666053</v>
      </c>
      <c r="AE12" s="38">
        <v>1.3754309199999999</v>
      </c>
      <c r="AF12" s="38">
        <v>1.5029236399999999</v>
      </c>
      <c r="AG12" s="38">
        <v>1.53613026</v>
      </c>
      <c r="AH12" s="38">
        <v>1.3184867600000001</v>
      </c>
      <c r="AI12" s="38">
        <v>1.27230599</v>
      </c>
      <c r="AJ12" s="38">
        <v>1.4094138700000001</v>
      </c>
      <c r="AK12" s="38">
        <v>1.42051291</v>
      </c>
      <c r="AL12" s="38">
        <v>1.32308078</v>
      </c>
      <c r="AM12" s="38">
        <v>1.28937148</v>
      </c>
      <c r="AN12" s="38">
        <v>1.30713429</v>
      </c>
      <c r="AO12" s="38">
        <v>1.26793472</v>
      </c>
      <c r="AP12" s="38">
        <v>1.3300593700000001</v>
      </c>
      <c r="AQ12" s="38">
        <v>1.35324314</v>
      </c>
      <c r="AR12" s="38">
        <v>1.3497861200000001</v>
      </c>
      <c r="AS12" s="38">
        <v>1.50808122</v>
      </c>
      <c r="AT12" s="38">
        <v>1.43779923</v>
      </c>
      <c r="AU12" s="38">
        <v>1.42326983</v>
      </c>
      <c r="AV12" s="38">
        <v>1.6792863</v>
      </c>
      <c r="AW12" s="38">
        <v>1.3663713099999999</v>
      </c>
      <c r="AX12" s="38">
        <v>1.37481728</v>
      </c>
      <c r="AZ12" s="1">
        <v>12.46</v>
      </c>
      <c r="BA12" s="97">
        <f t="shared" si="0"/>
        <v>1.4084576802127662</v>
      </c>
      <c r="BB12" s="38">
        <f t="shared" si="1"/>
        <v>0.11348659366262155</v>
      </c>
      <c r="BC12" s="86">
        <f t="shared" si="2"/>
        <v>1.6553721019723307E-2</v>
      </c>
    </row>
    <row r="13" spans="1:55">
      <c r="C13" s="1">
        <v>14.46</v>
      </c>
      <c r="D13" s="38">
        <v>1.23793551</v>
      </c>
      <c r="E13" s="38">
        <v>1.4360722800000001</v>
      </c>
      <c r="F13" s="38">
        <v>1.2391690200000001</v>
      </c>
      <c r="G13" s="38">
        <v>1.31821006</v>
      </c>
      <c r="H13" s="38">
        <v>1.3710287800000001</v>
      </c>
      <c r="I13" s="38">
        <v>1.2722675800000001</v>
      </c>
      <c r="J13" s="38">
        <v>1.48107995</v>
      </c>
      <c r="K13" s="38">
        <v>1.4974223</v>
      </c>
      <c r="L13" s="38">
        <v>1.4407763200000001</v>
      </c>
      <c r="M13" s="38">
        <v>1.6427014499999999</v>
      </c>
      <c r="N13" s="38">
        <v>1.4538980800000001</v>
      </c>
      <c r="O13" s="38">
        <v>1.5933622000000001</v>
      </c>
      <c r="P13" s="38">
        <v>1.6127142299999999</v>
      </c>
      <c r="Q13" s="38">
        <v>1.69353073</v>
      </c>
      <c r="R13" s="38">
        <v>1.4284075300000001</v>
      </c>
      <c r="S13" s="38">
        <v>1.6154788</v>
      </c>
      <c r="T13" s="38">
        <v>1.3096361999999999</v>
      </c>
      <c r="U13" s="38">
        <v>1.3066407499999999</v>
      </c>
      <c r="V13" s="38">
        <v>1.34512242</v>
      </c>
      <c r="W13" s="38">
        <v>1.63399677</v>
      </c>
      <c r="X13" s="38">
        <v>1.2808292100000001</v>
      </c>
      <c r="Y13" s="38">
        <v>1.39005193</v>
      </c>
      <c r="Z13" s="38">
        <v>1.4203512599999999</v>
      </c>
      <c r="AA13" s="38">
        <v>1.4803733400000001</v>
      </c>
      <c r="AB13" s="38">
        <v>1.49171634</v>
      </c>
      <c r="AC13" s="38">
        <v>1.4428482499999999</v>
      </c>
      <c r="AD13" s="38">
        <v>1.5468125399999999</v>
      </c>
      <c r="AE13" s="38">
        <v>1.3861966699999999</v>
      </c>
      <c r="AF13" s="38">
        <v>1.4946620399999999</v>
      </c>
      <c r="AG13" s="38">
        <v>1.5954503099999999</v>
      </c>
      <c r="AH13" s="38">
        <v>1.3025749200000001</v>
      </c>
      <c r="AI13" s="38">
        <v>1.2637062100000001</v>
      </c>
      <c r="AJ13" s="38">
        <v>1.4177056400000001</v>
      </c>
      <c r="AK13" s="38">
        <v>1.4208746999999999</v>
      </c>
      <c r="AL13" s="38">
        <v>1.30507153</v>
      </c>
      <c r="AM13" s="38">
        <v>1.2874954999999999</v>
      </c>
      <c r="AN13" s="38">
        <v>1.30749987</v>
      </c>
      <c r="AO13" s="38">
        <v>1.2725068799999999</v>
      </c>
      <c r="AP13" s="38">
        <v>1.3747192500000001</v>
      </c>
      <c r="AQ13" s="38">
        <v>1.3758408499999999</v>
      </c>
      <c r="AR13" s="38">
        <v>1.3351753</v>
      </c>
      <c r="AS13" s="38">
        <v>1.66985344</v>
      </c>
      <c r="AT13" s="38">
        <v>1.46575601</v>
      </c>
      <c r="AU13" s="38">
        <v>1.3977684399999999</v>
      </c>
      <c r="AV13" s="38">
        <v>1.6415065499999999</v>
      </c>
      <c r="AW13" s="38">
        <v>1.3817868499999999</v>
      </c>
      <c r="AX13" s="38">
        <v>1.4126989000000001</v>
      </c>
      <c r="AZ13" s="1">
        <v>14.46</v>
      </c>
      <c r="BA13" s="97">
        <f t="shared" si="0"/>
        <v>1.4274741210638291</v>
      </c>
      <c r="BB13" s="38">
        <f t="shared" si="1"/>
        <v>0.12589139211770378</v>
      </c>
      <c r="BC13" s="86">
        <f t="shared" si="2"/>
        <v>1.8363146840906973E-2</v>
      </c>
    </row>
    <row r="14" spans="1:55">
      <c r="C14" s="1">
        <v>16.46</v>
      </c>
      <c r="D14" s="38">
        <v>1.25977885</v>
      </c>
      <c r="E14" s="38">
        <v>1.4138631500000001</v>
      </c>
      <c r="F14" s="38">
        <v>1.2607828599999999</v>
      </c>
      <c r="G14" s="38">
        <v>1.34044031</v>
      </c>
      <c r="H14" s="38">
        <v>1.38464528</v>
      </c>
      <c r="I14" s="38">
        <v>1.2569550199999999</v>
      </c>
      <c r="J14" s="38">
        <v>1.46223218</v>
      </c>
      <c r="K14" s="38">
        <v>1.52698734</v>
      </c>
      <c r="L14" s="38">
        <v>1.40754409</v>
      </c>
      <c r="M14" s="38">
        <v>1.69433626</v>
      </c>
      <c r="N14" s="38">
        <v>1.49512902</v>
      </c>
      <c r="O14" s="38">
        <v>1.5963977</v>
      </c>
      <c r="P14" s="38">
        <v>1.6322702200000001</v>
      </c>
      <c r="Q14" s="38">
        <v>1.7409906399999999</v>
      </c>
      <c r="R14" s="38">
        <v>1.42895902</v>
      </c>
      <c r="S14" s="38">
        <v>1.66482715</v>
      </c>
      <c r="T14" s="38">
        <v>1.29213358</v>
      </c>
      <c r="U14" s="38">
        <v>1.3178065800000001</v>
      </c>
      <c r="V14" s="38">
        <v>1.34389366</v>
      </c>
      <c r="W14" s="38">
        <v>1.6246740500000001</v>
      </c>
      <c r="X14" s="38">
        <v>1.3001753</v>
      </c>
      <c r="Y14" s="38">
        <v>1.3603041600000001</v>
      </c>
      <c r="Z14" s="38">
        <v>1.38119382</v>
      </c>
      <c r="AA14" s="38">
        <v>1.5694348600000001</v>
      </c>
      <c r="AB14" s="38">
        <v>1.55534416</v>
      </c>
      <c r="AC14" s="38">
        <v>1.4479553700000001</v>
      </c>
      <c r="AD14" s="38">
        <v>1.5548240600000001</v>
      </c>
      <c r="AE14" s="38">
        <v>1.4142942000000001</v>
      </c>
      <c r="AF14" s="38">
        <v>1.5274282800000001</v>
      </c>
      <c r="AG14" s="38">
        <v>1.6530700599999999</v>
      </c>
      <c r="AH14" s="38">
        <v>1.29068497</v>
      </c>
      <c r="AI14" s="38">
        <v>1.2589296999999999</v>
      </c>
      <c r="AJ14" s="38">
        <v>1.4031191000000001</v>
      </c>
      <c r="AK14" s="38">
        <v>1.41621069</v>
      </c>
      <c r="AL14" s="38">
        <v>1.2962046199999999</v>
      </c>
      <c r="AM14" s="38">
        <v>1.28663795</v>
      </c>
      <c r="AN14" s="38">
        <v>1.2971368599999999</v>
      </c>
      <c r="AO14" s="38">
        <v>1.2776394200000001</v>
      </c>
      <c r="AP14" s="38">
        <v>1.3688975400000001</v>
      </c>
      <c r="AQ14" s="38">
        <v>1.3751535699999999</v>
      </c>
      <c r="AR14" s="38">
        <v>1.3454063199999999</v>
      </c>
      <c r="AS14" s="38">
        <v>1.6624391300000001</v>
      </c>
      <c r="AT14" s="38">
        <v>1.4686257</v>
      </c>
      <c r="AU14" s="38">
        <v>1.3715998</v>
      </c>
      <c r="AV14" s="38">
        <v>1.5922218800000001</v>
      </c>
      <c r="AW14" s="38">
        <v>1.4097472200000001</v>
      </c>
      <c r="AX14" s="38">
        <v>1.4290499699999999</v>
      </c>
      <c r="AZ14" s="1">
        <v>16.46</v>
      </c>
      <c r="BA14" s="97">
        <f t="shared" si="0"/>
        <v>1.4352845887234043</v>
      </c>
      <c r="BB14" s="38">
        <f t="shared" si="1"/>
        <v>0.13530363042026278</v>
      </c>
      <c r="BC14" s="86">
        <f t="shared" si="2"/>
        <v>1.9736062900885899E-2</v>
      </c>
    </row>
    <row r="15" spans="1:55">
      <c r="C15" s="1">
        <v>18.46</v>
      </c>
      <c r="D15" s="38">
        <v>1.25156563</v>
      </c>
      <c r="E15" s="38">
        <v>1.4178785899999999</v>
      </c>
      <c r="F15" s="38">
        <v>1.25275717</v>
      </c>
      <c r="G15" s="38">
        <v>1.3453735899999999</v>
      </c>
      <c r="H15" s="38">
        <v>1.4091330500000001</v>
      </c>
      <c r="I15" s="38">
        <v>1.2441465199999999</v>
      </c>
      <c r="J15" s="38">
        <v>1.4840193399999999</v>
      </c>
      <c r="K15" s="38">
        <v>1.5699438400000001</v>
      </c>
      <c r="L15" s="38">
        <v>1.45846638</v>
      </c>
      <c r="M15" s="38">
        <v>1.69877802</v>
      </c>
      <c r="N15" s="38">
        <v>1.4959876000000001</v>
      </c>
      <c r="O15" s="38">
        <v>1.5806070400000001</v>
      </c>
      <c r="P15" s="38">
        <v>1.6270820399999999</v>
      </c>
      <c r="Q15" s="38">
        <v>1.79678841</v>
      </c>
      <c r="R15" s="38">
        <v>1.4254613</v>
      </c>
      <c r="S15" s="38">
        <v>1.6816781599999999</v>
      </c>
      <c r="T15" s="38">
        <v>1.2874657700000001</v>
      </c>
      <c r="U15" s="38">
        <v>1.2998589</v>
      </c>
      <c r="V15" s="38">
        <v>1.36425376</v>
      </c>
      <c r="W15" s="38">
        <v>1.6222209999999999</v>
      </c>
      <c r="X15" s="38">
        <v>1.30121427</v>
      </c>
      <c r="Y15" s="38">
        <v>1.35254684</v>
      </c>
      <c r="Z15" s="38">
        <v>1.34768355</v>
      </c>
      <c r="AA15" s="38">
        <v>1.6805779599999999</v>
      </c>
      <c r="AB15" s="38">
        <v>1.5384541199999999</v>
      </c>
      <c r="AC15" s="38">
        <v>1.41706574</v>
      </c>
      <c r="AD15" s="38">
        <v>1.5733557199999999</v>
      </c>
      <c r="AE15" s="38">
        <v>1.4374793800000001</v>
      </c>
      <c r="AF15" s="38">
        <v>1.54814579</v>
      </c>
      <c r="AG15" s="38">
        <v>1.68928733</v>
      </c>
      <c r="AH15" s="38">
        <v>1.2907488</v>
      </c>
      <c r="AI15" s="38">
        <v>1.2736916599999999</v>
      </c>
      <c r="AJ15" s="38">
        <v>1.3920775599999999</v>
      </c>
      <c r="AK15" s="38">
        <v>1.41066176</v>
      </c>
      <c r="AL15" s="38">
        <v>1.28398652</v>
      </c>
      <c r="AM15" s="38">
        <v>1.29550107</v>
      </c>
      <c r="AN15" s="38">
        <v>1.3072431200000001</v>
      </c>
      <c r="AO15" s="38">
        <v>1.27832032</v>
      </c>
      <c r="AP15" s="38">
        <v>1.3807271800000001</v>
      </c>
      <c r="AQ15" s="38">
        <v>1.36591931</v>
      </c>
      <c r="AR15" s="38">
        <v>1.34731522</v>
      </c>
      <c r="AS15" s="38">
        <v>1.70568235</v>
      </c>
      <c r="AT15" s="38">
        <v>1.4392383</v>
      </c>
      <c r="AU15" s="38">
        <v>1.3542026700000001</v>
      </c>
      <c r="AV15" s="38">
        <v>1.6108815299999999</v>
      </c>
      <c r="AW15" s="38">
        <v>1.43204435</v>
      </c>
      <c r="AX15" s="38">
        <v>1.42815362</v>
      </c>
      <c r="AZ15" s="1">
        <v>18.46</v>
      </c>
      <c r="BA15" s="97">
        <f t="shared" si="0"/>
        <v>1.4424611095744677</v>
      </c>
      <c r="BB15" s="38">
        <f t="shared" si="1"/>
        <v>0.14692634094913576</v>
      </c>
      <c r="BC15" s="86">
        <f t="shared" si="2"/>
        <v>2.1431409473362445E-2</v>
      </c>
    </row>
    <row r="16" spans="1:55">
      <c r="C16" s="1">
        <v>20.46</v>
      </c>
      <c r="D16" s="38">
        <v>1.25320364</v>
      </c>
      <c r="E16" s="38">
        <v>1.40389019</v>
      </c>
      <c r="F16" s="38">
        <v>1.24588897</v>
      </c>
      <c r="G16" s="38">
        <v>1.3357051900000001</v>
      </c>
      <c r="H16" s="38">
        <v>1.4275972800000001</v>
      </c>
      <c r="I16" s="38">
        <v>1.2400827999999999</v>
      </c>
      <c r="J16" s="38">
        <v>1.46972524</v>
      </c>
      <c r="K16" s="38">
        <v>1.5848599400000001</v>
      </c>
      <c r="L16" s="38">
        <v>1.46337926</v>
      </c>
      <c r="M16" s="38">
        <v>1.7235484599999999</v>
      </c>
      <c r="N16" s="38">
        <v>1.4875667400000001</v>
      </c>
      <c r="O16" s="38">
        <v>1.5939550099999999</v>
      </c>
      <c r="P16" s="38">
        <v>1.65130208</v>
      </c>
      <c r="Q16" s="38">
        <v>1.764602</v>
      </c>
      <c r="R16" s="38">
        <v>1.46093973</v>
      </c>
      <c r="S16" s="38">
        <v>1.7596974299999999</v>
      </c>
      <c r="T16" s="38">
        <v>1.27977684</v>
      </c>
      <c r="U16" s="38">
        <v>1.2770108200000001</v>
      </c>
      <c r="V16" s="38">
        <v>1.3472503899999999</v>
      </c>
      <c r="W16" s="38">
        <v>1.6533707200000001</v>
      </c>
      <c r="X16" s="38">
        <v>1.31234082</v>
      </c>
      <c r="Y16" s="38">
        <v>1.3675519700000001</v>
      </c>
      <c r="Z16" s="38">
        <v>1.3564787700000001</v>
      </c>
      <c r="AA16" s="38">
        <v>1.7723133200000001</v>
      </c>
      <c r="AB16" s="38">
        <v>1.5202510899999999</v>
      </c>
      <c r="AC16" s="38">
        <v>1.3669776899999999</v>
      </c>
      <c r="AD16" s="38">
        <v>1.5895084500000001</v>
      </c>
      <c r="AE16" s="38">
        <v>1.4316321700000001</v>
      </c>
      <c r="AF16" s="38">
        <v>1.51627884</v>
      </c>
      <c r="AG16" s="38">
        <v>1.72266868</v>
      </c>
      <c r="AH16" s="38">
        <v>1.2692257</v>
      </c>
      <c r="AI16" s="38">
        <v>1.2732100500000001</v>
      </c>
      <c r="AJ16" s="38">
        <v>1.3887655000000001</v>
      </c>
      <c r="AK16" s="38">
        <v>1.4333444200000001</v>
      </c>
      <c r="AL16" s="38">
        <v>1.2529323800000001</v>
      </c>
      <c r="AM16" s="38">
        <v>1.2870046100000001</v>
      </c>
      <c r="AN16" s="38">
        <v>1.31851462</v>
      </c>
      <c r="AO16" s="38">
        <v>1.27197581</v>
      </c>
      <c r="AP16" s="38">
        <v>1.37886011</v>
      </c>
      <c r="AQ16" s="38">
        <v>1.3586959999999999</v>
      </c>
      <c r="AR16" s="38">
        <v>1.3309316899999999</v>
      </c>
      <c r="AS16" s="38">
        <v>1.7093213599999999</v>
      </c>
      <c r="AT16" s="38">
        <v>1.4516026900000001</v>
      </c>
      <c r="AU16" s="38">
        <v>1.3501400699999999</v>
      </c>
      <c r="AV16" s="38">
        <v>1.6019115399999999</v>
      </c>
      <c r="AW16" s="38">
        <v>1.43184885</v>
      </c>
      <c r="AX16" s="38">
        <v>1.44849896</v>
      </c>
      <c r="AZ16" s="1">
        <v>20.46</v>
      </c>
      <c r="BA16" s="97">
        <f t="shared" si="0"/>
        <v>1.4454497636170209</v>
      </c>
      <c r="BB16" s="38">
        <f t="shared" si="1"/>
        <v>0.15883673300584719</v>
      </c>
      <c r="BC16" s="86">
        <f t="shared" si="2"/>
        <v>2.3168718709451249E-2</v>
      </c>
    </row>
    <row r="17" spans="3:55">
      <c r="C17" s="1">
        <v>22.46</v>
      </c>
      <c r="D17" s="38">
        <v>1.27162738</v>
      </c>
      <c r="E17" s="38">
        <v>1.4134308900000001</v>
      </c>
      <c r="F17" s="38">
        <v>1.2347824999999999</v>
      </c>
      <c r="G17" s="38">
        <v>1.33648017</v>
      </c>
      <c r="H17" s="38">
        <v>1.42416762</v>
      </c>
      <c r="I17" s="38">
        <v>1.2272105200000001</v>
      </c>
      <c r="J17" s="38">
        <v>1.4766830799999999</v>
      </c>
      <c r="K17" s="38">
        <v>1.58661842</v>
      </c>
      <c r="L17" s="38">
        <v>1.43911202</v>
      </c>
      <c r="M17" s="38">
        <v>1.7070822000000001</v>
      </c>
      <c r="N17" s="38">
        <v>1.49170833</v>
      </c>
      <c r="O17" s="38">
        <v>1.54951536</v>
      </c>
      <c r="P17" s="38">
        <v>1.63625306</v>
      </c>
      <c r="Q17" s="38">
        <v>1.8366630399999999</v>
      </c>
      <c r="R17" s="38">
        <v>1.4584407500000001</v>
      </c>
      <c r="S17" s="38">
        <v>1.77589818</v>
      </c>
      <c r="T17" s="38">
        <v>1.2890973999999999</v>
      </c>
      <c r="U17" s="38">
        <v>1.27820321</v>
      </c>
      <c r="V17" s="38">
        <v>1.3366290199999999</v>
      </c>
      <c r="W17" s="38">
        <v>1.65406622</v>
      </c>
      <c r="X17" s="38">
        <v>1.3197444300000001</v>
      </c>
      <c r="Y17" s="38">
        <v>1.3657509699999999</v>
      </c>
      <c r="Z17" s="38">
        <v>1.31529645</v>
      </c>
      <c r="AA17" s="38">
        <v>1.85994046</v>
      </c>
      <c r="AB17" s="38">
        <v>1.5435419399999999</v>
      </c>
      <c r="AC17" s="38">
        <v>1.35758252</v>
      </c>
      <c r="AD17" s="38">
        <v>1.6168791199999999</v>
      </c>
      <c r="AE17" s="38">
        <v>1.44354749</v>
      </c>
      <c r="AF17" s="38">
        <v>1.53041647</v>
      </c>
      <c r="AG17" s="38">
        <v>1.7194318500000001</v>
      </c>
      <c r="AH17" s="38">
        <v>1.28356045</v>
      </c>
      <c r="AI17" s="38">
        <v>1.25239835</v>
      </c>
      <c r="AJ17" s="38">
        <v>1.39108024</v>
      </c>
      <c r="AK17" s="38">
        <v>1.40980807</v>
      </c>
      <c r="AL17" s="38">
        <v>1.2619468899999999</v>
      </c>
      <c r="AM17" s="38">
        <v>1.2931895</v>
      </c>
      <c r="AN17" s="38">
        <v>1.32942257</v>
      </c>
      <c r="AO17" s="38">
        <v>1.2887296500000001</v>
      </c>
      <c r="AP17" s="38">
        <v>1.3961522200000001</v>
      </c>
      <c r="AQ17" s="38">
        <v>1.3406594599999999</v>
      </c>
      <c r="AR17" s="38">
        <v>1.3393539800000001</v>
      </c>
      <c r="AS17" s="38">
        <v>1.74290243</v>
      </c>
      <c r="AT17" s="38">
        <v>1.44240963</v>
      </c>
      <c r="AU17" s="38">
        <v>1.3350068900000001</v>
      </c>
      <c r="AV17" s="38">
        <v>1.63736992</v>
      </c>
      <c r="AW17" s="38">
        <v>1.4352179</v>
      </c>
      <c r="AX17" s="38">
        <v>1.4137058199999999</v>
      </c>
      <c r="AZ17" s="1">
        <v>22.46</v>
      </c>
      <c r="BA17" s="97">
        <f t="shared" si="0"/>
        <v>1.4486960646808507</v>
      </c>
      <c r="BB17" s="38">
        <f t="shared" si="1"/>
        <v>0.1687448780962435</v>
      </c>
      <c r="BC17" s="86">
        <f t="shared" si="2"/>
        <v>2.4613970208821813E-2</v>
      </c>
    </row>
    <row r="18" spans="3:55">
      <c r="C18" s="1">
        <v>24.46</v>
      </c>
      <c r="D18" s="38">
        <v>1.2519725500000001</v>
      </c>
      <c r="E18" s="38">
        <v>1.41306234</v>
      </c>
      <c r="F18" s="38">
        <v>1.22880294</v>
      </c>
      <c r="G18" s="38">
        <v>1.3211521500000001</v>
      </c>
      <c r="H18" s="38">
        <v>1.4323394</v>
      </c>
      <c r="I18" s="38">
        <v>1.2533509899999999</v>
      </c>
      <c r="J18" s="38">
        <v>1.4366874700000001</v>
      </c>
      <c r="K18" s="38">
        <v>1.5858565499999999</v>
      </c>
      <c r="L18" s="38">
        <v>1.4396987299999999</v>
      </c>
      <c r="M18" s="38">
        <v>1.7283033999999999</v>
      </c>
      <c r="N18" s="38">
        <v>1.47983975</v>
      </c>
      <c r="O18" s="38">
        <v>1.55248282</v>
      </c>
      <c r="P18" s="38">
        <v>1.65277534</v>
      </c>
      <c r="Q18" s="38">
        <v>1.8363056900000001</v>
      </c>
      <c r="R18" s="38">
        <v>1.4803439199999999</v>
      </c>
      <c r="S18" s="38">
        <v>1.79197758</v>
      </c>
      <c r="T18" s="38">
        <v>1.2641978</v>
      </c>
      <c r="U18" s="38">
        <v>1.2717992199999999</v>
      </c>
      <c r="V18" s="38">
        <v>1.3364317999999999</v>
      </c>
      <c r="W18" s="38">
        <v>1.6874168899999999</v>
      </c>
      <c r="X18" s="38">
        <v>1.2950117400000001</v>
      </c>
      <c r="Y18" s="38">
        <v>1.3603300899999999</v>
      </c>
      <c r="Z18" s="38">
        <v>1.3111968700000001</v>
      </c>
      <c r="AA18" s="38">
        <v>1.9509682699999999</v>
      </c>
      <c r="AB18" s="38">
        <v>1.54436672</v>
      </c>
      <c r="AC18" s="38">
        <v>1.3441147899999999</v>
      </c>
      <c r="AD18" s="38">
        <v>1.5670544900000001</v>
      </c>
      <c r="AE18" s="38">
        <v>1.4652432099999999</v>
      </c>
      <c r="AF18" s="38">
        <v>1.5277159</v>
      </c>
      <c r="AG18" s="38">
        <v>1.73871098</v>
      </c>
      <c r="AH18" s="38">
        <v>1.2485331</v>
      </c>
      <c r="AI18" s="38">
        <v>1.26660065</v>
      </c>
      <c r="AJ18" s="38">
        <v>1.40730727</v>
      </c>
      <c r="AK18" s="38">
        <v>1.4081970500000001</v>
      </c>
      <c r="AL18" s="38">
        <v>1.2619478799999999</v>
      </c>
      <c r="AM18" s="38">
        <v>1.3107951499999999</v>
      </c>
      <c r="AN18" s="38">
        <v>1.2981648800000001</v>
      </c>
      <c r="AO18" s="38">
        <v>1.28029419</v>
      </c>
      <c r="AP18" s="38">
        <v>1.3917115099999999</v>
      </c>
      <c r="AQ18" s="38">
        <v>1.33044926</v>
      </c>
      <c r="AR18" s="38">
        <v>1.3153191099999999</v>
      </c>
      <c r="AS18" s="38">
        <v>1.7362313</v>
      </c>
      <c r="AT18" s="38">
        <v>1.4499250299999999</v>
      </c>
      <c r="AU18" s="38">
        <v>1.353718</v>
      </c>
      <c r="AV18" s="38">
        <v>1.5429411</v>
      </c>
      <c r="AW18" s="38">
        <v>1.4181516000000001</v>
      </c>
      <c r="AX18" s="38">
        <v>1.4141171800000001</v>
      </c>
      <c r="AZ18" s="1">
        <v>24.46</v>
      </c>
      <c r="BA18" s="97">
        <f t="shared" si="0"/>
        <v>1.4464662691489363</v>
      </c>
      <c r="BB18" s="38">
        <f t="shared" si="1"/>
        <v>0.17717300978535178</v>
      </c>
      <c r="BC18" s="86">
        <f t="shared" si="2"/>
        <v>2.5843339565996725E-2</v>
      </c>
    </row>
    <row r="19" spans="3:55">
      <c r="C19" s="1">
        <v>26.46</v>
      </c>
      <c r="D19" s="38">
        <v>1.29453178</v>
      </c>
      <c r="E19" s="38">
        <v>1.3896461899999999</v>
      </c>
      <c r="F19" s="38">
        <v>1.2293929100000001</v>
      </c>
      <c r="G19" s="38">
        <v>1.31790341</v>
      </c>
      <c r="H19" s="38">
        <v>1.4628617799999999</v>
      </c>
      <c r="I19" s="38">
        <v>1.2522614599999999</v>
      </c>
      <c r="J19" s="38">
        <v>1.4517845599999999</v>
      </c>
      <c r="K19" s="38">
        <v>1.6038437400000001</v>
      </c>
      <c r="L19" s="38">
        <v>1.46177702</v>
      </c>
      <c r="M19" s="38">
        <v>1.74952745</v>
      </c>
      <c r="N19" s="38">
        <v>1.49070503</v>
      </c>
      <c r="O19" s="38">
        <v>1.5529995000000001</v>
      </c>
      <c r="P19" s="38">
        <v>1.6621068699999999</v>
      </c>
      <c r="Q19" s="38">
        <v>1.84413619</v>
      </c>
      <c r="R19" s="38">
        <v>1.47973132</v>
      </c>
      <c r="S19" s="38">
        <v>1.7882142299999999</v>
      </c>
      <c r="T19" s="38">
        <v>1.2501962</v>
      </c>
      <c r="U19" s="38">
        <v>1.25141692</v>
      </c>
      <c r="V19" s="38">
        <v>1.3261835</v>
      </c>
      <c r="W19" s="38">
        <v>1.68171885</v>
      </c>
      <c r="X19" s="38">
        <v>1.30365328</v>
      </c>
      <c r="Y19" s="38">
        <v>1.3607054300000001</v>
      </c>
      <c r="Z19" s="38">
        <v>1.3125722200000001</v>
      </c>
      <c r="AA19" s="38">
        <v>1.94309204</v>
      </c>
      <c r="AB19" s="38">
        <v>1.52596434</v>
      </c>
      <c r="AC19" s="38">
        <v>1.3030989500000001</v>
      </c>
      <c r="AD19" s="38">
        <v>1.60573959</v>
      </c>
      <c r="AE19" s="38">
        <v>1.4520985500000001</v>
      </c>
      <c r="AF19" s="38">
        <v>1.48880331</v>
      </c>
      <c r="AG19" s="38">
        <v>1.7599405299999999</v>
      </c>
      <c r="AH19" s="38">
        <v>1.2819893499999999</v>
      </c>
      <c r="AI19" s="38">
        <v>1.26264719</v>
      </c>
      <c r="AJ19" s="38">
        <v>1.37610638</v>
      </c>
      <c r="AK19" s="38">
        <v>1.39256555</v>
      </c>
      <c r="AL19" s="38">
        <v>1.2538124399999999</v>
      </c>
      <c r="AM19" s="38">
        <v>1.2982760499999999</v>
      </c>
      <c r="AN19" s="38">
        <v>1.3120214400000001</v>
      </c>
      <c r="AO19" s="38">
        <v>1.2676230399999999</v>
      </c>
      <c r="AP19" s="38">
        <v>1.3969642499999999</v>
      </c>
      <c r="AQ19" s="38">
        <v>1.34438345</v>
      </c>
      <c r="AR19" s="38">
        <v>1.3301154100000001</v>
      </c>
      <c r="AS19" s="38">
        <v>1.7640562900000001</v>
      </c>
      <c r="AT19" s="38">
        <v>1.3879311000000001</v>
      </c>
      <c r="AU19" s="38">
        <v>1.32040742</v>
      </c>
      <c r="AV19" s="38">
        <v>1.51079301</v>
      </c>
      <c r="AW19" s="38">
        <v>1.4356515599999999</v>
      </c>
      <c r="AX19" s="38">
        <v>1.40021814</v>
      </c>
      <c r="AZ19" s="1">
        <v>26.46</v>
      </c>
      <c r="BA19" s="97">
        <f t="shared" si="0"/>
        <v>1.4453653025531916</v>
      </c>
      <c r="BB19" s="38">
        <f t="shared" si="1"/>
        <v>0.18072651693454231</v>
      </c>
      <c r="BC19" s="86">
        <f t="shared" si="2"/>
        <v>2.636167185610111E-2</v>
      </c>
    </row>
    <row r="20" spans="3:55">
      <c r="C20" s="1">
        <v>28.47</v>
      </c>
      <c r="D20" s="38">
        <v>1.2486532299999999</v>
      </c>
      <c r="E20" s="38">
        <v>1.38669368</v>
      </c>
      <c r="F20" s="38">
        <v>1.2203099399999999</v>
      </c>
      <c r="G20" s="38">
        <v>1.34889115</v>
      </c>
      <c r="H20" s="38">
        <v>1.44699588</v>
      </c>
      <c r="I20" s="38">
        <v>1.2218618800000001</v>
      </c>
      <c r="J20" s="38">
        <v>1.4323772400000001</v>
      </c>
      <c r="K20" s="38">
        <v>1.6407105</v>
      </c>
      <c r="L20" s="38">
        <v>1.4398413699999999</v>
      </c>
      <c r="M20" s="38">
        <v>1.7600425</v>
      </c>
      <c r="N20" s="38">
        <v>1.48762404</v>
      </c>
      <c r="O20" s="38">
        <v>1.55312764</v>
      </c>
      <c r="P20" s="38">
        <v>1.6330984</v>
      </c>
      <c r="Q20" s="38">
        <v>1.8639848400000001</v>
      </c>
      <c r="R20" s="38">
        <v>1.4986053399999999</v>
      </c>
      <c r="S20" s="38">
        <v>1.8027115</v>
      </c>
      <c r="T20" s="38">
        <v>1.2702887700000001</v>
      </c>
      <c r="U20" s="38">
        <v>1.25306373</v>
      </c>
      <c r="V20" s="38">
        <v>1.30764762</v>
      </c>
      <c r="W20" s="38">
        <v>1.68497348</v>
      </c>
      <c r="X20" s="38">
        <v>1.2999884500000001</v>
      </c>
      <c r="Y20" s="38">
        <v>1.34621554</v>
      </c>
      <c r="Z20" s="38">
        <v>1.33538029</v>
      </c>
      <c r="AA20" s="38">
        <v>2.0232678900000001</v>
      </c>
      <c r="AB20" s="38">
        <v>1.53626811</v>
      </c>
      <c r="AC20" s="38">
        <v>1.29365551</v>
      </c>
      <c r="AD20" s="38">
        <v>1.6312075500000001</v>
      </c>
      <c r="AE20" s="38">
        <v>1.45318105</v>
      </c>
      <c r="AF20" s="38">
        <v>1.5389933200000001</v>
      </c>
      <c r="AG20" s="38">
        <v>1.7412813300000001</v>
      </c>
      <c r="AH20" s="38">
        <v>1.2532671399999999</v>
      </c>
      <c r="AI20" s="38">
        <v>1.2591028799999999</v>
      </c>
      <c r="AJ20" s="38">
        <v>1.3626108800000001</v>
      </c>
      <c r="AK20" s="38">
        <v>1.3854529099999999</v>
      </c>
      <c r="AL20" s="38">
        <v>1.25968675</v>
      </c>
      <c r="AM20" s="38">
        <v>1.2925518199999999</v>
      </c>
      <c r="AN20" s="38">
        <v>1.3013665800000001</v>
      </c>
      <c r="AO20" s="38">
        <v>1.25791813</v>
      </c>
      <c r="AP20" s="38">
        <v>1.4127955699999999</v>
      </c>
      <c r="AQ20" s="38">
        <v>1.3220458100000001</v>
      </c>
      <c r="AR20" s="38">
        <v>1.3087194600000001</v>
      </c>
      <c r="AS20" s="38">
        <v>1.7590463000000001</v>
      </c>
      <c r="AT20" s="38">
        <v>1.4111208</v>
      </c>
      <c r="AU20" s="38">
        <v>1.32792398</v>
      </c>
      <c r="AV20" s="38">
        <v>1.5333951699999999</v>
      </c>
      <c r="AW20" s="38">
        <v>1.42140797</v>
      </c>
      <c r="AX20" s="38">
        <v>1.4053962</v>
      </c>
      <c r="AZ20" s="1">
        <v>28.47</v>
      </c>
      <c r="BA20" s="97">
        <f t="shared" si="0"/>
        <v>1.4462712791489365</v>
      </c>
      <c r="BB20" s="38">
        <f t="shared" si="1"/>
        <v>0.19116452651557411</v>
      </c>
      <c r="BC20" s="86">
        <f t="shared" si="2"/>
        <v>2.7884212034893257E-2</v>
      </c>
    </row>
    <row r="21" spans="3:55">
      <c r="C21" s="1">
        <v>30.47</v>
      </c>
      <c r="D21" s="38">
        <v>1.28236748</v>
      </c>
      <c r="E21" s="38">
        <v>1.38606618</v>
      </c>
      <c r="F21" s="38">
        <v>1.20995348</v>
      </c>
      <c r="G21" s="38">
        <v>1.3088683699999999</v>
      </c>
      <c r="H21" s="38">
        <v>1.48078679</v>
      </c>
      <c r="I21" s="38">
        <v>1.2152665300000001</v>
      </c>
      <c r="J21" s="38">
        <v>1.4681886399999999</v>
      </c>
      <c r="K21" s="38">
        <v>1.62718338</v>
      </c>
      <c r="L21" s="38">
        <v>1.4376961800000001</v>
      </c>
      <c r="M21" s="38">
        <v>1.7398591000000001</v>
      </c>
      <c r="N21" s="38">
        <v>1.47766179</v>
      </c>
      <c r="O21" s="38">
        <v>1.5446730200000001</v>
      </c>
      <c r="P21" s="38">
        <v>1.6222551000000001</v>
      </c>
      <c r="Q21" s="38">
        <v>1.85370612</v>
      </c>
      <c r="R21" s="38">
        <v>1.50462618</v>
      </c>
      <c r="S21" s="38">
        <v>1.80881303</v>
      </c>
      <c r="T21" s="38">
        <v>1.2612685699999999</v>
      </c>
      <c r="U21" s="38">
        <v>1.2394818999999999</v>
      </c>
      <c r="V21" s="38">
        <v>1.2929477599999999</v>
      </c>
      <c r="W21" s="38">
        <v>1.65996772</v>
      </c>
      <c r="X21" s="38">
        <v>1.3087263499999999</v>
      </c>
      <c r="Y21" s="38">
        <v>1.3225075900000001</v>
      </c>
      <c r="Z21" s="38">
        <v>1.31139772</v>
      </c>
      <c r="AA21" s="38">
        <v>2.0192463200000001</v>
      </c>
      <c r="AB21" s="38">
        <v>1.5470699000000001</v>
      </c>
      <c r="AC21" s="38">
        <v>1.2828050600000001</v>
      </c>
      <c r="AD21" s="38">
        <v>1.5812104899999999</v>
      </c>
      <c r="AE21" s="38">
        <v>1.4528083599999999</v>
      </c>
      <c r="AF21" s="38">
        <v>1.51154174</v>
      </c>
      <c r="AG21" s="38">
        <v>1.7640306800000001</v>
      </c>
      <c r="AH21" s="38">
        <v>1.26366416</v>
      </c>
      <c r="AI21" s="38">
        <v>1.25674087</v>
      </c>
      <c r="AJ21" s="38">
        <v>1.3674758300000001</v>
      </c>
      <c r="AK21" s="38">
        <v>1.3758619599999999</v>
      </c>
      <c r="AL21" s="38">
        <v>1.2486938400000001</v>
      </c>
      <c r="AM21" s="38">
        <v>1.3095104900000001</v>
      </c>
      <c r="AN21" s="38">
        <v>1.3051294099999999</v>
      </c>
      <c r="AO21" s="38">
        <v>1.27409551</v>
      </c>
      <c r="AP21" s="38">
        <v>1.40784585</v>
      </c>
      <c r="AQ21" s="38">
        <v>1.3110927800000001</v>
      </c>
      <c r="AR21" s="38">
        <v>1.31028974</v>
      </c>
      <c r="AS21" s="38">
        <v>1.7634542900000001</v>
      </c>
      <c r="AT21" s="38">
        <v>1.3960824000000001</v>
      </c>
      <c r="AU21" s="38">
        <v>1.32891961</v>
      </c>
      <c r="AV21" s="38">
        <v>1.52122124</v>
      </c>
      <c r="AW21" s="38">
        <v>1.4415361099999999</v>
      </c>
      <c r="AX21" s="38">
        <v>1.38529999</v>
      </c>
      <c r="AZ21" s="1">
        <v>30.47</v>
      </c>
      <c r="BA21" s="97">
        <f t="shared" si="0"/>
        <v>1.4423382044680852</v>
      </c>
      <c r="BB21" s="38">
        <f t="shared" si="1"/>
        <v>0.18999365189460032</v>
      </c>
      <c r="BC21" s="86">
        <f t="shared" si="2"/>
        <v>2.7713422418259814E-2</v>
      </c>
    </row>
    <row r="22" spans="3:55">
      <c r="C22" s="1">
        <v>32.47</v>
      </c>
      <c r="D22" s="38">
        <v>1.28418886</v>
      </c>
      <c r="E22" s="38">
        <v>1.3432998</v>
      </c>
      <c r="F22" s="38">
        <v>1.221897</v>
      </c>
      <c r="G22" s="38">
        <v>1.30603683</v>
      </c>
      <c r="H22" s="38">
        <v>1.4573338199999999</v>
      </c>
      <c r="I22" s="38">
        <v>1.21076188</v>
      </c>
      <c r="J22" s="38">
        <v>1.4482811600000001</v>
      </c>
      <c r="K22" s="38">
        <v>1.6312494799999999</v>
      </c>
      <c r="L22" s="38">
        <v>1.42916629</v>
      </c>
      <c r="M22" s="38">
        <v>1.73836659</v>
      </c>
      <c r="N22" s="38">
        <v>1.47749555</v>
      </c>
      <c r="O22" s="38">
        <v>1.5628525200000001</v>
      </c>
      <c r="P22" s="38">
        <v>1.6435689899999999</v>
      </c>
      <c r="Q22" s="38">
        <v>1.8203001700000001</v>
      </c>
      <c r="R22" s="38">
        <v>1.5053139200000001</v>
      </c>
      <c r="S22" s="38">
        <v>1.8450247200000001</v>
      </c>
      <c r="T22" s="38">
        <v>1.2364901100000001</v>
      </c>
      <c r="U22" s="38">
        <v>1.2463342100000001</v>
      </c>
      <c r="V22" s="38">
        <v>1.28306085</v>
      </c>
      <c r="W22" s="38">
        <v>1.6516689099999999</v>
      </c>
      <c r="X22" s="38">
        <v>1.3083432399999999</v>
      </c>
      <c r="Y22" s="38">
        <v>1.35013641</v>
      </c>
      <c r="Z22" s="38">
        <v>1.2768595899999999</v>
      </c>
      <c r="AA22" s="38">
        <v>2.0385315899999998</v>
      </c>
      <c r="AB22" s="38">
        <v>1.5200221899999999</v>
      </c>
      <c r="AC22" s="38">
        <v>1.2777621400000001</v>
      </c>
      <c r="AD22" s="38">
        <v>1.61252917</v>
      </c>
      <c r="AE22" s="38">
        <v>1.4259643500000001</v>
      </c>
      <c r="AF22" s="38">
        <v>1.48152084</v>
      </c>
      <c r="AG22" s="38">
        <v>1.7732315000000001</v>
      </c>
      <c r="AH22" s="38">
        <v>1.24163533</v>
      </c>
      <c r="AI22" s="38">
        <v>1.2453301299999999</v>
      </c>
      <c r="AJ22" s="38">
        <v>1.3523785800000001</v>
      </c>
      <c r="AK22" s="38">
        <v>1.37551679</v>
      </c>
      <c r="AL22" s="38">
        <v>1.2421990199999999</v>
      </c>
      <c r="AM22" s="38">
        <v>1.3031156699999999</v>
      </c>
      <c r="AN22" s="38">
        <v>1.2959739800000001</v>
      </c>
      <c r="AO22" s="38">
        <v>1.2890127899999999</v>
      </c>
      <c r="AP22" s="38">
        <v>1.4157443300000001</v>
      </c>
      <c r="AQ22" s="38">
        <v>1.32615361</v>
      </c>
      <c r="AR22" s="38">
        <v>1.3100149400000001</v>
      </c>
      <c r="AS22" s="38">
        <v>1.78297649</v>
      </c>
      <c r="AT22" s="38">
        <v>1.4093663999999999</v>
      </c>
      <c r="AU22" s="38">
        <v>1.31859405</v>
      </c>
      <c r="AV22" s="38">
        <v>1.5067852399999999</v>
      </c>
      <c r="AW22" s="38">
        <v>1.4222625799999999</v>
      </c>
      <c r="AX22" s="38">
        <v>1.39629929</v>
      </c>
      <c r="AZ22" s="1">
        <v>32.47</v>
      </c>
      <c r="BA22" s="97">
        <f t="shared" si="0"/>
        <v>1.4391691893617022</v>
      </c>
      <c r="BB22" s="38">
        <f t="shared" si="1"/>
        <v>0.19469173664806946</v>
      </c>
      <c r="BC22" s="86">
        <f t="shared" si="2"/>
        <v>2.8398708510880978E-2</v>
      </c>
    </row>
    <row r="23" spans="3:55">
      <c r="C23" s="1">
        <v>34.47</v>
      </c>
      <c r="D23" s="38">
        <v>1.28323897</v>
      </c>
      <c r="E23" s="38">
        <v>1.3737912299999999</v>
      </c>
      <c r="F23" s="38">
        <v>1.2216298699999999</v>
      </c>
      <c r="G23" s="38">
        <v>1.2907955799999999</v>
      </c>
      <c r="H23" s="38">
        <v>1.4533873900000001</v>
      </c>
      <c r="I23" s="38">
        <v>1.1924459700000001</v>
      </c>
      <c r="J23" s="38">
        <v>1.4269181</v>
      </c>
      <c r="K23" s="38">
        <v>1.6483499100000001</v>
      </c>
      <c r="L23" s="38">
        <v>1.4188643000000001</v>
      </c>
      <c r="M23" s="38">
        <v>1.73934425</v>
      </c>
      <c r="N23" s="38">
        <v>1.4656244300000001</v>
      </c>
      <c r="O23" s="38">
        <v>1.5358067099999999</v>
      </c>
      <c r="P23" s="38">
        <v>1.64465588</v>
      </c>
      <c r="Q23" s="38">
        <v>1.8169149600000001</v>
      </c>
      <c r="R23" s="38">
        <v>1.5096101399999999</v>
      </c>
      <c r="S23" s="38">
        <v>1.8172159800000001</v>
      </c>
      <c r="T23" s="38">
        <v>1.2709602600000001</v>
      </c>
      <c r="U23" s="38">
        <v>1.2428871100000001</v>
      </c>
      <c r="V23" s="38">
        <v>1.3082005400000001</v>
      </c>
      <c r="W23" s="38">
        <v>1.6682386199999999</v>
      </c>
      <c r="X23" s="38">
        <v>1.3136772000000001</v>
      </c>
      <c r="Y23" s="38">
        <v>1.36702239</v>
      </c>
      <c r="Z23" s="38">
        <v>1.2832176500000001</v>
      </c>
      <c r="AA23" s="38">
        <v>2.0477091399999998</v>
      </c>
      <c r="AB23" s="38">
        <v>1.5367767400000001</v>
      </c>
      <c r="AC23" s="38">
        <v>1.2386722699999999</v>
      </c>
      <c r="AD23" s="38">
        <v>1.6378150499999999</v>
      </c>
      <c r="AE23" s="38">
        <v>1.4201543400000001</v>
      </c>
      <c r="AF23" s="38">
        <v>1.48833678</v>
      </c>
      <c r="AG23" s="38">
        <v>1.8134984599999999</v>
      </c>
      <c r="AH23" s="38">
        <v>1.25039916</v>
      </c>
      <c r="AI23" s="38">
        <v>1.2343264599999999</v>
      </c>
      <c r="AJ23" s="38">
        <v>1.3646216499999999</v>
      </c>
      <c r="AK23" s="38">
        <v>1.37838905</v>
      </c>
      <c r="AL23" s="38">
        <v>1.22640298</v>
      </c>
      <c r="AM23" s="38">
        <v>1.2955341499999999</v>
      </c>
      <c r="AN23" s="38">
        <v>1.2788470700000001</v>
      </c>
      <c r="AO23" s="38">
        <v>1.2769964700000001</v>
      </c>
      <c r="AP23" s="38">
        <v>1.4164751</v>
      </c>
      <c r="AQ23" s="38">
        <v>1.2951078600000001</v>
      </c>
      <c r="AR23" s="38">
        <v>1.3096178700000001</v>
      </c>
      <c r="AS23" s="38">
        <v>1.74186525</v>
      </c>
      <c r="AT23" s="38">
        <v>1.40251445</v>
      </c>
      <c r="AU23" s="38">
        <v>1.28918434</v>
      </c>
      <c r="AV23" s="38">
        <v>1.49692128</v>
      </c>
      <c r="AW23" s="38">
        <v>1.42017554</v>
      </c>
      <c r="AX23" s="38">
        <v>1.3976705599999999</v>
      </c>
      <c r="AZ23" s="1">
        <v>34.47</v>
      </c>
      <c r="BA23" s="97">
        <f t="shared" si="0"/>
        <v>1.4372512651063829</v>
      </c>
      <c r="BB23" s="38">
        <f t="shared" si="1"/>
        <v>0.19692763011435652</v>
      </c>
      <c r="BC23" s="86">
        <f t="shared" si="2"/>
        <v>2.8724847092331137E-2</v>
      </c>
    </row>
    <row r="24" spans="3:55">
      <c r="C24" s="1">
        <v>36.47</v>
      </c>
      <c r="D24" s="38">
        <v>1.2873767899999999</v>
      </c>
      <c r="E24" s="38">
        <v>1.35763996</v>
      </c>
      <c r="F24" s="38">
        <v>1.2207336</v>
      </c>
      <c r="G24" s="38">
        <v>1.31165829</v>
      </c>
      <c r="H24" s="38">
        <v>1.4624647</v>
      </c>
      <c r="I24" s="38">
        <v>1.2184131</v>
      </c>
      <c r="J24" s="38">
        <v>1.4433894300000001</v>
      </c>
      <c r="K24" s="38">
        <v>1.64839443</v>
      </c>
      <c r="L24" s="38">
        <v>1.4447148599999999</v>
      </c>
      <c r="M24" s="38">
        <v>1.70339394</v>
      </c>
      <c r="N24" s="38">
        <v>1.47376296</v>
      </c>
      <c r="O24" s="38">
        <v>1.5593452000000001</v>
      </c>
      <c r="P24" s="38">
        <v>1.64393498</v>
      </c>
      <c r="Q24" s="38">
        <v>1.8047573699999999</v>
      </c>
      <c r="R24" s="38">
        <v>1.5056721</v>
      </c>
      <c r="S24" s="38">
        <v>1.81500694</v>
      </c>
      <c r="T24" s="38">
        <v>1.2393196200000001</v>
      </c>
      <c r="U24" s="38">
        <v>1.2331670400000001</v>
      </c>
      <c r="V24" s="38">
        <v>1.3216676300000001</v>
      </c>
      <c r="W24" s="38">
        <v>1.6691041499999999</v>
      </c>
      <c r="X24" s="38">
        <v>1.3135686200000001</v>
      </c>
      <c r="Y24" s="38">
        <v>1.37738915</v>
      </c>
      <c r="Z24" s="38">
        <v>1.2771870299999999</v>
      </c>
      <c r="AA24" s="38">
        <v>2.0627407</v>
      </c>
      <c r="AB24" s="38">
        <v>1.5322572000000001</v>
      </c>
      <c r="AC24" s="38">
        <v>1.2499290300000001</v>
      </c>
      <c r="AD24" s="38">
        <v>1.60636062</v>
      </c>
      <c r="AE24" s="38">
        <v>1.4298474800000001</v>
      </c>
      <c r="AF24" s="38">
        <v>1.5022747299999999</v>
      </c>
      <c r="AG24" s="38">
        <v>1.7648277400000001</v>
      </c>
      <c r="AH24" s="38">
        <v>1.2367853799999999</v>
      </c>
      <c r="AI24" s="38">
        <v>1.25096685</v>
      </c>
      <c r="AJ24" s="38">
        <v>1.3342368600000001</v>
      </c>
      <c r="AK24" s="38">
        <v>1.35997006</v>
      </c>
      <c r="AL24" s="38">
        <v>1.2322031499999999</v>
      </c>
      <c r="AM24" s="38">
        <v>1.2922569500000001</v>
      </c>
      <c r="AN24" s="38">
        <v>1.2691842799999999</v>
      </c>
      <c r="AO24" s="38">
        <v>1.2801586599999999</v>
      </c>
      <c r="AP24" s="38">
        <v>1.4138591599999999</v>
      </c>
      <c r="AQ24" s="38">
        <v>1.31920244</v>
      </c>
      <c r="AR24" s="38">
        <v>1.3188646799999999</v>
      </c>
      <c r="AS24" s="38">
        <v>1.7395161699999999</v>
      </c>
      <c r="AT24" s="38">
        <v>1.3839015400000001</v>
      </c>
      <c r="AU24" s="38">
        <v>1.2854870599999999</v>
      </c>
      <c r="AV24" s="38">
        <v>1.5279669499999999</v>
      </c>
      <c r="AW24" s="38">
        <v>1.4230715899999999</v>
      </c>
      <c r="AX24" s="38">
        <v>1.3951838000000001</v>
      </c>
      <c r="AZ24" s="1">
        <v>36.47</v>
      </c>
      <c r="BA24" s="97">
        <f t="shared" si="0"/>
        <v>1.4370875525531912</v>
      </c>
      <c r="BB24" s="38">
        <f t="shared" si="1"/>
        <v>0.1938329166031928</v>
      </c>
      <c r="BC24" s="86">
        <f t="shared" si="2"/>
        <v>2.8273436732336822E-2</v>
      </c>
    </row>
    <row r="25" spans="3:55">
      <c r="C25" s="1">
        <v>38.47</v>
      </c>
      <c r="D25" s="38">
        <v>1.2838535</v>
      </c>
      <c r="E25" s="38">
        <v>1.33041798</v>
      </c>
      <c r="F25" s="38">
        <v>1.22642352</v>
      </c>
      <c r="G25" s="38">
        <v>1.2974427100000001</v>
      </c>
      <c r="H25" s="38">
        <v>1.4610384000000001</v>
      </c>
      <c r="I25" s="38">
        <v>1.19948275</v>
      </c>
      <c r="J25" s="38">
        <v>1.43089018</v>
      </c>
      <c r="K25" s="38">
        <v>1.6604182300000001</v>
      </c>
      <c r="L25" s="38">
        <v>1.4122198800000001</v>
      </c>
      <c r="M25" s="38">
        <v>1.7180769300000001</v>
      </c>
      <c r="N25" s="38">
        <v>1.4805348599999999</v>
      </c>
      <c r="O25" s="38">
        <v>1.5623201900000001</v>
      </c>
      <c r="P25" s="38">
        <v>1.64625742</v>
      </c>
      <c r="Q25" s="38">
        <v>1.82270607</v>
      </c>
      <c r="R25" s="38">
        <v>1.4643742799999999</v>
      </c>
      <c r="S25" s="38">
        <v>1.8259271500000001</v>
      </c>
      <c r="T25" s="38">
        <v>1.20670404</v>
      </c>
      <c r="U25" s="38">
        <v>1.2392539899999999</v>
      </c>
      <c r="V25" s="38">
        <v>1.3011780799999999</v>
      </c>
      <c r="W25" s="38">
        <v>1.68018837</v>
      </c>
      <c r="X25" s="38">
        <v>1.2946642799999999</v>
      </c>
      <c r="Y25" s="38">
        <v>1.3444583699999999</v>
      </c>
      <c r="Z25" s="38">
        <v>1.25572588</v>
      </c>
      <c r="AA25" s="38">
        <v>2.0673030300000002</v>
      </c>
      <c r="AB25" s="38">
        <v>1.4796760099999999</v>
      </c>
      <c r="AC25" s="38">
        <v>1.24829254</v>
      </c>
      <c r="AD25" s="38">
        <v>1.59811751</v>
      </c>
      <c r="AE25" s="38">
        <v>1.4326048899999999</v>
      </c>
      <c r="AF25" s="38">
        <v>1.4884064400000001</v>
      </c>
      <c r="AG25" s="38">
        <v>1.7807011699999999</v>
      </c>
      <c r="AH25" s="38">
        <v>1.24274324</v>
      </c>
      <c r="AI25" s="38">
        <v>1.25997399</v>
      </c>
      <c r="AJ25" s="38">
        <v>1.3432549600000001</v>
      </c>
      <c r="AK25" s="38">
        <v>1.3342523900000001</v>
      </c>
      <c r="AL25" s="38">
        <v>1.2246374799999999</v>
      </c>
      <c r="AM25" s="38">
        <v>1.29779705</v>
      </c>
      <c r="AN25" s="38">
        <v>1.2784724700000001</v>
      </c>
      <c r="AO25" s="38">
        <v>1.28127057</v>
      </c>
      <c r="AP25" s="38">
        <v>1.41476044</v>
      </c>
      <c r="AQ25" s="38">
        <v>1.30054896</v>
      </c>
      <c r="AR25" s="38">
        <v>1.3118914699999999</v>
      </c>
      <c r="AS25" s="38">
        <v>1.67480586</v>
      </c>
      <c r="AT25" s="38">
        <v>1.39194606</v>
      </c>
      <c r="AU25" s="38">
        <v>1.28795269</v>
      </c>
      <c r="AV25" s="38">
        <v>1.4964504999999999</v>
      </c>
      <c r="AW25" s="38">
        <v>1.4260874299999999</v>
      </c>
      <c r="AX25" s="38">
        <v>1.37138611</v>
      </c>
      <c r="AZ25" s="1">
        <v>38.47</v>
      </c>
      <c r="BA25" s="97">
        <f t="shared" si="0"/>
        <v>1.4293168153191489</v>
      </c>
      <c r="BB25" s="38">
        <f t="shared" si="1"/>
        <v>0.19689258806216706</v>
      </c>
      <c r="BC25" s="86">
        <f t="shared" si="2"/>
        <v>2.8719735683686454E-2</v>
      </c>
    </row>
    <row r="26" spans="3:55">
      <c r="C26" s="1">
        <v>40.47</v>
      </c>
      <c r="D26" s="38">
        <v>1.29146296</v>
      </c>
      <c r="E26" s="38">
        <v>1.3316412099999999</v>
      </c>
      <c r="F26" s="38">
        <v>1.2195529199999999</v>
      </c>
      <c r="G26" s="38">
        <v>1.29622898</v>
      </c>
      <c r="H26" s="38">
        <v>1.46162467</v>
      </c>
      <c r="I26" s="38">
        <v>1.20134787</v>
      </c>
      <c r="J26" s="38">
        <v>1.4027592499999999</v>
      </c>
      <c r="K26" s="38">
        <v>1.61215266</v>
      </c>
      <c r="L26" s="38">
        <v>1.43596441</v>
      </c>
      <c r="M26" s="38">
        <v>1.7138775500000001</v>
      </c>
      <c r="N26" s="38">
        <v>1.4565971900000001</v>
      </c>
      <c r="O26" s="38">
        <v>1.5077407899999999</v>
      </c>
      <c r="P26" s="38">
        <v>1.65149547</v>
      </c>
      <c r="Q26" s="38">
        <v>1.78189832</v>
      </c>
      <c r="R26" s="38">
        <v>1.4960153700000001</v>
      </c>
      <c r="S26" s="38">
        <v>1.81928226</v>
      </c>
      <c r="T26" s="38">
        <v>1.2254759799999999</v>
      </c>
      <c r="U26" s="38">
        <v>1.22137881</v>
      </c>
      <c r="V26" s="38">
        <v>1.30895596</v>
      </c>
      <c r="W26" s="38">
        <v>1.66114604</v>
      </c>
      <c r="X26" s="38">
        <v>1.27972766</v>
      </c>
      <c r="Y26" s="38">
        <v>1.3496736499999999</v>
      </c>
      <c r="Z26" s="38">
        <v>1.2782125499999999</v>
      </c>
      <c r="AA26" s="38">
        <v>2.0901304299999999</v>
      </c>
      <c r="AB26" s="38">
        <v>1.47513582</v>
      </c>
      <c r="AC26" s="38">
        <v>1.2374515500000001</v>
      </c>
      <c r="AD26" s="38">
        <v>1.5761415400000001</v>
      </c>
      <c r="AE26" s="38">
        <v>1.40583357</v>
      </c>
      <c r="AF26" s="38">
        <v>1.4624561</v>
      </c>
      <c r="AG26" s="38">
        <v>1.7904422600000001</v>
      </c>
      <c r="AH26" s="38">
        <v>1.24874668</v>
      </c>
      <c r="AI26" s="38">
        <v>1.24105486</v>
      </c>
      <c r="AJ26" s="38">
        <v>1.3475866599999999</v>
      </c>
      <c r="AK26" s="38">
        <v>1.3300440499999999</v>
      </c>
      <c r="AL26" s="38">
        <v>1.2243294199999999</v>
      </c>
      <c r="AM26" s="38">
        <v>1.28487862</v>
      </c>
      <c r="AN26" s="38">
        <v>1.2741102799999999</v>
      </c>
      <c r="AO26" s="38">
        <v>1.2716150900000001</v>
      </c>
      <c r="AP26" s="38">
        <v>1.4157268599999999</v>
      </c>
      <c r="AQ26" s="38">
        <v>1.2822127800000001</v>
      </c>
      <c r="AR26" s="38">
        <v>1.3072668599999999</v>
      </c>
      <c r="AS26" s="38">
        <v>1.6853711199999999</v>
      </c>
      <c r="AT26" s="38">
        <v>1.4007786200000001</v>
      </c>
      <c r="AU26" s="38">
        <v>1.2855997800000001</v>
      </c>
      <c r="AV26" s="38">
        <v>1.47847605</v>
      </c>
      <c r="AW26" s="38">
        <v>1.4298841499999999</v>
      </c>
      <c r="AX26" s="38">
        <v>1.3822352499999999</v>
      </c>
      <c r="AZ26" s="1">
        <v>40.47</v>
      </c>
      <c r="BA26" s="97">
        <f t="shared" si="0"/>
        <v>1.4240791687234038</v>
      </c>
      <c r="BB26" s="38">
        <f t="shared" si="1"/>
        <v>0.19520434047020066</v>
      </c>
      <c r="BC26" s="86">
        <f t="shared" si="2"/>
        <v>2.8473479463037934E-2</v>
      </c>
    </row>
    <row r="27" spans="3:55">
      <c r="C27" s="1">
        <v>42.47</v>
      </c>
      <c r="D27" s="38">
        <v>1.28846219</v>
      </c>
      <c r="E27" s="38">
        <v>1.3460577600000001</v>
      </c>
      <c r="F27" s="38">
        <v>1.2124015400000001</v>
      </c>
      <c r="G27" s="38">
        <v>1.2764253800000001</v>
      </c>
      <c r="H27" s="38">
        <v>1.44612769</v>
      </c>
      <c r="I27" s="38">
        <v>1.1944511900000001</v>
      </c>
      <c r="J27" s="38">
        <v>1.4178045699999999</v>
      </c>
      <c r="K27" s="38">
        <v>1.6349888400000001</v>
      </c>
      <c r="L27" s="38">
        <v>1.4185785500000001</v>
      </c>
      <c r="M27" s="38">
        <v>1.7048182000000001</v>
      </c>
      <c r="N27" s="38">
        <v>1.46475358</v>
      </c>
      <c r="O27" s="38">
        <v>1.54271029</v>
      </c>
      <c r="P27" s="38">
        <v>1.6417809400000001</v>
      </c>
      <c r="Q27" s="38">
        <v>1.7874331999999999</v>
      </c>
      <c r="R27" s="38">
        <v>1.49224698</v>
      </c>
      <c r="S27" s="38">
        <v>1.79463974</v>
      </c>
      <c r="T27" s="38">
        <v>1.1943214799999999</v>
      </c>
      <c r="U27" s="38">
        <v>1.2200260199999999</v>
      </c>
      <c r="V27" s="38">
        <v>1.3073308699999999</v>
      </c>
      <c r="W27" s="38">
        <v>1.6844966100000001</v>
      </c>
      <c r="X27" s="38">
        <v>1.31007122</v>
      </c>
      <c r="Y27" s="38">
        <v>1.33577609</v>
      </c>
      <c r="Z27" s="38">
        <v>1.2344608500000001</v>
      </c>
      <c r="AA27" s="38">
        <v>2.12062244</v>
      </c>
      <c r="AB27" s="38">
        <v>1.46074349</v>
      </c>
      <c r="AC27" s="38">
        <v>1.22812104</v>
      </c>
      <c r="AD27" s="38">
        <v>1.59537829</v>
      </c>
      <c r="AE27" s="38">
        <v>1.4412047699999999</v>
      </c>
      <c r="AF27" s="38">
        <v>1.4408276200000001</v>
      </c>
      <c r="AG27" s="38">
        <v>1.79124105</v>
      </c>
      <c r="AH27" s="38">
        <v>1.23558181</v>
      </c>
      <c r="AI27" s="38">
        <v>1.2587161200000001</v>
      </c>
      <c r="AJ27" s="38">
        <v>1.3159791000000001</v>
      </c>
      <c r="AK27" s="38">
        <v>1.3363114700000001</v>
      </c>
      <c r="AL27" s="38">
        <v>1.22577672</v>
      </c>
      <c r="AM27" s="38">
        <v>1.28099349</v>
      </c>
      <c r="AN27" s="38">
        <v>1.2607005499999999</v>
      </c>
      <c r="AO27" s="38">
        <v>1.2779054000000001</v>
      </c>
      <c r="AP27" s="38">
        <v>1.4011917199999999</v>
      </c>
      <c r="AQ27" s="38">
        <v>1.2825783500000001</v>
      </c>
      <c r="AR27" s="38">
        <v>1.30373468</v>
      </c>
      <c r="AS27" s="38">
        <v>1.6899976999999999</v>
      </c>
      <c r="AT27" s="38">
        <v>1.34351727</v>
      </c>
      <c r="AU27" s="38">
        <v>1.27568708</v>
      </c>
      <c r="AV27" s="38">
        <v>1.46255453</v>
      </c>
      <c r="AW27" s="38">
        <v>1.4607977999999999</v>
      </c>
      <c r="AX27" s="38">
        <v>1.3530142999999999</v>
      </c>
      <c r="AZ27" s="1">
        <v>42.47</v>
      </c>
      <c r="BA27" s="97">
        <f t="shared" si="0"/>
        <v>1.4211349057446805</v>
      </c>
      <c r="BB27" s="38">
        <f t="shared" si="1"/>
        <v>0.20102407170941408</v>
      </c>
      <c r="BC27" s="86">
        <f t="shared" si="2"/>
        <v>2.9322374510765831E-2</v>
      </c>
    </row>
    <row r="28" spans="3:55">
      <c r="C28" s="1">
        <v>44.47</v>
      </c>
      <c r="D28" s="38">
        <v>1.28452042</v>
      </c>
      <c r="E28" s="38">
        <v>1.3559634199999999</v>
      </c>
      <c r="F28" s="38">
        <v>1.21077747</v>
      </c>
      <c r="G28" s="38">
        <v>1.2653983799999999</v>
      </c>
      <c r="H28" s="38">
        <v>1.45788418</v>
      </c>
      <c r="I28" s="38">
        <v>1.1673398800000001</v>
      </c>
      <c r="J28" s="38">
        <v>1.4100607000000001</v>
      </c>
      <c r="K28" s="38">
        <v>1.6648657</v>
      </c>
      <c r="L28" s="38">
        <v>1.4004985400000001</v>
      </c>
      <c r="M28" s="38">
        <v>1.7044196199999999</v>
      </c>
      <c r="N28" s="38">
        <v>1.4743042099999999</v>
      </c>
      <c r="O28" s="38">
        <v>1.5240039400000001</v>
      </c>
      <c r="P28" s="38">
        <v>1.6499477300000001</v>
      </c>
      <c r="Q28" s="38">
        <v>1.8069917900000001</v>
      </c>
      <c r="R28" s="38">
        <v>1.49453017</v>
      </c>
      <c r="S28" s="38">
        <v>1.8063223500000001</v>
      </c>
      <c r="T28" s="38">
        <v>1.2122637199999999</v>
      </c>
      <c r="U28" s="38">
        <v>1.2197396300000001</v>
      </c>
      <c r="V28" s="38">
        <v>1.28716794</v>
      </c>
      <c r="W28" s="38">
        <v>1.6849545500000001</v>
      </c>
      <c r="X28" s="38">
        <v>1.2959830800000001</v>
      </c>
      <c r="Y28" s="38">
        <v>1.33774262</v>
      </c>
      <c r="Z28" s="38">
        <v>1.23809704</v>
      </c>
      <c r="AA28" s="38">
        <v>2.05748541</v>
      </c>
      <c r="AB28" s="38">
        <v>1.4812856999999999</v>
      </c>
      <c r="AC28" s="38">
        <v>1.2327541200000001</v>
      </c>
      <c r="AD28" s="38">
        <v>1.55796154</v>
      </c>
      <c r="AE28" s="38">
        <v>1.3979484499999999</v>
      </c>
      <c r="AF28" s="38">
        <v>1.4689240800000001</v>
      </c>
      <c r="AG28" s="38">
        <v>1.7717300300000001</v>
      </c>
      <c r="AH28" s="38">
        <v>1.22714173</v>
      </c>
      <c r="AI28" s="38">
        <v>1.23252388</v>
      </c>
      <c r="AJ28" s="38">
        <v>1.35218734</v>
      </c>
      <c r="AK28" s="38">
        <v>1.31875852</v>
      </c>
      <c r="AL28" s="38">
        <v>1.2347684800000001</v>
      </c>
      <c r="AM28" s="38">
        <v>1.2779377999999999</v>
      </c>
      <c r="AN28" s="38">
        <v>1.26768714</v>
      </c>
      <c r="AO28" s="38">
        <v>1.2590625499999999</v>
      </c>
      <c r="AP28" s="38">
        <v>1.4107798600000001</v>
      </c>
      <c r="AQ28" s="38">
        <v>1.27987183</v>
      </c>
      <c r="AR28" s="38">
        <v>1.28447651</v>
      </c>
      <c r="AS28" s="38">
        <v>1.6677323399999999</v>
      </c>
      <c r="AT28" s="38">
        <v>1.37604836</v>
      </c>
      <c r="AU28" s="38">
        <v>1.2917968399999999</v>
      </c>
      <c r="AV28" s="38">
        <v>1.43566364</v>
      </c>
      <c r="AW28" s="38">
        <v>1.41659819</v>
      </c>
      <c r="AX28" s="38">
        <v>1.36814266</v>
      </c>
      <c r="AZ28" s="1">
        <v>44.47</v>
      </c>
      <c r="BA28" s="97">
        <f t="shared" si="0"/>
        <v>1.4175115761702131</v>
      </c>
      <c r="BB28" s="38">
        <f t="shared" si="1"/>
        <v>0.19761487548479545</v>
      </c>
      <c r="BC28" s="86">
        <f t="shared" si="2"/>
        <v>2.8825092132447182E-2</v>
      </c>
    </row>
    <row r="29" spans="3:55">
      <c r="C29" s="1">
        <v>46.47</v>
      </c>
      <c r="D29" s="38">
        <v>1.25683985</v>
      </c>
      <c r="E29" s="38">
        <v>1.3216815799999999</v>
      </c>
      <c r="F29" s="38">
        <v>1.1908495400000001</v>
      </c>
      <c r="G29" s="38">
        <v>1.27818126</v>
      </c>
      <c r="H29" s="38">
        <v>1.4475458400000001</v>
      </c>
      <c r="I29" s="38">
        <v>1.18035004</v>
      </c>
      <c r="J29" s="38">
        <v>1.4003871999999999</v>
      </c>
      <c r="K29" s="38">
        <v>1.63432117</v>
      </c>
      <c r="L29" s="38">
        <v>1.43078014</v>
      </c>
      <c r="M29" s="38">
        <v>1.6847309800000001</v>
      </c>
      <c r="N29" s="38">
        <v>1.46572561</v>
      </c>
      <c r="O29" s="38">
        <v>1.5524732999999999</v>
      </c>
      <c r="P29" s="38">
        <v>1.60934479</v>
      </c>
      <c r="Q29" s="38">
        <v>1.7967675700000001</v>
      </c>
      <c r="R29" s="38">
        <v>1.49737656</v>
      </c>
      <c r="S29" s="38">
        <v>1.7900531399999999</v>
      </c>
      <c r="T29" s="38">
        <v>1.2184375300000001</v>
      </c>
      <c r="U29" s="38">
        <v>1.2070595200000001</v>
      </c>
      <c r="V29" s="38">
        <v>1.29263835</v>
      </c>
      <c r="W29" s="38">
        <v>1.6541966699999999</v>
      </c>
      <c r="X29" s="38">
        <v>1.306438</v>
      </c>
      <c r="Y29" s="38">
        <v>1.33216074</v>
      </c>
      <c r="Z29" s="38">
        <v>1.25651026</v>
      </c>
      <c r="AA29" s="38">
        <v>2.0879125900000002</v>
      </c>
      <c r="AB29" s="38">
        <v>1.4982866699999999</v>
      </c>
      <c r="AC29" s="38">
        <v>1.2220918999999999</v>
      </c>
      <c r="AD29" s="38">
        <v>1.54893119</v>
      </c>
      <c r="AE29" s="38">
        <v>1.4166269300000001</v>
      </c>
      <c r="AF29" s="38">
        <v>1.44362268</v>
      </c>
      <c r="AG29" s="38">
        <v>1.7826564899999999</v>
      </c>
      <c r="AH29" s="38">
        <v>1.2252281199999999</v>
      </c>
      <c r="AI29" s="38">
        <v>1.25703019</v>
      </c>
      <c r="AJ29" s="38">
        <v>1.3497584</v>
      </c>
      <c r="AK29" s="38">
        <v>1.3262725200000001</v>
      </c>
      <c r="AL29" s="38">
        <v>1.1992011300000001</v>
      </c>
      <c r="AM29" s="38">
        <v>1.2661484599999999</v>
      </c>
      <c r="AN29" s="38">
        <v>1.2605558299999999</v>
      </c>
      <c r="AO29" s="38">
        <v>1.25840285</v>
      </c>
      <c r="AP29" s="38">
        <v>1.3846001999999999</v>
      </c>
      <c r="AQ29" s="38">
        <v>1.27952625</v>
      </c>
      <c r="AR29" s="38">
        <v>1.2771157900000001</v>
      </c>
      <c r="AS29" s="38">
        <v>1.65600334</v>
      </c>
      <c r="AT29" s="38">
        <v>1.3952903699999999</v>
      </c>
      <c r="AU29" s="38">
        <v>1.2851637</v>
      </c>
      <c r="AV29" s="38">
        <v>1.4443317899999999</v>
      </c>
      <c r="AW29" s="38">
        <v>1.41712192</v>
      </c>
      <c r="AX29" s="38">
        <v>1.35450721</v>
      </c>
      <c r="AZ29" s="1">
        <v>46.47</v>
      </c>
      <c r="BA29" s="97">
        <f t="shared" si="0"/>
        <v>1.4136433225531913</v>
      </c>
      <c r="BB29" s="38">
        <f t="shared" si="1"/>
        <v>0.19723858612544282</v>
      </c>
      <c r="BC29" s="86">
        <f t="shared" si="2"/>
        <v>2.8770204688244462E-2</v>
      </c>
    </row>
    <row r="30" spans="3:55">
      <c r="C30" s="1">
        <v>48.48</v>
      </c>
      <c r="D30" s="38">
        <v>1.27939476</v>
      </c>
      <c r="E30" s="38">
        <v>1.3104120100000001</v>
      </c>
      <c r="F30" s="38">
        <v>1.18965557</v>
      </c>
      <c r="G30" s="38">
        <v>1.28800447</v>
      </c>
      <c r="H30" s="38">
        <v>1.45101239</v>
      </c>
      <c r="I30" s="38">
        <v>1.1899974499999999</v>
      </c>
      <c r="J30" s="38">
        <v>1.38024988</v>
      </c>
      <c r="K30" s="38">
        <v>1.62199026</v>
      </c>
      <c r="L30" s="38">
        <v>1.39308985</v>
      </c>
      <c r="M30" s="38">
        <v>1.7032640299999999</v>
      </c>
      <c r="N30" s="38">
        <v>1.45793445</v>
      </c>
      <c r="O30" s="38">
        <v>1.55882381</v>
      </c>
      <c r="P30" s="38">
        <v>1.6215796600000001</v>
      </c>
      <c r="Q30" s="38">
        <v>1.7922759399999999</v>
      </c>
      <c r="R30" s="38">
        <v>1.4907778599999999</v>
      </c>
      <c r="S30" s="38">
        <v>1.81489802</v>
      </c>
      <c r="T30" s="38">
        <v>1.1928873600000001</v>
      </c>
      <c r="U30" s="38">
        <v>1.1958528900000001</v>
      </c>
      <c r="V30" s="38">
        <v>1.29096637</v>
      </c>
      <c r="W30" s="38">
        <v>1.63213294</v>
      </c>
      <c r="X30" s="38">
        <v>1.3027448100000001</v>
      </c>
      <c r="Y30" s="38">
        <v>1.3173037400000001</v>
      </c>
      <c r="Z30" s="38">
        <v>1.2435332800000001</v>
      </c>
      <c r="AA30" s="38">
        <v>2.0195830199999998</v>
      </c>
      <c r="AB30" s="38">
        <v>1.4633497499999999</v>
      </c>
      <c r="AC30" s="38">
        <v>1.2383897100000001</v>
      </c>
      <c r="AD30" s="38">
        <v>1.55137755</v>
      </c>
      <c r="AE30" s="38">
        <v>1.4062202500000001</v>
      </c>
      <c r="AF30" s="38">
        <v>1.4471758299999999</v>
      </c>
      <c r="AG30" s="38">
        <v>1.7980660100000001</v>
      </c>
      <c r="AH30" s="38">
        <v>1.23723721</v>
      </c>
      <c r="AI30" s="38">
        <v>1.2256632599999999</v>
      </c>
      <c r="AJ30" s="38">
        <v>1.34284125</v>
      </c>
      <c r="AK30" s="38">
        <v>1.32219452</v>
      </c>
      <c r="AL30" s="38">
        <v>1.2318925300000001</v>
      </c>
      <c r="AM30" s="38">
        <v>1.2708056700000001</v>
      </c>
      <c r="AN30" s="38">
        <v>1.26085194</v>
      </c>
      <c r="AO30" s="38">
        <v>1.26339585</v>
      </c>
      <c r="AP30" s="38">
        <v>1.3837766899999999</v>
      </c>
      <c r="AQ30" s="38">
        <v>1.2753066</v>
      </c>
      <c r="AR30" s="38">
        <v>1.31234629</v>
      </c>
      <c r="AS30" s="38">
        <v>1.6469702799999999</v>
      </c>
      <c r="AT30" s="38">
        <v>1.3983570299999999</v>
      </c>
      <c r="AU30" s="38">
        <v>1.2538345500000001</v>
      </c>
      <c r="AV30" s="38">
        <v>1.4653678699999999</v>
      </c>
      <c r="AW30" s="38">
        <v>1.43015344</v>
      </c>
      <c r="AX30" s="38">
        <v>1.3548529199999999</v>
      </c>
      <c r="AZ30" s="1">
        <v>48.48</v>
      </c>
      <c r="BA30" s="97">
        <f t="shared" si="0"/>
        <v>1.4110381238297873</v>
      </c>
      <c r="BB30" s="38">
        <f t="shared" si="1"/>
        <v>0.19364887303509373</v>
      </c>
      <c r="BC30" s="86">
        <f t="shared" si="2"/>
        <v>2.8246591218840812E-2</v>
      </c>
    </row>
    <row r="31" spans="3:55">
      <c r="C31" s="1">
        <v>50.48</v>
      </c>
      <c r="D31" s="38">
        <v>1.29651669</v>
      </c>
      <c r="E31" s="38">
        <v>1.3313559100000001</v>
      </c>
      <c r="F31" s="38">
        <v>1.19305164</v>
      </c>
      <c r="G31" s="38">
        <v>1.28631966</v>
      </c>
      <c r="H31" s="38">
        <v>1.43439647</v>
      </c>
      <c r="I31" s="38">
        <v>1.19004522</v>
      </c>
      <c r="J31" s="38">
        <v>1.3849883300000001</v>
      </c>
      <c r="K31" s="38">
        <v>1.60925461</v>
      </c>
      <c r="L31" s="38">
        <v>1.4046963299999999</v>
      </c>
      <c r="M31" s="38">
        <v>1.7064749699999999</v>
      </c>
      <c r="N31" s="38">
        <v>1.4302926</v>
      </c>
      <c r="O31" s="38">
        <v>1.54131532</v>
      </c>
      <c r="P31" s="38">
        <v>1.6466783899999999</v>
      </c>
      <c r="Q31" s="38">
        <v>1.75622733</v>
      </c>
      <c r="R31" s="38">
        <v>1.51011176</v>
      </c>
      <c r="S31" s="38">
        <v>1.80804071</v>
      </c>
      <c r="T31" s="38">
        <v>1.18469669</v>
      </c>
      <c r="U31" s="38">
        <v>1.2126686099999999</v>
      </c>
      <c r="V31" s="38">
        <v>1.2879057599999999</v>
      </c>
      <c r="W31" s="38">
        <v>1.64547226</v>
      </c>
      <c r="X31" s="38">
        <v>1.3014342800000001</v>
      </c>
      <c r="Y31" s="38">
        <v>1.3472881299999999</v>
      </c>
      <c r="Z31" s="38">
        <v>1.20149087</v>
      </c>
      <c r="AA31" s="38">
        <v>2.0546635900000001</v>
      </c>
      <c r="AB31" s="38">
        <v>1.4490943599999999</v>
      </c>
      <c r="AC31" s="38">
        <v>1.2198265500000001</v>
      </c>
      <c r="AD31" s="38">
        <v>1.5431155400000001</v>
      </c>
      <c r="AE31" s="38">
        <v>1.36410765</v>
      </c>
      <c r="AF31" s="38">
        <v>1.4322857</v>
      </c>
      <c r="AG31" s="38">
        <v>1.7931533900000001</v>
      </c>
      <c r="AH31" s="38">
        <v>1.2405972300000001</v>
      </c>
      <c r="AI31" s="38">
        <v>1.2318367800000001</v>
      </c>
      <c r="AJ31" s="38">
        <v>1.33234586</v>
      </c>
      <c r="AK31" s="38">
        <v>1.2975111699999999</v>
      </c>
      <c r="AL31" s="38">
        <v>1.2052422700000001</v>
      </c>
      <c r="AM31" s="38">
        <v>1.2576343299999999</v>
      </c>
      <c r="AN31" s="38">
        <v>1.2691346400000001</v>
      </c>
      <c r="AO31" s="38">
        <v>1.2720129899999999</v>
      </c>
      <c r="AP31" s="38">
        <v>1.39445442</v>
      </c>
      <c r="AQ31" s="38">
        <v>1.23868859</v>
      </c>
      <c r="AR31" s="38">
        <v>1.2947460399999999</v>
      </c>
      <c r="AS31" s="38">
        <v>1.6287689000000001</v>
      </c>
      <c r="AT31" s="38">
        <v>1.38445912</v>
      </c>
      <c r="AU31" s="38">
        <v>1.2846633599999999</v>
      </c>
      <c r="AV31" s="38">
        <v>1.4649014199999999</v>
      </c>
      <c r="AW31" s="38">
        <v>1.4008887800000001</v>
      </c>
      <c r="AX31" s="38">
        <v>1.3473439300000001</v>
      </c>
      <c r="AZ31" s="1">
        <v>50.48</v>
      </c>
      <c r="BA31" s="97">
        <f t="shared" si="0"/>
        <v>1.4066425351063829</v>
      </c>
      <c r="BB31" s="38">
        <f t="shared" si="1"/>
        <v>0.19544043470028349</v>
      </c>
      <c r="BC31" s="86">
        <f t="shared" si="2"/>
        <v>2.8507917345901669E-2</v>
      </c>
    </row>
    <row r="32" spans="3:55">
      <c r="C32" s="1">
        <v>52.48</v>
      </c>
      <c r="D32" s="38">
        <v>1.2866795200000001</v>
      </c>
      <c r="E32" s="38">
        <v>1.3013391599999999</v>
      </c>
      <c r="F32" s="38">
        <v>1.1919908100000001</v>
      </c>
      <c r="G32" s="38">
        <v>1.3019005800000001</v>
      </c>
      <c r="H32" s="38">
        <v>1.42897976</v>
      </c>
      <c r="I32" s="38">
        <v>1.1853126</v>
      </c>
      <c r="J32" s="38">
        <v>1.42022469</v>
      </c>
      <c r="K32" s="38">
        <v>1.64366868</v>
      </c>
      <c r="L32" s="38">
        <v>1.4047463600000001</v>
      </c>
      <c r="M32" s="38">
        <v>1.68631292</v>
      </c>
      <c r="N32" s="38">
        <v>1.4577146400000001</v>
      </c>
      <c r="O32" s="38">
        <v>1.5486523699999999</v>
      </c>
      <c r="P32" s="38">
        <v>1.5919133400000001</v>
      </c>
      <c r="Q32" s="38">
        <v>1.7734695</v>
      </c>
      <c r="R32" s="38">
        <v>1.4765165899999999</v>
      </c>
      <c r="S32" s="38">
        <v>1.83610524</v>
      </c>
      <c r="T32" s="38">
        <v>1.1872385000000001</v>
      </c>
      <c r="U32" s="38">
        <v>1.2167025600000001</v>
      </c>
      <c r="V32" s="38">
        <v>1.28943469</v>
      </c>
      <c r="W32" s="38">
        <v>1.60974909</v>
      </c>
      <c r="X32" s="38">
        <v>1.2961660100000001</v>
      </c>
      <c r="Y32" s="38">
        <v>1.3462831900000001</v>
      </c>
      <c r="Z32" s="38">
        <v>1.2047880099999999</v>
      </c>
      <c r="AA32" s="38">
        <v>1.98928949</v>
      </c>
      <c r="AB32" s="38">
        <v>1.42642691</v>
      </c>
      <c r="AC32" s="38">
        <v>1.2077077300000001</v>
      </c>
      <c r="AD32" s="38">
        <v>1.56468366</v>
      </c>
      <c r="AE32" s="38">
        <v>1.3951929000000001</v>
      </c>
      <c r="AF32" s="38">
        <v>1.4147504399999999</v>
      </c>
      <c r="AG32" s="38">
        <v>1.7967861599999999</v>
      </c>
      <c r="AH32" s="38">
        <v>1.2516324400000001</v>
      </c>
      <c r="AI32" s="38">
        <v>1.23314547</v>
      </c>
      <c r="AJ32" s="38">
        <v>1.3421456</v>
      </c>
      <c r="AK32" s="38">
        <v>1.3055868900000001</v>
      </c>
      <c r="AL32" s="38">
        <v>1.2222429400000001</v>
      </c>
      <c r="AM32" s="38">
        <v>1.2457365899999999</v>
      </c>
      <c r="AN32" s="38">
        <v>1.2752268099999999</v>
      </c>
      <c r="AO32" s="38">
        <v>1.2653036200000001</v>
      </c>
      <c r="AP32" s="38">
        <v>1.38585636</v>
      </c>
      <c r="AQ32" s="38">
        <v>1.2634695899999999</v>
      </c>
      <c r="AR32" s="38">
        <v>1.2782332999999999</v>
      </c>
      <c r="AS32" s="38">
        <v>1.60718205</v>
      </c>
      <c r="AT32" s="38">
        <v>1.37539414</v>
      </c>
      <c r="AU32" s="38">
        <v>1.2711462600000001</v>
      </c>
      <c r="AV32" s="38">
        <v>1.4335127999999999</v>
      </c>
      <c r="AW32" s="38">
        <v>1.3963937799999999</v>
      </c>
      <c r="AX32" s="38">
        <v>1.3439629900000001</v>
      </c>
      <c r="AZ32" s="1">
        <v>52.48</v>
      </c>
      <c r="BA32" s="97">
        <f>AVERAGE(D32:AX32)</f>
        <v>1.4037637814893615</v>
      </c>
      <c r="BB32" s="38">
        <f t="shared" si="1"/>
        <v>0.19037654317252986</v>
      </c>
      <c r="BC32" s="86">
        <f t="shared" si="2"/>
        <v>2.7769272851259626E-2</v>
      </c>
    </row>
    <row r="33" spans="2:55">
      <c r="C33" s="1">
        <v>54.48</v>
      </c>
      <c r="D33" s="38">
        <v>1.27191886</v>
      </c>
      <c r="E33" s="38">
        <v>1.2879342600000001</v>
      </c>
      <c r="F33" s="38">
        <v>1.1898934400000001</v>
      </c>
      <c r="G33" s="38">
        <v>1.2809957300000001</v>
      </c>
      <c r="H33" s="38">
        <v>1.4379860799999999</v>
      </c>
      <c r="I33" s="38">
        <v>1.1754205799999999</v>
      </c>
      <c r="J33" s="38">
        <v>1.41220963</v>
      </c>
      <c r="K33" s="38">
        <v>1.6270996900000001</v>
      </c>
      <c r="L33" s="38">
        <v>1.3774921099999999</v>
      </c>
      <c r="M33" s="38">
        <v>1.7037714900000001</v>
      </c>
      <c r="N33" s="38">
        <v>1.42566182</v>
      </c>
      <c r="O33" s="38">
        <v>1.52923195</v>
      </c>
      <c r="P33" s="38">
        <v>1.6437466000000001</v>
      </c>
      <c r="Q33" s="38">
        <v>1.7765045100000001</v>
      </c>
      <c r="R33" s="38">
        <v>1.4874945799999999</v>
      </c>
      <c r="S33" s="38">
        <v>1.8229159500000001</v>
      </c>
      <c r="T33" s="38">
        <v>1.18941864</v>
      </c>
      <c r="U33" s="38">
        <v>1.19113829</v>
      </c>
      <c r="V33" s="38">
        <v>1.27609686</v>
      </c>
      <c r="W33" s="38">
        <v>1.6321828899999999</v>
      </c>
      <c r="X33" s="38">
        <v>1.32448985</v>
      </c>
      <c r="Y33" s="38">
        <v>1.34319414</v>
      </c>
      <c r="Z33" s="38">
        <v>1.1971141199999999</v>
      </c>
      <c r="AA33" s="38">
        <v>2.0042559099999999</v>
      </c>
      <c r="AB33" s="38">
        <v>1.4247824899999999</v>
      </c>
      <c r="AC33" s="38">
        <v>1.21233977</v>
      </c>
      <c r="AD33" s="38">
        <v>1.5338457400000001</v>
      </c>
      <c r="AE33" s="38">
        <v>1.38749711</v>
      </c>
      <c r="AF33" s="38">
        <v>1.4143648900000001</v>
      </c>
      <c r="AG33" s="38">
        <v>1.7977647000000001</v>
      </c>
      <c r="AH33" s="38">
        <v>1.24612871</v>
      </c>
      <c r="AI33" s="38">
        <v>1.2538246399999999</v>
      </c>
      <c r="AJ33" s="38">
        <v>1.3341650300000001</v>
      </c>
      <c r="AK33" s="38">
        <v>1.3236547700000001</v>
      </c>
      <c r="AL33" s="38">
        <v>1.2028156299999999</v>
      </c>
      <c r="AM33" s="38">
        <v>1.2370040600000001</v>
      </c>
      <c r="AN33" s="38">
        <v>1.2651762</v>
      </c>
      <c r="AO33" s="38">
        <v>1.24834209</v>
      </c>
      <c r="AP33" s="38">
        <v>1.38671956</v>
      </c>
      <c r="AQ33" s="38">
        <v>1.27783734</v>
      </c>
      <c r="AR33" s="38">
        <v>1.2773320800000001</v>
      </c>
      <c r="AS33" s="38">
        <v>1.5990748800000001</v>
      </c>
      <c r="AT33" s="38">
        <v>1.35867486</v>
      </c>
      <c r="AU33" s="38">
        <v>1.2766701899999999</v>
      </c>
      <c r="AV33" s="38">
        <v>1.4291266199999999</v>
      </c>
      <c r="AW33" s="38">
        <v>1.3990144200000001</v>
      </c>
      <c r="AX33" s="38">
        <v>1.3490449600000001</v>
      </c>
      <c r="AZ33" s="1">
        <v>54.48</v>
      </c>
      <c r="BA33" s="97">
        <f t="shared" si="0"/>
        <v>1.400922738723404</v>
      </c>
      <c r="BB33" s="38">
        <f t="shared" si="1"/>
        <v>0.19367173869640578</v>
      </c>
      <c r="BC33" s="86">
        <f t="shared" si="2"/>
        <v>2.8249926518333687E-2</v>
      </c>
    </row>
    <row r="34" spans="2:55">
      <c r="C34" s="1">
        <v>56.48</v>
      </c>
      <c r="D34" s="38">
        <v>1.2779764199999999</v>
      </c>
      <c r="E34" s="38">
        <v>1.26517364</v>
      </c>
      <c r="F34" s="38">
        <v>1.20124272</v>
      </c>
      <c r="G34" s="38">
        <v>1.29189753</v>
      </c>
      <c r="H34" s="38">
        <v>1.42817946</v>
      </c>
      <c r="I34" s="38">
        <v>1.19250714</v>
      </c>
      <c r="J34" s="38">
        <v>1.39780602</v>
      </c>
      <c r="K34" s="38">
        <v>1.6136686</v>
      </c>
      <c r="L34" s="38">
        <v>1.3853055999999999</v>
      </c>
      <c r="M34" s="38">
        <v>1.69934893</v>
      </c>
      <c r="N34" s="38">
        <v>1.4432766800000001</v>
      </c>
      <c r="O34" s="38">
        <v>1.5410474599999999</v>
      </c>
      <c r="P34" s="38">
        <v>1.6174281800000001</v>
      </c>
      <c r="Q34" s="38">
        <v>1.75968729</v>
      </c>
      <c r="R34" s="38">
        <v>1.47841749</v>
      </c>
      <c r="S34" s="38">
        <v>1.8228773599999999</v>
      </c>
      <c r="T34" s="38">
        <v>1.21209908</v>
      </c>
      <c r="U34" s="38">
        <v>1.17171498</v>
      </c>
      <c r="V34" s="38">
        <v>1.2711058399999999</v>
      </c>
      <c r="W34" s="38">
        <v>1.5874243400000001</v>
      </c>
      <c r="X34" s="38">
        <v>1.30574466</v>
      </c>
      <c r="Y34" s="38">
        <v>1.35042404</v>
      </c>
      <c r="Z34" s="38">
        <v>1.2081002700000001</v>
      </c>
      <c r="AA34" s="38">
        <v>2.0082396199999999</v>
      </c>
      <c r="AB34" s="38">
        <v>1.4565769900000001</v>
      </c>
      <c r="AC34" s="38">
        <v>1.2448971499999999</v>
      </c>
      <c r="AD34" s="38">
        <v>1.55416796</v>
      </c>
      <c r="AE34" s="38">
        <v>1.3691454999999999</v>
      </c>
      <c r="AF34" s="38">
        <v>1.4235951099999999</v>
      </c>
      <c r="AG34" s="38">
        <v>1.79518829</v>
      </c>
      <c r="AH34" s="38">
        <v>1.25145142</v>
      </c>
      <c r="AI34" s="38">
        <v>1.26809376</v>
      </c>
      <c r="AJ34" s="38">
        <v>1.3509570900000001</v>
      </c>
      <c r="AK34" s="38">
        <v>1.3096429599999999</v>
      </c>
      <c r="AL34" s="38">
        <v>1.2052320999999999</v>
      </c>
      <c r="AM34" s="38">
        <v>1.2611610499999999</v>
      </c>
      <c r="AN34" s="38">
        <v>1.2391204300000001</v>
      </c>
      <c r="AO34" s="38">
        <v>1.2425793700000001</v>
      </c>
      <c r="AP34" s="38">
        <v>1.3823932800000001</v>
      </c>
      <c r="AQ34" s="38">
        <v>1.2710205000000001</v>
      </c>
      <c r="AR34" s="38">
        <v>1.2997675500000001</v>
      </c>
      <c r="AS34" s="38">
        <v>1.63871203</v>
      </c>
      <c r="AT34" s="38">
        <v>1.3827039800000001</v>
      </c>
      <c r="AU34" s="38">
        <v>1.2480358600000001</v>
      </c>
      <c r="AV34" s="38">
        <v>1.4376979400000001</v>
      </c>
      <c r="AW34" s="38">
        <v>1.41375268</v>
      </c>
      <c r="AX34" s="38">
        <v>1.32069641</v>
      </c>
      <c r="AZ34" s="1">
        <v>56.48</v>
      </c>
      <c r="BA34" s="97">
        <f t="shared" si="0"/>
        <v>1.4020698459574468</v>
      </c>
      <c r="BB34" s="38">
        <f t="shared" si="1"/>
        <v>0.19144481968580662</v>
      </c>
      <c r="BC34" s="86">
        <f t="shared" si="2"/>
        <v>2.7925096995786141E-2</v>
      </c>
    </row>
    <row r="35" spans="2:55">
      <c r="C35" s="1">
        <v>58.48</v>
      </c>
      <c r="D35" s="38">
        <v>1.2797214299999999</v>
      </c>
      <c r="E35" s="38">
        <v>1.27971086</v>
      </c>
      <c r="F35" s="38">
        <v>1.2031982800000001</v>
      </c>
      <c r="G35" s="38">
        <v>1.25498445</v>
      </c>
      <c r="H35" s="38">
        <v>1.43980149</v>
      </c>
      <c r="I35" s="38">
        <v>1.1806418700000001</v>
      </c>
      <c r="J35" s="38">
        <v>1.38542491</v>
      </c>
      <c r="K35" s="38">
        <v>1.6410996</v>
      </c>
      <c r="L35" s="38">
        <v>1.4019613500000001</v>
      </c>
      <c r="M35" s="38">
        <v>1.6622037599999999</v>
      </c>
      <c r="N35" s="38">
        <v>1.42822278</v>
      </c>
      <c r="O35" s="38">
        <v>1.50806262</v>
      </c>
      <c r="P35" s="38">
        <v>1.6055651099999999</v>
      </c>
      <c r="Q35" s="38">
        <v>1.71791524</v>
      </c>
      <c r="R35" s="38">
        <v>1.4851684199999999</v>
      </c>
      <c r="S35" s="38">
        <v>1.81968804</v>
      </c>
      <c r="T35" s="38">
        <v>1.21601593</v>
      </c>
      <c r="U35" s="38">
        <v>1.1802555100000001</v>
      </c>
      <c r="V35" s="38">
        <v>1.2779484299999999</v>
      </c>
      <c r="W35" s="38">
        <v>1.5930559799999999</v>
      </c>
      <c r="X35" s="38">
        <v>1.3092327399999999</v>
      </c>
      <c r="Y35" s="38">
        <v>1.3308065200000001</v>
      </c>
      <c r="Z35" s="38">
        <v>1.18523676</v>
      </c>
      <c r="AA35" s="38">
        <v>1.9826406299999999</v>
      </c>
      <c r="AB35" s="38">
        <v>1.45538809</v>
      </c>
      <c r="AC35" s="38">
        <v>1.21568038</v>
      </c>
      <c r="AD35" s="38">
        <v>1.5314647100000001</v>
      </c>
      <c r="AE35" s="38">
        <v>1.35404883</v>
      </c>
      <c r="AF35" s="38">
        <v>1.4341555100000001</v>
      </c>
      <c r="AG35" s="38">
        <v>1.7661491499999999</v>
      </c>
      <c r="AH35" s="38">
        <v>1.2216413500000001</v>
      </c>
      <c r="AI35" s="38">
        <v>1.2623516699999999</v>
      </c>
      <c r="AJ35" s="38">
        <v>1.3396842499999999</v>
      </c>
      <c r="AK35" s="38">
        <v>1.27324949</v>
      </c>
      <c r="AL35" s="38">
        <v>1.2313738299999999</v>
      </c>
      <c r="AM35" s="38">
        <v>1.25260803</v>
      </c>
      <c r="AN35" s="38">
        <v>1.22690883</v>
      </c>
      <c r="AO35" s="38">
        <v>1.23712321</v>
      </c>
      <c r="AP35" s="38">
        <v>1.36879873</v>
      </c>
      <c r="AQ35" s="38">
        <v>1.24715322</v>
      </c>
      <c r="AR35" s="38">
        <v>1.2743069600000001</v>
      </c>
      <c r="AS35" s="38">
        <v>1.63564076</v>
      </c>
      <c r="AT35" s="38">
        <v>1.3782666100000001</v>
      </c>
      <c r="AU35" s="38">
        <v>1.25561042</v>
      </c>
      <c r="AV35" s="38">
        <v>1.3949798099999999</v>
      </c>
      <c r="AW35" s="38">
        <v>1.4013326699999999</v>
      </c>
      <c r="AX35" s="38">
        <v>1.3295691700000001</v>
      </c>
      <c r="AZ35" s="1">
        <v>58.48</v>
      </c>
      <c r="BA35" s="97">
        <f t="shared" si="0"/>
        <v>1.3926818806382977</v>
      </c>
      <c r="BB35" s="38">
        <f t="shared" si="1"/>
        <v>0.18800114298273943</v>
      </c>
      <c r="BC35" s="86">
        <f t="shared" si="2"/>
        <v>2.7422785122771746E-2</v>
      </c>
    </row>
    <row r="36" spans="2:55">
      <c r="C36" s="1">
        <v>60.48</v>
      </c>
      <c r="D36" s="38">
        <v>1.2668244200000001</v>
      </c>
      <c r="E36" s="38">
        <v>1.30097869</v>
      </c>
      <c r="F36" s="38">
        <v>1.1925464299999999</v>
      </c>
      <c r="G36" s="38">
        <v>1.27561824</v>
      </c>
      <c r="H36" s="38">
        <v>1.41869768</v>
      </c>
      <c r="I36" s="38">
        <v>1.18087757</v>
      </c>
      <c r="J36" s="38">
        <v>1.36438963</v>
      </c>
      <c r="K36" s="38">
        <v>1.5755476100000001</v>
      </c>
      <c r="L36" s="38">
        <v>1.39932228</v>
      </c>
      <c r="M36" s="38">
        <v>1.6676702699999999</v>
      </c>
      <c r="N36" s="38">
        <v>1.4083024399999999</v>
      </c>
      <c r="O36" s="38">
        <v>1.5519874600000001</v>
      </c>
      <c r="P36" s="38">
        <v>1.60940555</v>
      </c>
      <c r="Q36" s="38">
        <v>1.7251432799999999</v>
      </c>
      <c r="R36" s="38">
        <v>1.4897704199999999</v>
      </c>
      <c r="S36" s="38">
        <v>1.804627</v>
      </c>
      <c r="T36" s="38">
        <v>1.1939002999999999</v>
      </c>
      <c r="U36" s="38">
        <v>1.1994076600000001</v>
      </c>
      <c r="V36" s="38">
        <v>1.26783004</v>
      </c>
      <c r="W36" s="38">
        <v>1.57861075</v>
      </c>
      <c r="X36" s="38">
        <v>1.2823819599999999</v>
      </c>
      <c r="Y36" s="38">
        <v>1.30439266</v>
      </c>
      <c r="Z36" s="38">
        <v>1.1955059100000001</v>
      </c>
      <c r="AA36" s="38">
        <v>1.9219954100000001</v>
      </c>
      <c r="AB36" s="38">
        <v>1.41332897</v>
      </c>
      <c r="AC36" s="38">
        <v>1.21399016</v>
      </c>
      <c r="AD36" s="38">
        <v>1.54582815</v>
      </c>
      <c r="AE36" s="38">
        <v>1.3525165400000001</v>
      </c>
      <c r="AF36" s="38">
        <v>1.43844682</v>
      </c>
      <c r="AG36" s="38">
        <v>1.7633255699999999</v>
      </c>
      <c r="AH36" s="38">
        <v>1.2293942099999999</v>
      </c>
      <c r="AI36" s="38">
        <v>1.2550521100000001</v>
      </c>
      <c r="AJ36" s="38">
        <v>1.35625829</v>
      </c>
      <c r="AK36" s="38">
        <v>1.27564045</v>
      </c>
      <c r="AL36" s="38">
        <v>1.22021121</v>
      </c>
      <c r="AM36" s="38">
        <v>1.2607998199999999</v>
      </c>
      <c r="AN36" s="38">
        <v>1.2421118499999999</v>
      </c>
      <c r="AO36" s="38">
        <v>1.2406158</v>
      </c>
      <c r="AP36" s="38">
        <v>1.3808564000000001</v>
      </c>
      <c r="AQ36" s="38">
        <v>1.2532667799999999</v>
      </c>
      <c r="AR36" s="38">
        <v>1.2781261500000001</v>
      </c>
      <c r="AS36" s="38">
        <v>1.5767534700000001</v>
      </c>
      <c r="AT36" s="38">
        <v>1.3756918199999999</v>
      </c>
      <c r="AU36" s="38">
        <v>1.28007731</v>
      </c>
      <c r="AV36" s="38">
        <v>1.4168014200000001</v>
      </c>
      <c r="AW36" s="38">
        <v>1.3842210800000001</v>
      </c>
      <c r="AX36" s="38">
        <v>1.31941161</v>
      </c>
      <c r="AZ36" s="1">
        <v>60.48</v>
      </c>
      <c r="BA36" s="97">
        <f t="shared" si="0"/>
        <v>1.3882650989361704</v>
      </c>
      <c r="BB36" s="38">
        <f t="shared" si="1"/>
        <v>0.18038903959330091</v>
      </c>
      <c r="BC36" s="86">
        <f t="shared" si="2"/>
        <v>2.6312445726590201E-2</v>
      </c>
    </row>
    <row r="37" spans="2:55">
      <c r="C37" s="1">
        <v>62.48</v>
      </c>
      <c r="D37" s="38">
        <v>1.26937152</v>
      </c>
      <c r="E37" s="38">
        <v>1.2721903299999999</v>
      </c>
      <c r="F37" s="38">
        <v>1.21747497</v>
      </c>
      <c r="G37" s="38">
        <v>1.25045709</v>
      </c>
      <c r="H37" s="38">
        <v>1.4074939900000001</v>
      </c>
      <c r="I37" s="38">
        <v>1.1603681800000001</v>
      </c>
      <c r="J37" s="38">
        <v>1.3502607799999999</v>
      </c>
      <c r="K37" s="38">
        <v>1.6315158299999999</v>
      </c>
      <c r="L37" s="38">
        <v>1.36131973</v>
      </c>
      <c r="M37" s="38">
        <v>1.6784486700000001</v>
      </c>
      <c r="N37" s="38">
        <v>1.4187014</v>
      </c>
      <c r="O37" s="38">
        <v>1.5413672300000001</v>
      </c>
      <c r="P37" s="38">
        <v>1.60109817</v>
      </c>
      <c r="Q37" s="38">
        <v>1.7288301100000001</v>
      </c>
      <c r="R37" s="38">
        <v>1.4777310299999999</v>
      </c>
      <c r="S37" s="38">
        <v>1.79318496</v>
      </c>
      <c r="T37" s="38">
        <v>1.2001660300000001</v>
      </c>
      <c r="U37" s="38">
        <v>1.2047138500000001</v>
      </c>
      <c r="V37" s="38">
        <v>1.2730627400000001</v>
      </c>
      <c r="W37" s="38">
        <v>1.58307021</v>
      </c>
      <c r="X37" s="38">
        <v>1.28896297</v>
      </c>
      <c r="Y37" s="38">
        <v>1.32727262</v>
      </c>
      <c r="Z37" s="38">
        <v>1.176701</v>
      </c>
      <c r="AA37" s="38">
        <v>1.98345572</v>
      </c>
      <c r="AB37" s="38">
        <v>1.4038091399999999</v>
      </c>
      <c r="AC37" s="38">
        <v>1.2167339699999999</v>
      </c>
      <c r="AD37" s="38">
        <v>1.5295522800000001</v>
      </c>
      <c r="AE37" s="38">
        <v>1.3360187100000001</v>
      </c>
      <c r="AF37" s="38">
        <v>1.4154223699999999</v>
      </c>
      <c r="AG37" s="38">
        <v>1.7653512099999999</v>
      </c>
      <c r="AH37" s="38">
        <v>1.24381337</v>
      </c>
      <c r="AI37" s="38">
        <v>1.2707834499999999</v>
      </c>
      <c r="AJ37" s="38">
        <v>1.3532949700000001</v>
      </c>
      <c r="AK37" s="38">
        <v>1.28773447</v>
      </c>
      <c r="AL37" s="38">
        <v>1.21556854</v>
      </c>
      <c r="AM37" s="38">
        <v>1.2362357500000001</v>
      </c>
      <c r="AN37" s="38">
        <v>1.2318927500000001</v>
      </c>
      <c r="AO37" s="38">
        <v>1.2538241000000001</v>
      </c>
      <c r="AP37" s="38">
        <v>1.3878507899999999</v>
      </c>
      <c r="AQ37" s="38">
        <v>1.2500505799999999</v>
      </c>
      <c r="AR37" s="38">
        <v>1.25616679</v>
      </c>
      <c r="AS37" s="38">
        <v>1.5549667300000001</v>
      </c>
      <c r="AT37" s="38">
        <v>1.3604235899999999</v>
      </c>
      <c r="AU37" s="38">
        <v>1.2630758600000001</v>
      </c>
      <c r="AV37" s="38">
        <v>1.41215538</v>
      </c>
      <c r="AW37" s="38">
        <v>1.3909208200000001</v>
      </c>
      <c r="AX37" s="38">
        <v>1.3238371900000001</v>
      </c>
      <c r="AZ37" s="1">
        <v>62.48</v>
      </c>
      <c r="BA37" s="97">
        <f t="shared" si="0"/>
        <v>1.3863128072340423</v>
      </c>
      <c r="BB37" s="38">
        <f t="shared" si="1"/>
        <v>0.1856955997001021</v>
      </c>
      <c r="BC37" s="86">
        <f t="shared" si="2"/>
        <v>2.7086487071451826E-2</v>
      </c>
    </row>
    <row r="38" spans="2:55">
      <c r="C38" s="1">
        <v>64.48</v>
      </c>
      <c r="D38" s="38">
        <v>1.2776591399999999</v>
      </c>
      <c r="E38" s="38">
        <v>1.2679030099999999</v>
      </c>
      <c r="F38" s="38">
        <v>1.1933629100000001</v>
      </c>
      <c r="G38" s="38">
        <v>1.2450318899999999</v>
      </c>
      <c r="H38" s="38">
        <v>1.4114842700000001</v>
      </c>
      <c r="I38" s="38">
        <v>1.1784591499999999</v>
      </c>
      <c r="J38" s="38">
        <v>1.3790324300000001</v>
      </c>
      <c r="K38" s="38">
        <v>1.6038697500000001</v>
      </c>
      <c r="L38" s="38">
        <v>1.38336244</v>
      </c>
      <c r="M38" s="38">
        <v>1.6605272900000001</v>
      </c>
      <c r="N38" s="38">
        <v>1.39690735</v>
      </c>
      <c r="O38" s="38">
        <v>1.5252891500000001</v>
      </c>
      <c r="P38" s="38">
        <v>1.5930627900000001</v>
      </c>
      <c r="Q38" s="38">
        <v>1.70800771</v>
      </c>
      <c r="R38" s="38">
        <v>1.4803370899999999</v>
      </c>
      <c r="S38" s="38">
        <v>1.7973405600000001</v>
      </c>
      <c r="T38" s="38">
        <v>1.2085641499999999</v>
      </c>
      <c r="U38" s="38">
        <v>1.17537062</v>
      </c>
      <c r="V38" s="38">
        <v>1.2602722799999999</v>
      </c>
      <c r="W38" s="38">
        <v>1.5740826299999999</v>
      </c>
      <c r="X38" s="38">
        <v>1.30890101</v>
      </c>
      <c r="Y38" s="38">
        <v>1.34198346</v>
      </c>
      <c r="Z38" s="38">
        <v>1.1819004200000001</v>
      </c>
      <c r="AA38" s="38">
        <v>1.94285811</v>
      </c>
      <c r="AB38" s="38">
        <v>1.39279245</v>
      </c>
      <c r="AC38" s="38">
        <v>1.23123728</v>
      </c>
      <c r="AD38" s="38">
        <v>1.5051139600000001</v>
      </c>
      <c r="AE38" s="38">
        <v>1.31855794</v>
      </c>
      <c r="AF38" s="38">
        <v>1.4212364099999999</v>
      </c>
      <c r="AG38" s="38">
        <v>1.7645347600000001</v>
      </c>
      <c r="AH38" s="38">
        <v>1.2393436600000001</v>
      </c>
      <c r="AI38" s="38">
        <v>1.2627933099999999</v>
      </c>
      <c r="AJ38" s="38">
        <v>1.3444897600000001</v>
      </c>
      <c r="AK38" s="38">
        <v>1.2897497600000001</v>
      </c>
      <c r="AL38" s="38">
        <v>1.20505924</v>
      </c>
      <c r="AM38" s="38">
        <v>1.25938824</v>
      </c>
      <c r="AN38" s="38">
        <v>1.22884127</v>
      </c>
      <c r="AO38" s="38">
        <v>1.2550474899999999</v>
      </c>
      <c r="AP38" s="38">
        <v>1.38062244</v>
      </c>
      <c r="AQ38" s="38">
        <v>1.24102278</v>
      </c>
      <c r="AR38" s="38">
        <v>1.2779679900000001</v>
      </c>
      <c r="AS38" s="38">
        <v>1.5661065700000001</v>
      </c>
      <c r="AT38" s="38">
        <v>1.38600419</v>
      </c>
      <c r="AU38" s="38">
        <v>1.25277664</v>
      </c>
      <c r="AV38" s="38">
        <v>1.3939521699999999</v>
      </c>
      <c r="AW38" s="38">
        <v>1.4000606200000001</v>
      </c>
      <c r="AX38" s="38">
        <v>1.30260786</v>
      </c>
      <c r="AZ38" s="1">
        <v>64.48</v>
      </c>
      <c r="BA38" s="98">
        <f t="shared" si="0"/>
        <v>1.3832952425531917</v>
      </c>
      <c r="BB38" s="38">
        <f t="shared" si="1"/>
        <v>0.18030498351941279</v>
      </c>
      <c r="BC38" s="86">
        <f t="shared" si="2"/>
        <v>2.6300184888087167E-2</v>
      </c>
    </row>
    <row r="41" spans="2:55">
      <c r="BB41" s="1" t="s">
        <v>216</v>
      </c>
      <c r="BC41" s="1" t="s">
        <v>215</v>
      </c>
    </row>
    <row r="42" spans="2:55">
      <c r="BA42" s="1" t="s">
        <v>2</v>
      </c>
      <c r="BB42" s="1">
        <v>20</v>
      </c>
      <c r="BC42" s="1">
        <f>SQRT(BB42)</f>
        <v>4.4721359549995796</v>
      </c>
    </row>
    <row r="43" spans="2:55">
      <c r="B43" s="90" t="s">
        <v>186</v>
      </c>
      <c r="C43" s="1" t="s">
        <v>66</v>
      </c>
      <c r="D43" s="5" t="s">
        <v>166</v>
      </c>
      <c r="E43" s="5" t="s">
        <v>167</v>
      </c>
      <c r="F43" s="5" t="s">
        <v>168</v>
      </c>
      <c r="G43" s="5" t="s">
        <v>169</v>
      </c>
      <c r="H43" s="5" t="s">
        <v>170</v>
      </c>
      <c r="I43" s="5" t="s">
        <v>171</v>
      </c>
      <c r="J43" s="5" t="s">
        <v>172</v>
      </c>
      <c r="K43" s="5" t="s">
        <v>173</v>
      </c>
      <c r="L43" s="5" t="s">
        <v>174</v>
      </c>
      <c r="M43" s="5" t="s">
        <v>175</v>
      </c>
      <c r="N43" s="5" t="s">
        <v>176</v>
      </c>
      <c r="O43" s="5" t="s">
        <v>177</v>
      </c>
      <c r="P43" s="5" t="s">
        <v>178</v>
      </c>
      <c r="Q43" s="5" t="s">
        <v>179</v>
      </c>
      <c r="R43" s="5" t="s">
        <v>180</v>
      </c>
      <c r="S43" s="5" t="s">
        <v>181</v>
      </c>
      <c r="T43" s="5" t="s">
        <v>182</v>
      </c>
      <c r="U43" s="5" t="s">
        <v>183</v>
      </c>
      <c r="V43" s="5" t="s">
        <v>184</v>
      </c>
      <c r="W43" s="5" t="s">
        <v>185</v>
      </c>
      <c r="AZ43" s="1" t="s">
        <v>66</v>
      </c>
      <c r="BA43" s="88" t="s">
        <v>188</v>
      </c>
      <c r="BB43" s="5" t="s">
        <v>3</v>
      </c>
      <c r="BC43" s="5" t="s">
        <v>125</v>
      </c>
    </row>
    <row r="44" spans="2:55">
      <c r="C44" s="1">
        <v>0</v>
      </c>
      <c r="D44" s="5">
        <v>1</v>
      </c>
      <c r="E44" s="5">
        <v>1</v>
      </c>
      <c r="F44" s="5">
        <v>1</v>
      </c>
      <c r="G44" s="5">
        <v>1</v>
      </c>
      <c r="H44" s="5">
        <v>1</v>
      </c>
      <c r="I44" s="5">
        <v>1</v>
      </c>
      <c r="J44" s="5">
        <v>1</v>
      </c>
      <c r="K44" s="5">
        <v>1</v>
      </c>
      <c r="L44" s="5">
        <v>1</v>
      </c>
      <c r="M44" s="5">
        <v>1</v>
      </c>
      <c r="N44" s="5">
        <v>1</v>
      </c>
      <c r="O44" s="5">
        <v>1</v>
      </c>
      <c r="P44" s="5">
        <v>1</v>
      </c>
      <c r="Q44" s="5">
        <v>1</v>
      </c>
      <c r="R44" s="5">
        <v>1</v>
      </c>
      <c r="S44" s="5">
        <v>1</v>
      </c>
      <c r="T44" s="5">
        <v>1</v>
      </c>
      <c r="U44" s="5">
        <v>1</v>
      </c>
      <c r="V44" s="5">
        <v>1</v>
      </c>
      <c r="W44" s="5">
        <v>1</v>
      </c>
      <c r="AZ44" s="1">
        <v>0</v>
      </c>
      <c r="BA44" s="104">
        <f t="shared" ref="BA44:BA76" si="3">AVERAGE(D44:W44)</f>
        <v>1</v>
      </c>
      <c r="BB44" s="5">
        <f t="shared" ref="BB44:BB76" si="4">STDEV(D44:W44)</f>
        <v>0</v>
      </c>
      <c r="BC44" s="88">
        <f t="shared" ref="BC44:BC76" si="5">BB44/$BC$42</f>
        <v>0</v>
      </c>
    </row>
    <row r="45" spans="2:55">
      <c r="C45" s="1">
        <v>2</v>
      </c>
      <c r="D45" s="5">
        <v>0.99663234000000001</v>
      </c>
      <c r="E45" s="5">
        <v>0.99218693000000002</v>
      </c>
      <c r="F45" s="5">
        <v>0.99415927999999998</v>
      </c>
      <c r="G45" s="5">
        <v>0.99224575999999998</v>
      </c>
      <c r="H45" s="5">
        <v>1.01423149</v>
      </c>
      <c r="I45" s="5">
        <v>1.0065951099999999</v>
      </c>
      <c r="J45" s="5">
        <v>0.98340284</v>
      </c>
      <c r="K45" s="5">
        <v>0.99035302999999997</v>
      </c>
      <c r="L45" s="5">
        <v>0.99500343999999996</v>
      </c>
      <c r="M45" s="5">
        <v>1.01145555</v>
      </c>
      <c r="N45" s="5">
        <v>0.98254839999999999</v>
      </c>
      <c r="O45" s="5">
        <v>1.0124926599999999</v>
      </c>
      <c r="P45" s="5">
        <v>0.99074134000000003</v>
      </c>
      <c r="Q45" s="5">
        <v>1.00602233</v>
      </c>
      <c r="R45" s="5">
        <v>0.99379074999999994</v>
      </c>
      <c r="S45" s="5">
        <v>1.01916758</v>
      </c>
      <c r="T45" s="5">
        <v>0.97836588000000002</v>
      </c>
      <c r="U45" s="5">
        <v>0.99481938999999997</v>
      </c>
      <c r="V45" s="5">
        <v>0.97129991999999998</v>
      </c>
      <c r="W45" s="5">
        <v>0.99724904999999997</v>
      </c>
      <c r="AZ45" s="1">
        <v>2</v>
      </c>
      <c r="BA45" s="105">
        <f t="shared" si="3"/>
        <v>0.99613815350000012</v>
      </c>
      <c r="BB45" s="5">
        <f t="shared" si="4"/>
        <v>1.2468506184856834E-2</v>
      </c>
      <c r="BC45" s="88">
        <f t="shared" si="5"/>
        <v>2.7880427407216439E-3</v>
      </c>
    </row>
    <row r="46" spans="2:55">
      <c r="C46" s="1">
        <v>4</v>
      </c>
      <c r="D46" s="5">
        <v>0.99340485999999995</v>
      </c>
      <c r="E46" s="5">
        <v>0.98879678000000004</v>
      </c>
      <c r="F46" s="5">
        <v>0.98019721000000004</v>
      </c>
      <c r="G46" s="5">
        <v>0.98129255000000004</v>
      </c>
      <c r="H46" s="5">
        <v>0.99952299</v>
      </c>
      <c r="I46" s="5">
        <v>0.99668124000000002</v>
      </c>
      <c r="J46" s="5">
        <v>1.0059247</v>
      </c>
      <c r="K46" s="5">
        <v>0.99664238999999999</v>
      </c>
      <c r="L46" s="5">
        <v>0.99403067000000001</v>
      </c>
      <c r="M46" s="5">
        <v>0.98998231999999997</v>
      </c>
      <c r="N46" s="5">
        <v>0.96853025999999998</v>
      </c>
      <c r="O46" s="5">
        <v>0.97865630999999997</v>
      </c>
      <c r="P46" s="5">
        <v>0.99123709999999998</v>
      </c>
      <c r="Q46" s="5">
        <v>0.9994999</v>
      </c>
      <c r="R46" s="5">
        <v>1.0009387300000001</v>
      </c>
      <c r="S46" s="5">
        <v>0.99029674999999995</v>
      </c>
      <c r="T46" s="5">
        <v>0.99641919999999995</v>
      </c>
      <c r="U46" s="5">
        <v>0.99028534000000001</v>
      </c>
      <c r="V46" s="5">
        <v>0.99464775000000005</v>
      </c>
      <c r="W46" s="5">
        <v>0.99361434000000004</v>
      </c>
      <c r="AZ46" s="1">
        <v>4</v>
      </c>
      <c r="BA46" s="105">
        <f t="shared" si="3"/>
        <v>0.99153006949999989</v>
      </c>
      <c r="BB46" s="5">
        <f t="shared" si="4"/>
        <v>8.7795434458143654E-3</v>
      </c>
      <c r="BC46" s="88">
        <f t="shared" si="5"/>
        <v>1.9631655956253661E-3</v>
      </c>
    </row>
    <row r="47" spans="2:55">
      <c r="C47" s="1">
        <v>6.56</v>
      </c>
      <c r="D47" s="5">
        <v>0.97833952000000002</v>
      </c>
      <c r="E47" s="5">
        <v>0.96342612000000005</v>
      </c>
      <c r="F47" s="5">
        <v>0.98887729000000002</v>
      </c>
      <c r="G47" s="5">
        <v>0.96156059000000005</v>
      </c>
      <c r="H47" s="5">
        <v>0.98024294000000001</v>
      </c>
      <c r="I47" s="5">
        <v>0.97485270000000002</v>
      </c>
      <c r="J47" s="5">
        <v>0.95995355000000004</v>
      </c>
      <c r="K47" s="5">
        <v>0.95134068000000005</v>
      </c>
      <c r="L47" s="5">
        <v>0.97931500000000005</v>
      </c>
      <c r="M47" s="5">
        <v>0.95963319000000002</v>
      </c>
      <c r="N47" s="5">
        <v>0.92720599000000004</v>
      </c>
      <c r="O47" s="5">
        <v>0.95445692000000004</v>
      </c>
      <c r="P47" s="5">
        <v>0.96912767</v>
      </c>
      <c r="Q47" s="5">
        <v>0.93565993000000003</v>
      </c>
      <c r="R47" s="5">
        <v>0.98299166000000004</v>
      </c>
      <c r="S47" s="5">
        <v>0.95847280000000001</v>
      </c>
      <c r="T47" s="5">
        <v>0.94067922999999998</v>
      </c>
      <c r="U47" s="5">
        <v>0.94320601000000004</v>
      </c>
      <c r="V47" s="5">
        <v>0.93550270000000002</v>
      </c>
      <c r="W47" s="5">
        <v>0.97555566000000005</v>
      </c>
      <c r="AZ47" s="1">
        <v>6.56</v>
      </c>
      <c r="BA47" s="105">
        <f t="shared" si="3"/>
        <v>0.96102000750000016</v>
      </c>
      <c r="BB47" s="5">
        <f t="shared" si="4"/>
        <v>1.784800130397176E-2</v>
      </c>
      <c r="BC47" s="88">
        <f t="shared" si="5"/>
        <v>3.9909344178185738E-3</v>
      </c>
    </row>
    <row r="48" spans="2:55">
      <c r="C48" s="1">
        <v>8.5</v>
      </c>
      <c r="D48" s="5">
        <v>1.0053020399999999</v>
      </c>
      <c r="E48" s="5">
        <v>0.97614212</v>
      </c>
      <c r="F48" s="5">
        <v>0.98242962</v>
      </c>
      <c r="G48" s="5">
        <v>0.98167943999999996</v>
      </c>
      <c r="H48" s="5">
        <v>1.0019301599999999</v>
      </c>
      <c r="I48" s="5">
        <v>0.99021504999999999</v>
      </c>
      <c r="J48" s="5">
        <v>0.98753515000000003</v>
      </c>
      <c r="K48" s="5">
        <v>0.97766554000000006</v>
      </c>
      <c r="L48" s="5">
        <v>0.96626663000000002</v>
      </c>
      <c r="M48" s="5">
        <v>0.98344083000000004</v>
      </c>
      <c r="N48" s="5">
        <v>0.95934792999999996</v>
      </c>
      <c r="O48" s="5">
        <v>0.97511621999999998</v>
      </c>
      <c r="P48" s="5">
        <v>0.96571940999999994</v>
      </c>
      <c r="Q48" s="5">
        <v>0.95372880000000004</v>
      </c>
      <c r="R48" s="5">
        <v>0.99389907</v>
      </c>
      <c r="S48" s="5">
        <v>0.98269826999999998</v>
      </c>
      <c r="T48" s="5">
        <v>0.95716254999999995</v>
      </c>
      <c r="U48" s="5">
        <v>0.96763041000000005</v>
      </c>
      <c r="V48" s="5">
        <v>0.94519878000000002</v>
      </c>
      <c r="W48" s="5">
        <v>0.99596713999999997</v>
      </c>
      <c r="AZ48" s="1">
        <v>8.5</v>
      </c>
      <c r="BA48" s="105">
        <f t="shared" si="3"/>
        <v>0.97745375800000001</v>
      </c>
      <c r="BB48" s="5">
        <f t="shared" si="4"/>
        <v>1.6331517560272849E-2</v>
      </c>
      <c r="BC48" s="88">
        <f t="shared" si="5"/>
        <v>3.6518383440501609E-3</v>
      </c>
    </row>
    <row r="49" spans="3:55">
      <c r="C49" s="1">
        <v>10.46</v>
      </c>
      <c r="D49" s="5">
        <v>1.00485282</v>
      </c>
      <c r="E49" s="5">
        <v>0.98357223999999999</v>
      </c>
      <c r="F49" s="5">
        <v>0.99144334000000001</v>
      </c>
      <c r="G49" s="5">
        <v>0.99445996999999997</v>
      </c>
      <c r="H49" s="5">
        <v>1.00358722</v>
      </c>
      <c r="I49" s="5">
        <v>1.01304777</v>
      </c>
      <c r="J49" s="5">
        <v>0.99083573999999996</v>
      </c>
      <c r="K49" s="5">
        <v>0.96076198999999995</v>
      </c>
      <c r="L49" s="5">
        <v>0.98226857999999995</v>
      </c>
      <c r="M49" s="5">
        <v>1.0053268399999999</v>
      </c>
      <c r="N49" s="5">
        <v>0.94197003999999995</v>
      </c>
      <c r="O49" s="5">
        <v>0.98834146</v>
      </c>
      <c r="P49" s="5">
        <v>0.98603490999999999</v>
      </c>
      <c r="Q49" s="5">
        <v>0.97869572000000005</v>
      </c>
      <c r="R49" s="5">
        <v>0.98588469999999995</v>
      </c>
      <c r="S49" s="5">
        <v>1.000915</v>
      </c>
      <c r="T49" s="5">
        <v>0.99664578999999998</v>
      </c>
      <c r="U49" s="5">
        <v>0.97436374999999997</v>
      </c>
      <c r="V49" s="5">
        <v>0.96844085000000002</v>
      </c>
      <c r="W49" s="5">
        <v>1.01296232</v>
      </c>
      <c r="AZ49" s="1">
        <v>10.46</v>
      </c>
      <c r="BA49" s="105">
        <f t="shared" si="3"/>
        <v>0.98822055249999985</v>
      </c>
      <c r="BB49" s="5">
        <f t="shared" si="4"/>
        <v>1.7706021007100173E-2</v>
      </c>
      <c r="BC49" s="88">
        <f t="shared" si="5"/>
        <v>3.9591866582915271E-3</v>
      </c>
    </row>
    <row r="50" spans="3:55">
      <c r="C50" s="1">
        <v>12.46</v>
      </c>
      <c r="D50" s="5">
        <v>0.99870972999999996</v>
      </c>
      <c r="E50" s="5">
        <v>0.98523707999999999</v>
      </c>
      <c r="F50" s="5">
        <v>1.0211545500000001</v>
      </c>
      <c r="G50" s="5">
        <v>0.97271996999999999</v>
      </c>
      <c r="H50" s="5">
        <v>1.0267871099999999</v>
      </c>
      <c r="I50" s="5">
        <v>0.99167664</v>
      </c>
      <c r="J50" s="5">
        <v>0.99262863999999995</v>
      </c>
      <c r="K50" s="5">
        <v>0.97450302</v>
      </c>
      <c r="L50" s="5">
        <v>0.99520998000000005</v>
      </c>
      <c r="M50" s="5">
        <v>0.99545932999999998</v>
      </c>
      <c r="N50" s="5">
        <v>0.96241639000000001</v>
      </c>
      <c r="O50" s="5">
        <v>0.98145488999999997</v>
      </c>
      <c r="P50" s="5">
        <v>0.98313706999999995</v>
      </c>
      <c r="Q50" s="5">
        <v>0.97568166999999995</v>
      </c>
      <c r="R50" s="5">
        <v>1.0095000999999999</v>
      </c>
      <c r="S50" s="5">
        <v>0.99613366999999997</v>
      </c>
      <c r="T50" s="5">
        <v>1.0070217400000001</v>
      </c>
      <c r="U50" s="5">
        <v>0.97497924000000002</v>
      </c>
      <c r="V50" s="5">
        <v>0.98328302000000001</v>
      </c>
      <c r="W50" s="5">
        <v>0.99768970999999995</v>
      </c>
      <c r="AZ50" s="1">
        <v>12.46</v>
      </c>
      <c r="BA50" s="105">
        <f t="shared" si="3"/>
        <v>0.9912691775000001</v>
      </c>
      <c r="BB50" s="5">
        <f t="shared" si="4"/>
        <v>1.6414255440478323E-2</v>
      </c>
      <c r="BC50" s="88">
        <f t="shared" si="5"/>
        <v>3.670339096495528E-3</v>
      </c>
    </row>
    <row r="51" spans="3:55">
      <c r="C51" s="1">
        <v>14.46</v>
      </c>
      <c r="D51" s="5">
        <v>0.99506231999999994</v>
      </c>
      <c r="E51" s="5">
        <v>1.0074565600000001</v>
      </c>
      <c r="F51" s="5">
        <v>1.0226659300000001</v>
      </c>
      <c r="G51" s="5">
        <v>0.97540994000000003</v>
      </c>
      <c r="H51" s="5">
        <v>1.02432309</v>
      </c>
      <c r="I51" s="5">
        <v>0.98680073000000001</v>
      </c>
      <c r="J51" s="5">
        <v>0.98377155000000005</v>
      </c>
      <c r="K51" s="5">
        <v>0.98412193999999997</v>
      </c>
      <c r="L51" s="5">
        <v>0.98858712000000004</v>
      </c>
      <c r="M51" s="5">
        <v>1.0139016599999999</v>
      </c>
      <c r="N51" s="5">
        <v>0.96401241999999998</v>
      </c>
      <c r="O51" s="5">
        <v>1.00369887</v>
      </c>
      <c r="P51" s="5">
        <v>0.98833411999999998</v>
      </c>
      <c r="Q51" s="5">
        <v>1.0030222499999999</v>
      </c>
      <c r="R51" s="5">
        <v>0.99886483999999998</v>
      </c>
      <c r="S51" s="5">
        <v>1.01107266</v>
      </c>
      <c r="T51" s="5">
        <v>0.98598801999999997</v>
      </c>
      <c r="U51" s="5">
        <v>0.99065442999999997</v>
      </c>
      <c r="V51" s="5">
        <v>0.98490504000000001</v>
      </c>
      <c r="W51" s="5">
        <v>1.00994988</v>
      </c>
      <c r="AZ51" s="1">
        <v>14.46</v>
      </c>
      <c r="BA51" s="105">
        <f t="shared" si="3"/>
        <v>0.99613016849999991</v>
      </c>
      <c r="BB51" s="5">
        <f t="shared" si="4"/>
        <v>1.571479886963149E-2</v>
      </c>
      <c r="BC51" s="88">
        <f t="shared" si="5"/>
        <v>3.5139358525232865E-3</v>
      </c>
    </row>
    <row r="52" spans="3:55">
      <c r="C52" s="1">
        <v>16.46</v>
      </c>
      <c r="D52" s="5">
        <v>1.0176078</v>
      </c>
      <c r="E52" s="5">
        <v>1.00385912</v>
      </c>
      <c r="F52" s="5">
        <v>1.01503492</v>
      </c>
      <c r="G52" s="5">
        <v>0.98173827999999996</v>
      </c>
      <c r="H52" s="5">
        <v>1.0151462200000001</v>
      </c>
      <c r="I52" s="5">
        <v>1.0004913799999999</v>
      </c>
      <c r="J52" s="5">
        <v>0.99120087000000001</v>
      </c>
      <c r="K52" s="5">
        <v>1.0192432499999999</v>
      </c>
      <c r="L52" s="5">
        <v>1.00484397</v>
      </c>
      <c r="M52" s="5">
        <v>1.0398130800000001</v>
      </c>
      <c r="N52" s="5">
        <v>0.98237357999999997</v>
      </c>
      <c r="O52" s="5">
        <v>1.00871343</v>
      </c>
      <c r="P52" s="5">
        <v>1.0001551900000001</v>
      </c>
      <c r="Q52" s="5">
        <v>0.99779176999999997</v>
      </c>
      <c r="R52" s="5">
        <v>0.99395268000000003</v>
      </c>
      <c r="S52" s="5">
        <v>0.98615752000000001</v>
      </c>
      <c r="T52" s="5">
        <v>1.00910674</v>
      </c>
      <c r="U52" s="5">
        <v>1.0134316800000001</v>
      </c>
      <c r="V52" s="5">
        <v>0.97606731000000002</v>
      </c>
      <c r="W52" s="5">
        <v>1.0184686000000001</v>
      </c>
      <c r="AZ52" s="1">
        <v>16.46</v>
      </c>
      <c r="BA52" s="105">
        <f t="shared" si="3"/>
        <v>1.0037598695000001</v>
      </c>
      <c r="BB52" s="5">
        <f t="shared" si="4"/>
        <v>1.5702097224033984E-2</v>
      </c>
      <c r="BC52" s="88">
        <f t="shared" si="5"/>
        <v>3.511095678225073E-3</v>
      </c>
    </row>
    <row r="53" spans="3:55">
      <c r="C53" s="1">
        <v>18.46</v>
      </c>
      <c r="D53" s="5">
        <v>0.99517465999999999</v>
      </c>
      <c r="E53" s="5">
        <v>1.0373065699999999</v>
      </c>
      <c r="F53" s="5">
        <v>1.0388353699999999</v>
      </c>
      <c r="G53" s="5">
        <v>0.99012802</v>
      </c>
      <c r="H53" s="5">
        <v>1.03870397</v>
      </c>
      <c r="I53" s="5">
        <v>1.00633704</v>
      </c>
      <c r="J53" s="5">
        <v>1.01030453</v>
      </c>
      <c r="K53" s="5">
        <v>1.0032816</v>
      </c>
      <c r="L53" s="5">
        <v>1.0087443599999999</v>
      </c>
      <c r="M53" s="5">
        <v>1.0322964699999999</v>
      </c>
      <c r="N53" s="5">
        <v>0.97229688000000003</v>
      </c>
      <c r="O53" s="5">
        <v>1.0155108500000001</v>
      </c>
      <c r="P53" s="5">
        <v>1.00600851</v>
      </c>
      <c r="Q53" s="5">
        <v>0.99468665999999994</v>
      </c>
      <c r="R53" s="5">
        <v>1.0105139599999999</v>
      </c>
      <c r="S53" s="5">
        <v>1.02195598</v>
      </c>
      <c r="T53" s="5">
        <v>1.0053350599999999</v>
      </c>
      <c r="U53" s="5">
        <v>1.0134150200000001</v>
      </c>
      <c r="V53" s="5">
        <v>0.99426395999999995</v>
      </c>
      <c r="W53" s="5">
        <v>1.0059472199999999</v>
      </c>
      <c r="AZ53" s="1">
        <v>18.46</v>
      </c>
      <c r="BA53" s="105">
        <f t="shared" si="3"/>
        <v>1.0100523345000001</v>
      </c>
      <c r="BB53" s="5">
        <f t="shared" si="4"/>
        <v>1.7344860574157784E-2</v>
      </c>
      <c r="BC53" s="88">
        <f t="shared" si="5"/>
        <v>3.8784287304072834E-3</v>
      </c>
    </row>
    <row r="54" spans="3:55">
      <c r="C54" s="1">
        <v>20.46</v>
      </c>
      <c r="D54" s="5">
        <v>1.0260910299999999</v>
      </c>
      <c r="E54" s="5">
        <v>1.0176423699999999</v>
      </c>
      <c r="F54" s="5">
        <v>1.03641498</v>
      </c>
      <c r="G54" s="5">
        <v>0.99490840000000003</v>
      </c>
      <c r="H54" s="5">
        <v>1.0296006499999999</v>
      </c>
      <c r="I54" s="5">
        <v>1.01612579</v>
      </c>
      <c r="J54" s="5">
        <v>1.0117745899999999</v>
      </c>
      <c r="K54" s="5">
        <v>1.0088803</v>
      </c>
      <c r="L54" s="5">
        <v>0.98198571000000001</v>
      </c>
      <c r="M54" s="5">
        <v>1.0527479799999999</v>
      </c>
      <c r="N54" s="5">
        <v>0.98968679000000004</v>
      </c>
      <c r="O54" s="5">
        <v>1.0430160500000001</v>
      </c>
      <c r="P54" s="5">
        <v>0.99955981000000005</v>
      </c>
      <c r="Q54" s="5">
        <v>1.00079864</v>
      </c>
      <c r="R54" s="5">
        <v>1.00875494</v>
      </c>
      <c r="S54" s="5">
        <v>1.0020859799999999</v>
      </c>
      <c r="T54" s="5">
        <v>1.02558883</v>
      </c>
      <c r="U54" s="5">
        <v>1.00145817</v>
      </c>
      <c r="V54" s="5">
        <v>0.99176023999999996</v>
      </c>
      <c r="W54" s="5">
        <v>1.02750735</v>
      </c>
      <c r="AZ54" s="1">
        <v>20.46</v>
      </c>
      <c r="BA54" s="105">
        <f t="shared" si="3"/>
        <v>1.0133194299999999</v>
      </c>
      <c r="BB54" s="5">
        <f t="shared" si="4"/>
        <v>1.8885342967892477E-2</v>
      </c>
      <c r="BC54" s="88">
        <f t="shared" si="5"/>
        <v>4.2228910654605201E-3</v>
      </c>
    </row>
    <row r="55" spans="3:55">
      <c r="C55" s="1">
        <v>22.46</v>
      </c>
      <c r="D55" s="5">
        <v>1.0148893299999999</v>
      </c>
      <c r="E55" s="5">
        <v>1.0305958</v>
      </c>
      <c r="F55" s="5">
        <v>1.0362883199999999</v>
      </c>
      <c r="G55" s="5">
        <v>1.01253364</v>
      </c>
      <c r="H55" s="5">
        <v>1.02093569</v>
      </c>
      <c r="I55" s="5">
        <v>1.0097748799999999</v>
      </c>
      <c r="J55" s="5">
        <v>1.0148139599999999</v>
      </c>
      <c r="K55" s="5">
        <v>1.0199527500000001</v>
      </c>
      <c r="L55" s="5">
        <v>1.00484029</v>
      </c>
      <c r="M55" s="5">
        <v>1.03337024</v>
      </c>
      <c r="N55" s="5">
        <v>0.99668407999999997</v>
      </c>
      <c r="O55" s="5">
        <v>1.01878286</v>
      </c>
      <c r="P55" s="5">
        <v>1.0263964999999999</v>
      </c>
      <c r="Q55" s="5">
        <v>0.99488041999999999</v>
      </c>
      <c r="R55" s="5">
        <v>1.00081413</v>
      </c>
      <c r="S55" s="5">
        <v>1.0013447099999999</v>
      </c>
      <c r="T55" s="5">
        <v>1.0345894600000001</v>
      </c>
      <c r="U55" s="5">
        <v>1.0318423000000001</v>
      </c>
      <c r="V55" s="5">
        <v>0.98804400000000003</v>
      </c>
      <c r="W55" s="5">
        <v>1.00438487</v>
      </c>
      <c r="AZ55" s="1">
        <v>22.46</v>
      </c>
      <c r="BA55" s="105">
        <f t="shared" si="3"/>
        <v>1.0147879115</v>
      </c>
      <c r="BB55" s="5">
        <f t="shared" si="4"/>
        <v>1.4524542951215656E-2</v>
      </c>
      <c r="BC55" s="88">
        <f t="shared" si="5"/>
        <v>3.2477865381033617E-3</v>
      </c>
    </row>
    <row r="56" spans="3:55">
      <c r="C56" s="1">
        <v>24.46</v>
      </c>
      <c r="D56" s="5">
        <v>1.0197609700000001</v>
      </c>
      <c r="E56" s="5">
        <v>1.02020672</v>
      </c>
      <c r="F56" s="5">
        <v>1.04378426</v>
      </c>
      <c r="G56" s="5">
        <v>1.0023299400000001</v>
      </c>
      <c r="H56" s="5">
        <v>1.02732175</v>
      </c>
      <c r="I56" s="5">
        <v>1.0028442900000001</v>
      </c>
      <c r="J56" s="5">
        <v>1.0170171400000001</v>
      </c>
      <c r="K56" s="5">
        <v>1.01328854</v>
      </c>
      <c r="L56" s="5">
        <v>1.0051447200000001</v>
      </c>
      <c r="M56" s="5">
        <v>1.03403501</v>
      </c>
      <c r="N56" s="5">
        <v>0.97424138999999998</v>
      </c>
      <c r="O56" s="5">
        <v>1.0088505699999999</v>
      </c>
      <c r="P56" s="5">
        <v>0.99385471000000003</v>
      </c>
      <c r="Q56" s="5">
        <v>1.0383092599999999</v>
      </c>
      <c r="R56" s="5">
        <v>1.01777743</v>
      </c>
      <c r="S56" s="5">
        <v>1.00734217</v>
      </c>
      <c r="T56" s="5">
        <v>1.0318815800000001</v>
      </c>
      <c r="U56" s="5">
        <v>1.0266851699999999</v>
      </c>
      <c r="V56" s="5">
        <v>0.98422374000000001</v>
      </c>
      <c r="W56" s="5">
        <v>1.0224772600000001</v>
      </c>
      <c r="AZ56" s="1">
        <v>24.46</v>
      </c>
      <c r="BA56" s="105">
        <f t="shared" si="3"/>
        <v>1.0145688310000001</v>
      </c>
      <c r="BB56" s="5">
        <f t="shared" si="4"/>
        <v>1.7743294168277492E-2</v>
      </c>
      <c r="BC56" s="88">
        <f t="shared" si="5"/>
        <v>3.9675211905044064E-3</v>
      </c>
    </row>
    <row r="57" spans="3:55">
      <c r="C57" s="1">
        <v>26.46</v>
      </c>
      <c r="D57" s="5">
        <v>1.02692165</v>
      </c>
      <c r="E57" s="5">
        <v>1.0370404600000001</v>
      </c>
      <c r="F57" s="5">
        <v>1.0633982399999999</v>
      </c>
      <c r="G57" s="5">
        <v>1.0212230099999999</v>
      </c>
      <c r="H57" s="5">
        <v>1.03200618</v>
      </c>
      <c r="I57" s="5">
        <v>1.0013352499999999</v>
      </c>
      <c r="J57" s="5">
        <v>1.0155461800000001</v>
      </c>
      <c r="K57" s="5">
        <v>1.01259714</v>
      </c>
      <c r="L57" s="5">
        <v>1.0111433700000001</v>
      </c>
      <c r="M57" s="5">
        <v>1.0404186099999999</v>
      </c>
      <c r="N57" s="5">
        <v>0.98098032999999996</v>
      </c>
      <c r="O57" s="5">
        <v>1.0089171100000001</v>
      </c>
      <c r="P57" s="5">
        <v>1.0082295699999999</v>
      </c>
      <c r="Q57" s="5">
        <v>1.01556427</v>
      </c>
      <c r="R57" s="5">
        <v>1.0295124499999999</v>
      </c>
      <c r="S57" s="5">
        <v>1.0292124899999999</v>
      </c>
      <c r="T57" s="5">
        <v>1.02868742</v>
      </c>
      <c r="U57" s="5">
        <v>1.0237355400000001</v>
      </c>
      <c r="V57" s="5">
        <v>0.98345395999999996</v>
      </c>
      <c r="W57" s="5">
        <v>1.01987977</v>
      </c>
      <c r="AZ57" s="1">
        <v>26.46</v>
      </c>
      <c r="BA57" s="105">
        <f t="shared" si="3"/>
        <v>1.01949015</v>
      </c>
      <c r="BB57" s="5">
        <f t="shared" si="4"/>
        <v>1.8756758375837707E-2</v>
      </c>
      <c r="BC57" s="88">
        <f t="shared" si="5"/>
        <v>4.1941386765911659E-3</v>
      </c>
    </row>
    <row r="58" spans="3:55">
      <c r="C58" s="1">
        <v>28.47</v>
      </c>
      <c r="D58" s="5">
        <v>1.039792</v>
      </c>
      <c r="E58" s="5">
        <v>1.0391215300000001</v>
      </c>
      <c r="F58" s="5">
        <v>1.04567699</v>
      </c>
      <c r="G58" s="5">
        <v>0.99182402999999997</v>
      </c>
      <c r="H58" s="5">
        <v>1.0368824800000001</v>
      </c>
      <c r="I58" s="5">
        <v>0.99796965999999998</v>
      </c>
      <c r="J58" s="5">
        <v>1.0287181000000001</v>
      </c>
      <c r="K58" s="5">
        <v>1.0045180300000001</v>
      </c>
      <c r="L58" s="5">
        <v>0.99112774999999997</v>
      </c>
      <c r="M58" s="5">
        <v>1.03847249</v>
      </c>
      <c r="N58" s="5">
        <v>0.98193308999999995</v>
      </c>
      <c r="O58" s="5">
        <v>1.01906929</v>
      </c>
      <c r="P58" s="5">
        <v>1.01279024</v>
      </c>
      <c r="Q58" s="5">
        <v>1.01265213</v>
      </c>
      <c r="R58" s="5">
        <v>1.0188981699999999</v>
      </c>
      <c r="S58" s="5">
        <v>1.0140498</v>
      </c>
      <c r="T58" s="5">
        <v>1.0359335700000001</v>
      </c>
      <c r="U58" s="5">
        <v>1.04563333</v>
      </c>
      <c r="V58" s="5">
        <v>1.0130889300000001</v>
      </c>
      <c r="W58" s="5">
        <v>1.0343362</v>
      </c>
      <c r="AZ58" s="1">
        <v>28.47</v>
      </c>
      <c r="BA58" s="105">
        <f t="shared" si="3"/>
        <v>1.0201243904999999</v>
      </c>
      <c r="BB58" s="5">
        <f t="shared" si="4"/>
        <v>1.9504267514931072E-2</v>
      </c>
      <c r="BC58" s="88">
        <f t="shared" si="5"/>
        <v>4.3612868014726771E-3</v>
      </c>
    </row>
    <row r="59" spans="3:55">
      <c r="C59" s="1">
        <v>30.47</v>
      </c>
      <c r="D59" s="5">
        <v>1.0236977</v>
      </c>
      <c r="E59" s="5">
        <v>1.02510572</v>
      </c>
      <c r="F59" s="5">
        <v>1.0351195</v>
      </c>
      <c r="G59" s="5">
        <v>1.0097582000000001</v>
      </c>
      <c r="H59" s="5">
        <v>1.00960585</v>
      </c>
      <c r="I59" s="5">
        <v>0.97690142999999996</v>
      </c>
      <c r="J59" s="5">
        <v>1.0138606100000001</v>
      </c>
      <c r="K59" s="5">
        <v>1.0337096699999999</v>
      </c>
      <c r="L59" s="5">
        <v>1.0197817899999999</v>
      </c>
      <c r="M59" s="5">
        <v>1.0457297699999999</v>
      </c>
      <c r="N59" s="5">
        <v>0.99281622999999997</v>
      </c>
      <c r="O59" s="5">
        <v>1.0100844099999999</v>
      </c>
      <c r="P59" s="5">
        <v>1.0257970000000001</v>
      </c>
      <c r="Q59" s="5">
        <v>1.04207078</v>
      </c>
      <c r="R59" s="5">
        <v>1.0303359400000001</v>
      </c>
      <c r="S59" s="5">
        <v>1.0272927199999999</v>
      </c>
      <c r="T59" s="5">
        <v>1.03878574</v>
      </c>
      <c r="U59" s="5">
        <v>1.0522468</v>
      </c>
      <c r="V59" s="5">
        <v>0.99504747000000004</v>
      </c>
      <c r="W59" s="5">
        <v>1.03168886</v>
      </c>
      <c r="AZ59" s="1">
        <v>30.47</v>
      </c>
      <c r="BA59" s="105">
        <f t="shared" si="3"/>
        <v>1.0219718094999999</v>
      </c>
      <c r="BB59" s="5">
        <f t="shared" si="4"/>
        <v>1.8944169998428059E-2</v>
      </c>
      <c r="BC59" s="88">
        <f t="shared" si="5"/>
        <v>4.2360451893797219E-3</v>
      </c>
    </row>
    <row r="60" spans="3:55">
      <c r="C60" s="1">
        <v>32.47</v>
      </c>
      <c r="D60" s="5">
        <v>1.0502444099999999</v>
      </c>
      <c r="E60" s="5">
        <v>1.03634523</v>
      </c>
      <c r="F60" s="5">
        <v>1.0400737</v>
      </c>
      <c r="G60" s="5">
        <v>1.0037948299999999</v>
      </c>
      <c r="H60" s="5">
        <v>1.0216463899999999</v>
      </c>
      <c r="I60" s="5">
        <v>0.97852925999999996</v>
      </c>
      <c r="J60" s="5">
        <v>1.0259895999999999</v>
      </c>
      <c r="K60" s="5">
        <v>1.0436400699999999</v>
      </c>
      <c r="L60" s="5">
        <v>1.0115470499999999</v>
      </c>
      <c r="M60" s="5">
        <v>1.05570279</v>
      </c>
      <c r="N60" s="5">
        <v>0.98543334999999999</v>
      </c>
      <c r="O60" s="5">
        <v>1.0099772</v>
      </c>
      <c r="P60" s="5">
        <v>1.0263552300000001</v>
      </c>
      <c r="Q60" s="5">
        <v>1.0459936599999999</v>
      </c>
      <c r="R60" s="5">
        <v>1.0238005999999999</v>
      </c>
      <c r="S60" s="5">
        <v>1.0391941099999999</v>
      </c>
      <c r="T60" s="5">
        <v>1.04458568</v>
      </c>
      <c r="U60" s="5">
        <v>1.05427658</v>
      </c>
      <c r="V60" s="5">
        <v>1.0148552799999999</v>
      </c>
      <c r="W60" s="5">
        <v>1.03177443</v>
      </c>
      <c r="AZ60" s="1">
        <v>32.47</v>
      </c>
      <c r="BA60" s="105">
        <f t="shared" si="3"/>
        <v>1.0271879724999997</v>
      </c>
      <c r="BB60" s="5">
        <f t="shared" si="4"/>
        <v>2.1540888936797165E-2</v>
      </c>
      <c r="BC60" s="88">
        <f t="shared" si="5"/>
        <v>4.8166891958451629E-3</v>
      </c>
    </row>
    <row r="61" spans="3:55">
      <c r="C61" s="1">
        <v>34.47</v>
      </c>
      <c r="D61" s="5">
        <v>1.0354297299999999</v>
      </c>
      <c r="E61" s="5">
        <v>1.0355839499999999</v>
      </c>
      <c r="F61" s="5">
        <v>1.0627159100000001</v>
      </c>
      <c r="G61" s="5">
        <v>1.00631859</v>
      </c>
      <c r="H61" s="5">
        <v>1.04430285</v>
      </c>
      <c r="I61" s="5">
        <v>0.97097831000000001</v>
      </c>
      <c r="J61" s="5">
        <v>1.0420554099999999</v>
      </c>
      <c r="K61" s="5">
        <v>1.0324195</v>
      </c>
      <c r="L61" s="5">
        <v>1.05419712</v>
      </c>
      <c r="M61" s="5">
        <v>1.0526396600000001</v>
      </c>
      <c r="N61" s="5">
        <v>1.0004161499999999</v>
      </c>
      <c r="O61" s="5">
        <v>1.03084434</v>
      </c>
      <c r="P61" s="5">
        <v>1.0196543899999999</v>
      </c>
      <c r="Q61" s="5">
        <v>1.0536396400000001</v>
      </c>
      <c r="R61" s="5">
        <v>1.0271440599999999</v>
      </c>
      <c r="S61" s="5">
        <v>1.03739172</v>
      </c>
      <c r="T61" s="5">
        <v>1.0547119300000001</v>
      </c>
      <c r="U61" s="5">
        <v>1.05653565</v>
      </c>
      <c r="V61" s="5">
        <v>1.013733</v>
      </c>
      <c r="W61" s="5">
        <v>1.0344791200000001</v>
      </c>
      <c r="AZ61" s="1">
        <v>34.47</v>
      </c>
      <c r="BA61" s="105">
        <f t="shared" si="3"/>
        <v>1.0332595514999998</v>
      </c>
      <c r="BB61" s="5">
        <f t="shared" si="4"/>
        <v>2.2502345208068843E-2</v>
      </c>
      <c r="BC61" s="88">
        <f t="shared" si="5"/>
        <v>5.0316773538408577E-3</v>
      </c>
    </row>
    <row r="62" spans="3:55">
      <c r="C62" s="1">
        <v>36.47</v>
      </c>
      <c r="D62" s="5">
        <v>1.04236558</v>
      </c>
      <c r="E62" s="5">
        <v>1.02046594</v>
      </c>
      <c r="F62" s="5">
        <v>1.0646524500000001</v>
      </c>
      <c r="G62" s="5">
        <v>1.0157964500000001</v>
      </c>
      <c r="H62" s="5">
        <v>1.0264334799999999</v>
      </c>
      <c r="I62" s="5">
        <v>0.96479988000000005</v>
      </c>
      <c r="J62" s="5">
        <v>1.0468632600000001</v>
      </c>
      <c r="K62" s="5">
        <v>1.0466849199999999</v>
      </c>
      <c r="L62" s="5">
        <v>1.02802718</v>
      </c>
      <c r="M62" s="5">
        <v>1.0593647100000001</v>
      </c>
      <c r="N62" s="5">
        <v>1.0060211100000001</v>
      </c>
      <c r="O62" s="5">
        <v>1.02315891</v>
      </c>
      <c r="P62" s="5">
        <v>1.03912279</v>
      </c>
      <c r="Q62" s="5">
        <v>1.0559641900000001</v>
      </c>
      <c r="R62" s="5">
        <v>1.0354329900000001</v>
      </c>
      <c r="S62" s="5">
        <v>1.0414334000000001</v>
      </c>
      <c r="T62" s="5">
        <v>1.05144393</v>
      </c>
      <c r="U62" s="5">
        <v>1.0610423600000001</v>
      </c>
      <c r="V62" s="5">
        <v>1.00934123</v>
      </c>
      <c r="W62" s="5">
        <v>1.03955036</v>
      </c>
      <c r="AZ62" s="1">
        <v>36.47</v>
      </c>
      <c r="BA62" s="105">
        <f t="shared" si="3"/>
        <v>1.0338982560000001</v>
      </c>
      <c r="BB62" s="5">
        <f t="shared" si="4"/>
        <v>2.3525996337542373E-2</v>
      </c>
      <c r="BC62" s="88">
        <f t="shared" si="5"/>
        <v>5.2605727049155832E-3</v>
      </c>
    </row>
    <row r="63" spans="3:55">
      <c r="C63" s="1">
        <v>38.47</v>
      </c>
      <c r="D63" s="5">
        <v>1.03881388</v>
      </c>
      <c r="E63" s="5">
        <v>1.0152531600000001</v>
      </c>
      <c r="F63" s="5">
        <v>1.0635415800000001</v>
      </c>
      <c r="G63" s="5">
        <v>1.03888212</v>
      </c>
      <c r="H63" s="5">
        <v>1.040273</v>
      </c>
      <c r="I63" s="5">
        <v>0.96217909999999995</v>
      </c>
      <c r="J63" s="5">
        <v>1.0333544400000001</v>
      </c>
      <c r="K63" s="5">
        <v>1.0357412100000001</v>
      </c>
      <c r="L63" s="5">
        <v>1.0521304300000001</v>
      </c>
      <c r="M63" s="5">
        <v>1.0723114300000001</v>
      </c>
      <c r="N63" s="5">
        <v>1.02039206</v>
      </c>
      <c r="O63" s="5">
        <v>1.03952708</v>
      </c>
      <c r="P63" s="5">
        <v>1.00286747</v>
      </c>
      <c r="Q63" s="5">
        <v>1.0496826399999999</v>
      </c>
      <c r="R63" s="5">
        <v>1.0567279199999999</v>
      </c>
      <c r="S63" s="5">
        <v>1.0389854999999999</v>
      </c>
      <c r="T63" s="5">
        <v>1.0365633700000001</v>
      </c>
      <c r="U63" s="5">
        <v>1.055596</v>
      </c>
      <c r="V63" s="5">
        <v>1.0173658000000001</v>
      </c>
      <c r="W63" s="5">
        <v>1.0572480500000001</v>
      </c>
      <c r="AZ63" s="1">
        <v>38.47</v>
      </c>
      <c r="BA63" s="105">
        <f t="shared" si="3"/>
        <v>1.0363718120000001</v>
      </c>
      <c r="BB63" s="5">
        <f t="shared" si="4"/>
        <v>2.4514883687796609E-2</v>
      </c>
      <c r="BC63" s="88">
        <f t="shared" si="5"/>
        <v>5.4816946386413946E-3</v>
      </c>
    </row>
    <row r="64" spans="3:55">
      <c r="C64" s="1">
        <v>40.47</v>
      </c>
      <c r="D64" s="5">
        <v>1.0457004400000001</v>
      </c>
      <c r="E64" s="5">
        <v>1.02019978</v>
      </c>
      <c r="F64" s="5">
        <v>1.0797110599999999</v>
      </c>
      <c r="G64" s="5">
        <v>1.0182108700000001</v>
      </c>
      <c r="H64" s="5">
        <v>1.0512429700000001</v>
      </c>
      <c r="I64" s="5">
        <v>0.96733922999999999</v>
      </c>
      <c r="J64" s="5">
        <v>1.0500347699999999</v>
      </c>
      <c r="K64" s="5">
        <v>1.03281994</v>
      </c>
      <c r="L64" s="5">
        <v>1.00686437</v>
      </c>
      <c r="M64" s="5">
        <v>1.0510880300000001</v>
      </c>
      <c r="N64" s="5">
        <v>0.99571403000000003</v>
      </c>
      <c r="O64" s="5">
        <v>1.0498486199999999</v>
      </c>
      <c r="P64" s="5">
        <v>1.0119697299999999</v>
      </c>
      <c r="Q64" s="5">
        <v>1.0378382100000001</v>
      </c>
      <c r="R64" s="5">
        <v>1.0256372</v>
      </c>
      <c r="S64" s="5">
        <v>1.0266542000000001</v>
      </c>
      <c r="T64" s="5">
        <v>1.02589537</v>
      </c>
      <c r="U64" s="5">
        <v>1.06519382</v>
      </c>
      <c r="V64" s="5">
        <v>1.00547812</v>
      </c>
      <c r="W64" s="5">
        <v>1.06775222</v>
      </c>
      <c r="AZ64" s="1">
        <v>40.47</v>
      </c>
      <c r="BA64" s="105">
        <f t="shared" si="3"/>
        <v>1.0317596490000001</v>
      </c>
      <c r="BB64" s="5">
        <f t="shared" si="4"/>
        <v>2.707299482899108E-2</v>
      </c>
      <c r="BC64" s="88">
        <f t="shared" si="5"/>
        <v>6.0537056792124349E-3</v>
      </c>
    </row>
    <row r="65" spans="3:55">
      <c r="C65" s="1">
        <v>42.47</v>
      </c>
      <c r="D65" s="5">
        <v>1.0572165499999999</v>
      </c>
      <c r="E65" s="5">
        <v>1.01309044</v>
      </c>
      <c r="F65" s="5">
        <v>1.0902268799999999</v>
      </c>
      <c r="G65" s="5">
        <v>1.02908091</v>
      </c>
      <c r="H65" s="5">
        <v>1.05555832</v>
      </c>
      <c r="I65" s="5">
        <v>0.94504115</v>
      </c>
      <c r="J65" s="5">
        <v>1.0266845499999999</v>
      </c>
      <c r="K65" s="5">
        <v>1.05074534</v>
      </c>
      <c r="L65" s="5">
        <v>1.03167305</v>
      </c>
      <c r="M65" s="5">
        <v>1.04724423</v>
      </c>
      <c r="N65" s="5">
        <v>1.0191288700000001</v>
      </c>
      <c r="O65" s="5">
        <v>1.0602936199999999</v>
      </c>
      <c r="P65" s="5">
        <v>1.03517763</v>
      </c>
      <c r="Q65" s="5">
        <v>1.0608399500000001</v>
      </c>
      <c r="R65" s="5">
        <v>1.0185642500000001</v>
      </c>
      <c r="S65" s="5">
        <v>1.0452966699999999</v>
      </c>
      <c r="T65" s="5">
        <v>1.0324806099999999</v>
      </c>
      <c r="U65" s="5">
        <v>1.0681416500000001</v>
      </c>
      <c r="V65" s="5">
        <v>1.0202363299999999</v>
      </c>
      <c r="W65" s="5">
        <v>1.0292761699999999</v>
      </c>
      <c r="AZ65" s="1">
        <v>42.47</v>
      </c>
      <c r="BA65" s="105">
        <f t="shared" si="3"/>
        <v>1.0367998585</v>
      </c>
      <c r="BB65" s="5">
        <f t="shared" si="4"/>
        <v>2.927019656633064E-2</v>
      </c>
      <c r="BC65" s="88">
        <f t="shared" si="5"/>
        <v>6.5450149237096245E-3</v>
      </c>
    </row>
    <row r="66" spans="3:55">
      <c r="C66" s="1">
        <v>44.47</v>
      </c>
      <c r="D66" s="5">
        <v>1.0477121199999999</v>
      </c>
      <c r="E66" s="5">
        <v>1.01470547</v>
      </c>
      <c r="F66" s="5">
        <v>1.08990231</v>
      </c>
      <c r="G66" s="5">
        <v>1.01734601</v>
      </c>
      <c r="H66" s="5">
        <v>1.0592362399999999</v>
      </c>
      <c r="I66" s="5">
        <v>0.93345686000000005</v>
      </c>
      <c r="J66" s="5">
        <v>1.0421042599999999</v>
      </c>
      <c r="K66" s="5">
        <v>1.0422359000000001</v>
      </c>
      <c r="L66" s="5">
        <v>1.0378785699999999</v>
      </c>
      <c r="M66" s="5">
        <v>1.06735807</v>
      </c>
      <c r="N66" s="5">
        <v>1.01897573</v>
      </c>
      <c r="O66" s="5">
        <v>1.03801912</v>
      </c>
      <c r="P66" s="5">
        <v>1.04055684</v>
      </c>
      <c r="Q66" s="5">
        <v>1.0515577300000001</v>
      </c>
      <c r="R66" s="5">
        <v>1.0485910700000001</v>
      </c>
      <c r="S66" s="5">
        <v>1.06244008</v>
      </c>
      <c r="T66" s="5">
        <v>1.0467500700000001</v>
      </c>
      <c r="U66" s="5">
        <v>1.0611918</v>
      </c>
      <c r="V66" s="5">
        <v>1.0271923199999999</v>
      </c>
      <c r="W66" s="5">
        <v>1.04286832</v>
      </c>
      <c r="AZ66" s="1">
        <v>44.47</v>
      </c>
      <c r="BA66" s="105">
        <f t="shared" si="3"/>
        <v>1.0395039445000003</v>
      </c>
      <c r="BB66" s="5">
        <f t="shared" si="4"/>
        <v>3.078430572271432E-2</v>
      </c>
      <c r="BC66" s="88">
        <f t="shared" si="5"/>
        <v>6.8835800236125011E-3</v>
      </c>
    </row>
    <row r="67" spans="3:55">
      <c r="C67" s="1">
        <v>46.47</v>
      </c>
      <c r="D67" s="5">
        <v>1.05551997</v>
      </c>
      <c r="E67" s="5">
        <v>1.01714215</v>
      </c>
      <c r="F67" s="5">
        <v>1.07231958</v>
      </c>
      <c r="G67" s="5">
        <v>1.01304448</v>
      </c>
      <c r="H67" s="5">
        <v>1.0513967799999999</v>
      </c>
      <c r="I67" s="5">
        <v>0.94124315000000003</v>
      </c>
      <c r="J67" s="5">
        <v>1.0638464700000001</v>
      </c>
      <c r="K67" s="5">
        <v>1.0514637</v>
      </c>
      <c r="L67" s="5">
        <v>1.03680113</v>
      </c>
      <c r="M67" s="5">
        <v>1.0520972500000001</v>
      </c>
      <c r="N67" s="5">
        <v>1.0259377599999999</v>
      </c>
      <c r="O67" s="5">
        <v>1.0428421699999999</v>
      </c>
      <c r="P67" s="5">
        <v>1.0417698500000001</v>
      </c>
      <c r="Q67" s="5">
        <v>1.0576377400000001</v>
      </c>
      <c r="R67" s="5">
        <v>1.0468197699999999</v>
      </c>
      <c r="S67" s="5">
        <v>1.0473180099999999</v>
      </c>
      <c r="T67" s="5">
        <v>1.0492035500000001</v>
      </c>
      <c r="U67" s="5">
        <v>1.09029581</v>
      </c>
      <c r="V67" s="5">
        <v>1.04693971</v>
      </c>
      <c r="W67" s="5">
        <v>1.0496764199999999</v>
      </c>
      <c r="AZ67" s="1">
        <v>46.47</v>
      </c>
      <c r="BA67" s="105">
        <f t="shared" si="3"/>
        <v>1.0426657725000001</v>
      </c>
      <c r="BB67" s="5">
        <f t="shared" si="4"/>
        <v>2.9476220416540393E-2</v>
      </c>
      <c r="BC67" s="88">
        <f t="shared" si="5"/>
        <v>6.5910832571151479E-3</v>
      </c>
    </row>
    <row r="68" spans="3:55">
      <c r="C68" s="1">
        <v>48.48</v>
      </c>
      <c r="D68" s="5">
        <v>1.0602562200000001</v>
      </c>
      <c r="E68" s="5">
        <v>1.01341455</v>
      </c>
      <c r="F68" s="5">
        <v>1.0718193499999999</v>
      </c>
      <c r="G68" s="5">
        <v>1.0291610600000001</v>
      </c>
      <c r="H68" s="5">
        <v>1.0403443699999999</v>
      </c>
      <c r="I68" s="5">
        <v>0.96823943000000001</v>
      </c>
      <c r="J68" s="5">
        <v>1.0432240399999999</v>
      </c>
      <c r="K68" s="5">
        <v>1.0562395600000001</v>
      </c>
      <c r="L68" s="5">
        <v>1.0724803999999999</v>
      </c>
      <c r="M68" s="5">
        <v>1.0701997700000001</v>
      </c>
      <c r="N68" s="5">
        <v>1.0234167199999999</v>
      </c>
      <c r="O68" s="5">
        <v>1.0364652700000001</v>
      </c>
      <c r="P68" s="5">
        <v>1.03863876</v>
      </c>
      <c r="Q68" s="5">
        <v>1.0780662299999999</v>
      </c>
      <c r="R68" s="5">
        <v>1.05258264</v>
      </c>
      <c r="S68" s="5">
        <v>1.0482666</v>
      </c>
      <c r="T68" s="5">
        <v>1.0298641100000001</v>
      </c>
      <c r="U68" s="5">
        <v>1.07885199</v>
      </c>
      <c r="V68" s="5">
        <v>1.0312491100000001</v>
      </c>
      <c r="W68" s="5">
        <v>1.03426771</v>
      </c>
      <c r="AZ68" s="1">
        <v>48.48</v>
      </c>
      <c r="BA68" s="105">
        <f t="shared" si="3"/>
        <v>1.0438523945000004</v>
      </c>
      <c r="BB68" s="5">
        <f t="shared" si="4"/>
        <v>2.6185325415215694E-2</v>
      </c>
      <c r="BC68" s="88">
        <f t="shared" si="5"/>
        <v>5.8552167641375196E-3</v>
      </c>
    </row>
    <row r="69" spans="3:55">
      <c r="C69" s="1">
        <v>50.48</v>
      </c>
      <c r="D69" s="5">
        <v>1.05167349</v>
      </c>
      <c r="E69" s="5">
        <v>0.99548468000000001</v>
      </c>
      <c r="F69" s="5">
        <v>1.0959613100000001</v>
      </c>
      <c r="G69" s="5">
        <v>1.0221678599999999</v>
      </c>
      <c r="H69" s="5">
        <v>1.02806492</v>
      </c>
      <c r="I69" s="5">
        <v>0.94351951999999994</v>
      </c>
      <c r="J69" s="5">
        <v>1.05072582</v>
      </c>
      <c r="K69" s="5">
        <v>1.0727863200000001</v>
      </c>
      <c r="L69" s="5">
        <v>1.0296727699999999</v>
      </c>
      <c r="M69" s="5">
        <v>1.0640154100000001</v>
      </c>
      <c r="N69" s="5">
        <v>1.02798839</v>
      </c>
      <c r="O69" s="5">
        <v>1.03927174</v>
      </c>
      <c r="P69" s="5">
        <v>1.00835355</v>
      </c>
      <c r="Q69" s="5">
        <v>1.06134946</v>
      </c>
      <c r="R69" s="5">
        <v>1.03387056</v>
      </c>
      <c r="S69" s="5">
        <v>1.0690391400000001</v>
      </c>
      <c r="T69" s="5">
        <v>1.07390198</v>
      </c>
      <c r="U69" s="5">
        <v>1.1028314400000001</v>
      </c>
      <c r="V69" s="5">
        <v>1.0321855</v>
      </c>
      <c r="W69" s="5">
        <v>1.0703281099999999</v>
      </c>
      <c r="AZ69" s="1">
        <v>50.48</v>
      </c>
      <c r="BA69" s="105">
        <f t="shared" si="3"/>
        <v>1.0436595985000001</v>
      </c>
      <c r="BB69" s="5">
        <f t="shared" si="4"/>
        <v>3.640773043341345E-2</v>
      </c>
      <c r="BC69" s="88">
        <f t="shared" si="5"/>
        <v>8.1410160155600351E-3</v>
      </c>
    </row>
    <row r="70" spans="3:55">
      <c r="C70" s="1">
        <v>52.48</v>
      </c>
      <c r="D70" s="5">
        <v>1.0614167699999999</v>
      </c>
      <c r="E70" s="5">
        <v>1.00993332</v>
      </c>
      <c r="F70" s="5">
        <v>1.08933082</v>
      </c>
      <c r="G70" s="5">
        <v>1.0172445400000001</v>
      </c>
      <c r="H70" s="5">
        <v>1.05311698</v>
      </c>
      <c r="I70" s="5">
        <v>0.94112598999999997</v>
      </c>
      <c r="J70" s="5">
        <v>1.0533849799999999</v>
      </c>
      <c r="K70" s="5">
        <v>1.06510624</v>
      </c>
      <c r="L70" s="5">
        <v>1.03724897</v>
      </c>
      <c r="M70" s="5">
        <v>1.0618871599999999</v>
      </c>
      <c r="N70" s="5">
        <v>1.0298721900000001</v>
      </c>
      <c r="O70" s="5">
        <v>1.06094293</v>
      </c>
      <c r="P70" s="5">
        <v>1.0466146300000001</v>
      </c>
      <c r="Q70" s="5">
        <v>1.0734980599999999</v>
      </c>
      <c r="R70" s="5">
        <v>1.0628055700000001</v>
      </c>
      <c r="S70" s="5">
        <v>1.0714218499999999</v>
      </c>
      <c r="T70" s="5">
        <v>1.0645381700000001</v>
      </c>
      <c r="U70" s="5">
        <v>1.1153227999999999</v>
      </c>
      <c r="V70" s="5">
        <v>1.04319761</v>
      </c>
      <c r="W70" s="5">
        <v>1.05212924</v>
      </c>
      <c r="AZ70" s="1">
        <v>52.48</v>
      </c>
      <c r="BA70" s="105">
        <f t="shared" si="3"/>
        <v>1.0505069409999999</v>
      </c>
      <c r="BB70" s="5">
        <f t="shared" si="4"/>
        <v>3.4790953029231873E-2</v>
      </c>
      <c r="BC70" s="88">
        <f t="shared" si="5"/>
        <v>7.7794935975364693E-3</v>
      </c>
    </row>
    <row r="71" spans="3:55">
      <c r="C71" s="1">
        <v>54.48</v>
      </c>
      <c r="D71" s="5">
        <v>1.06109871</v>
      </c>
      <c r="E71" s="5">
        <v>0.99949876999999998</v>
      </c>
      <c r="F71" s="5">
        <v>1.0882666700000001</v>
      </c>
      <c r="G71" s="5">
        <v>1.03275418</v>
      </c>
      <c r="H71" s="5">
        <v>1.0223623799999999</v>
      </c>
      <c r="I71" s="5">
        <v>0.94497783999999996</v>
      </c>
      <c r="J71" s="5">
        <v>1.08182292</v>
      </c>
      <c r="K71" s="5">
        <v>1.07109605</v>
      </c>
      <c r="L71" s="5">
        <v>1.0208132700000001</v>
      </c>
      <c r="M71" s="5">
        <v>1.0801459200000001</v>
      </c>
      <c r="N71" s="5">
        <v>1.0235100500000001</v>
      </c>
      <c r="O71" s="5">
        <v>1.04587001</v>
      </c>
      <c r="P71" s="5">
        <v>1.04293167</v>
      </c>
      <c r="Q71" s="5">
        <v>1.0802703600000001</v>
      </c>
      <c r="R71" s="5">
        <v>1.04116169</v>
      </c>
      <c r="S71" s="5">
        <v>1.0778116900000001</v>
      </c>
      <c r="T71" s="5">
        <v>1.0696488099999999</v>
      </c>
      <c r="U71" s="5">
        <v>1.11044411</v>
      </c>
      <c r="V71" s="5">
        <v>1.0224391900000001</v>
      </c>
      <c r="W71" s="5">
        <v>1.0536310499999999</v>
      </c>
      <c r="AZ71" s="1">
        <v>54.48</v>
      </c>
      <c r="BA71" s="105">
        <f t="shared" si="3"/>
        <v>1.0485277669999999</v>
      </c>
      <c r="BB71" s="5">
        <f t="shared" si="4"/>
        <v>3.7523903220909066E-2</v>
      </c>
      <c r="BC71" s="88">
        <f t="shared" si="5"/>
        <v>8.3905998383075973E-3</v>
      </c>
    </row>
    <row r="72" spans="3:55">
      <c r="C72" s="1">
        <v>56.48</v>
      </c>
      <c r="D72" s="5">
        <v>1.0874614600000001</v>
      </c>
      <c r="E72" s="5">
        <v>0.99083140000000003</v>
      </c>
      <c r="F72" s="5">
        <v>1.08471688</v>
      </c>
      <c r="G72" s="5">
        <v>1.0488507199999999</v>
      </c>
      <c r="H72" s="5">
        <v>1.0469198399999999</v>
      </c>
      <c r="I72" s="5">
        <v>0.92595921000000003</v>
      </c>
      <c r="J72" s="5">
        <v>1.0519811100000001</v>
      </c>
      <c r="K72" s="5">
        <v>1.0655854600000001</v>
      </c>
      <c r="L72" s="5">
        <v>1.0341981499999999</v>
      </c>
      <c r="M72" s="5">
        <v>1.06177766</v>
      </c>
      <c r="N72" s="5">
        <v>1.0316135900000001</v>
      </c>
      <c r="O72" s="5">
        <v>1.05478882</v>
      </c>
      <c r="P72" s="5">
        <v>1.0424830199999999</v>
      </c>
      <c r="Q72" s="5">
        <v>1.08123729</v>
      </c>
      <c r="R72" s="5">
        <v>1.0513118800000001</v>
      </c>
      <c r="S72" s="5">
        <v>1.07706305</v>
      </c>
      <c r="T72" s="5">
        <v>1.0577254700000001</v>
      </c>
      <c r="U72" s="5">
        <v>1.10670505</v>
      </c>
      <c r="V72" s="5">
        <v>1.03398802</v>
      </c>
      <c r="W72" s="5">
        <v>1.07179194</v>
      </c>
      <c r="AZ72" s="1">
        <v>56.48</v>
      </c>
      <c r="BA72" s="105">
        <f t="shared" si="3"/>
        <v>1.0503495010000001</v>
      </c>
      <c r="BB72" s="5">
        <f t="shared" si="4"/>
        <v>3.8575343533378513E-2</v>
      </c>
      <c r="BC72" s="88">
        <f t="shared" si="5"/>
        <v>8.6257090396041278E-3</v>
      </c>
    </row>
    <row r="73" spans="3:55">
      <c r="C73" s="1">
        <v>58.48</v>
      </c>
      <c r="D73" s="5">
        <v>1.0748968999999999</v>
      </c>
      <c r="E73" s="5">
        <v>0.96066982999999995</v>
      </c>
      <c r="F73" s="5">
        <v>1.07899323</v>
      </c>
      <c r="G73" s="5">
        <v>1.03265359</v>
      </c>
      <c r="H73" s="5">
        <v>1.0388992500000001</v>
      </c>
      <c r="I73" s="5">
        <v>0.90022153000000005</v>
      </c>
      <c r="J73" s="5">
        <v>1.0697303899999999</v>
      </c>
      <c r="K73" s="5">
        <v>1.05739216</v>
      </c>
      <c r="L73" s="5">
        <v>1.0397451600000001</v>
      </c>
      <c r="M73" s="5">
        <v>1.06828305</v>
      </c>
      <c r="N73" s="5">
        <v>1.00396185</v>
      </c>
      <c r="O73" s="5">
        <v>1.0437533699999999</v>
      </c>
      <c r="P73" s="5">
        <v>1.05300868</v>
      </c>
      <c r="Q73" s="5">
        <v>1.0756059200000001</v>
      </c>
      <c r="R73" s="5">
        <v>1.0582873500000001</v>
      </c>
      <c r="S73" s="5">
        <v>1.0644662300000001</v>
      </c>
      <c r="T73" s="5">
        <v>1.0660197499999999</v>
      </c>
      <c r="U73" s="5">
        <v>1.10889729</v>
      </c>
      <c r="V73" s="5">
        <v>1.03718603</v>
      </c>
      <c r="W73" s="5">
        <v>1.0673964300000001</v>
      </c>
      <c r="AZ73" s="1">
        <v>58.48</v>
      </c>
      <c r="BA73" s="105">
        <f t="shared" si="3"/>
        <v>1.0450033995000001</v>
      </c>
      <c r="BB73" s="5">
        <f t="shared" si="4"/>
        <v>4.5869182569445374E-2</v>
      </c>
      <c r="BC73" s="88">
        <f t="shared" si="5"/>
        <v>1.0256661029762831E-2</v>
      </c>
    </row>
    <row r="74" spans="3:55">
      <c r="C74" s="1">
        <v>60.48</v>
      </c>
      <c r="D74" s="5">
        <v>1.06229737</v>
      </c>
      <c r="E74" s="5">
        <v>0.96865497</v>
      </c>
      <c r="F74" s="5">
        <v>1.07189117</v>
      </c>
      <c r="G74" s="5">
        <v>1.04495136</v>
      </c>
      <c r="H74" s="5">
        <v>1.03345855</v>
      </c>
      <c r="I74" s="5">
        <v>0.91355960999999997</v>
      </c>
      <c r="J74" s="5">
        <v>1.0668203999999999</v>
      </c>
      <c r="K74" s="5">
        <v>1.04816639</v>
      </c>
      <c r="L74" s="5">
        <v>1.0324728400000001</v>
      </c>
      <c r="M74" s="5">
        <v>1.08603746</v>
      </c>
      <c r="N74" s="5">
        <v>1.0033002499999999</v>
      </c>
      <c r="O74" s="5">
        <v>1.04574151</v>
      </c>
      <c r="P74" s="5">
        <v>1.03713038</v>
      </c>
      <c r="Q74" s="5">
        <v>1.08367053</v>
      </c>
      <c r="R74" s="5">
        <v>1.0383200400000001</v>
      </c>
      <c r="S74" s="5">
        <v>1.0745623900000001</v>
      </c>
      <c r="T74" s="5">
        <v>1.0607579</v>
      </c>
      <c r="U74" s="5">
        <v>1.1207079600000001</v>
      </c>
      <c r="V74" s="5">
        <v>1.0402627</v>
      </c>
      <c r="W74" s="5">
        <v>1.05339418</v>
      </c>
      <c r="AZ74" s="1">
        <v>60.48</v>
      </c>
      <c r="BA74" s="105">
        <f t="shared" si="3"/>
        <v>1.044307898</v>
      </c>
      <c r="BB74" s="5">
        <f t="shared" si="4"/>
        <v>4.4049306875870567E-2</v>
      </c>
      <c r="BC74" s="88">
        <f t="shared" si="5"/>
        <v>9.8497244536195471E-3</v>
      </c>
    </row>
    <row r="75" spans="3:55">
      <c r="C75" s="1">
        <v>62.48</v>
      </c>
      <c r="D75" s="5">
        <v>1.0756757299999999</v>
      </c>
      <c r="E75" s="5">
        <v>0.96716082000000003</v>
      </c>
      <c r="F75" s="5">
        <v>1.0765810600000001</v>
      </c>
      <c r="G75" s="5">
        <v>1.0482584800000001</v>
      </c>
      <c r="H75" s="5">
        <v>1.0296115699999999</v>
      </c>
      <c r="I75" s="5">
        <v>0.91518308999999998</v>
      </c>
      <c r="J75" s="5">
        <v>1.0472953700000001</v>
      </c>
      <c r="K75" s="5">
        <v>1.06589456</v>
      </c>
      <c r="L75" s="5">
        <v>1.04545003</v>
      </c>
      <c r="M75" s="5">
        <v>1.0733775699999999</v>
      </c>
      <c r="N75" s="5">
        <v>1.0213768299999999</v>
      </c>
      <c r="O75" s="5">
        <v>1.03255948</v>
      </c>
      <c r="P75" s="5">
        <v>1.0279044100000001</v>
      </c>
      <c r="Q75" s="5">
        <v>1.1101819399999999</v>
      </c>
      <c r="R75" s="5">
        <v>1.0551554299999999</v>
      </c>
      <c r="S75" s="5">
        <v>1.0622111599999999</v>
      </c>
      <c r="T75" s="5">
        <v>1.0577953899999999</v>
      </c>
      <c r="U75" s="5">
        <v>1.1208276500000001</v>
      </c>
      <c r="V75" s="5">
        <v>1.03755354</v>
      </c>
      <c r="W75" s="5">
        <v>1.0522662899999999</v>
      </c>
      <c r="AZ75" s="1">
        <v>62.48</v>
      </c>
      <c r="BA75" s="105">
        <f t="shared" si="3"/>
        <v>1.0461160199999999</v>
      </c>
      <c r="BB75" s="5">
        <f t="shared" si="4"/>
        <v>4.471812824613184E-2</v>
      </c>
      <c r="BC75" s="88">
        <f t="shared" si="5"/>
        <v>9.9992774584904236E-3</v>
      </c>
    </row>
    <row r="76" spans="3:55">
      <c r="C76" s="1">
        <v>64.48</v>
      </c>
      <c r="D76" s="5">
        <v>1.0831757200000001</v>
      </c>
      <c r="E76" s="5">
        <v>0.98436913000000004</v>
      </c>
      <c r="F76" s="5">
        <v>1.0570987199999999</v>
      </c>
      <c r="G76" s="5">
        <v>1.0377242799999999</v>
      </c>
      <c r="H76" s="5">
        <v>1.0289531300000001</v>
      </c>
      <c r="I76" s="5">
        <v>0.90141079999999996</v>
      </c>
      <c r="J76" s="5">
        <v>1.07362929</v>
      </c>
      <c r="K76" s="5">
        <v>1.0567047700000001</v>
      </c>
      <c r="L76" s="5">
        <v>1.0452385200000001</v>
      </c>
      <c r="M76" s="5">
        <v>1.09058385</v>
      </c>
      <c r="N76" s="5">
        <v>1.0218623499999999</v>
      </c>
      <c r="O76" s="5">
        <v>1.05500372</v>
      </c>
      <c r="P76" s="5">
        <v>1.05646818</v>
      </c>
      <c r="Q76" s="5">
        <v>1.0911606700000001</v>
      </c>
      <c r="R76" s="5">
        <v>1.0409623699999999</v>
      </c>
      <c r="S76" s="5">
        <v>1.0634496099999999</v>
      </c>
      <c r="T76" s="5">
        <v>1.0580182499999999</v>
      </c>
      <c r="U76" s="5">
        <v>1.11124288</v>
      </c>
      <c r="V76" s="5">
        <v>1.0461418199999999</v>
      </c>
      <c r="W76" s="5">
        <v>1.0644174500000001</v>
      </c>
      <c r="AZ76" s="1">
        <v>64.48</v>
      </c>
      <c r="BA76" s="106">
        <f t="shared" si="3"/>
        <v>1.0483807754999999</v>
      </c>
      <c r="BB76" s="5">
        <f t="shared" si="4"/>
        <v>4.4250798595097583E-2</v>
      </c>
      <c r="BC76" s="88">
        <f t="shared" si="5"/>
        <v>9.8947793717290376E-3</v>
      </c>
    </row>
    <row r="79" spans="3:55">
      <c r="BB79" s="1" t="s">
        <v>216</v>
      </c>
      <c r="BC79" s="1" t="s">
        <v>215</v>
      </c>
    </row>
    <row r="80" spans="3:55">
      <c r="BA80" s="1" t="s">
        <v>2</v>
      </c>
      <c r="BB80" s="1">
        <v>20</v>
      </c>
      <c r="BC80" s="1">
        <f>SQRT(BB80)</f>
        <v>4.4721359549995796</v>
      </c>
    </row>
    <row r="81" spans="2:55">
      <c r="B81" s="90" t="s">
        <v>217</v>
      </c>
      <c r="C81" s="1" t="s">
        <v>66</v>
      </c>
      <c r="D81" s="5" t="s">
        <v>218</v>
      </c>
      <c r="E81" s="5" t="s">
        <v>219</v>
      </c>
      <c r="F81" s="5" t="s">
        <v>220</v>
      </c>
      <c r="G81" s="5" t="s">
        <v>221</v>
      </c>
      <c r="H81" s="5" t="s">
        <v>222</v>
      </c>
      <c r="I81" s="5" t="s">
        <v>223</v>
      </c>
      <c r="J81" s="5" t="s">
        <v>224</v>
      </c>
      <c r="K81" s="5" t="s">
        <v>225</v>
      </c>
      <c r="L81" s="5" t="s">
        <v>226</v>
      </c>
      <c r="M81" s="5" t="s">
        <v>227</v>
      </c>
      <c r="N81" s="5" t="s">
        <v>228</v>
      </c>
      <c r="O81" s="5" t="s">
        <v>229</v>
      </c>
      <c r="P81" s="5" t="s">
        <v>230</v>
      </c>
      <c r="Q81" s="5" t="s">
        <v>231</v>
      </c>
      <c r="R81" s="5" t="s">
        <v>232</v>
      </c>
      <c r="S81" s="5" t="s">
        <v>233</v>
      </c>
      <c r="T81" s="5" t="s">
        <v>234</v>
      </c>
      <c r="U81" s="5" t="s">
        <v>235</v>
      </c>
      <c r="V81" s="5" t="s">
        <v>236</v>
      </c>
      <c r="W81" s="5" t="s">
        <v>237</v>
      </c>
      <c r="AZ81" s="1" t="s">
        <v>66</v>
      </c>
      <c r="BA81" s="88" t="s">
        <v>189</v>
      </c>
      <c r="BB81" s="5" t="s">
        <v>3</v>
      </c>
      <c r="BC81" s="88" t="s">
        <v>125</v>
      </c>
    </row>
    <row r="82" spans="2:55">
      <c r="C82" s="1">
        <v>0</v>
      </c>
      <c r="D82" s="5">
        <v>1</v>
      </c>
      <c r="E82" s="5">
        <v>1</v>
      </c>
      <c r="F82" s="5">
        <v>1</v>
      </c>
      <c r="G82" s="5">
        <v>1</v>
      </c>
      <c r="H82" s="5">
        <v>1</v>
      </c>
      <c r="I82" s="5">
        <v>1</v>
      </c>
      <c r="J82" s="5">
        <v>1</v>
      </c>
      <c r="K82" s="5">
        <v>1</v>
      </c>
      <c r="L82" s="5">
        <v>1</v>
      </c>
      <c r="M82" s="5">
        <v>1</v>
      </c>
      <c r="N82" s="5">
        <v>1</v>
      </c>
      <c r="O82" s="5">
        <v>1</v>
      </c>
      <c r="P82" s="5">
        <v>1</v>
      </c>
      <c r="Q82" s="5">
        <v>1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1</v>
      </c>
      <c r="AZ82" s="1">
        <v>0</v>
      </c>
      <c r="BA82" s="104">
        <f t="shared" ref="BA82:BA114" si="6">AVERAGE(D82:W82)</f>
        <v>1</v>
      </c>
      <c r="BB82" s="5">
        <f t="shared" ref="BB82:BB114" si="7">STDEV(D82:W82)</f>
        <v>0</v>
      </c>
      <c r="BC82" s="88">
        <f t="shared" ref="BC82:BC114" si="8">BB82/$BC$80</f>
        <v>0</v>
      </c>
    </row>
    <row r="83" spans="2:55">
      <c r="C83" s="1">
        <v>2</v>
      </c>
      <c r="D83" s="5">
        <v>1.01746136</v>
      </c>
      <c r="E83" s="5">
        <v>1.0051288300000001</v>
      </c>
      <c r="F83" s="5">
        <v>0.99809950999999997</v>
      </c>
      <c r="G83" s="5">
        <v>0.98123775999999996</v>
      </c>
      <c r="H83" s="5">
        <v>0.99793577</v>
      </c>
      <c r="I83" s="5">
        <v>1.0004166699999999</v>
      </c>
      <c r="J83" s="5">
        <v>0.97947852999999996</v>
      </c>
      <c r="K83" s="5">
        <v>0.99296819999999997</v>
      </c>
      <c r="L83" s="5">
        <v>0.98983681999999995</v>
      </c>
      <c r="M83" s="5">
        <v>1.0087750900000001</v>
      </c>
      <c r="N83" s="5">
        <v>1.01958131</v>
      </c>
      <c r="O83" s="5">
        <v>1.00042689</v>
      </c>
      <c r="P83" s="5">
        <v>0.98430795000000004</v>
      </c>
      <c r="Q83" s="5">
        <v>1.00439608</v>
      </c>
      <c r="R83" s="5">
        <v>0.99703695000000003</v>
      </c>
      <c r="S83" s="5">
        <v>1.01798375</v>
      </c>
      <c r="T83" s="5">
        <v>1.00505757</v>
      </c>
      <c r="U83" s="5">
        <v>0.99692038000000005</v>
      </c>
      <c r="V83" s="5">
        <v>0.97289051000000004</v>
      </c>
      <c r="W83" s="5">
        <v>0.99470015000000001</v>
      </c>
      <c r="AZ83" s="1">
        <v>2</v>
      </c>
      <c r="BA83" s="105">
        <f t="shared" si="6"/>
        <v>0.99823200399999978</v>
      </c>
      <c r="BB83" s="5">
        <f t="shared" si="7"/>
        <v>1.2688727050361795E-2</v>
      </c>
      <c r="BC83" s="88">
        <f t="shared" si="8"/>
        <v>2.837285623254937E-3</v>
      </c>
    </row>
    <row r="84" spans="2:55">
      <c r="C84" s="1">
        <v>4</v>
      </c>
      <c r="D84" s="5">
        <v>0.99969121000000005</v>
      </c>
      <c r="E84" s="5">
        <v>1.00080927</v>
      </c>
      <c r="F84" s="5">
        <v>0.99984505999999995</v>
      </c>
      <c r="G84" s="5">
        <v>0.99009530000000001</v>
      </c>
      <c r="H84" s="5">
        <v>1.00367886</v>
      </c>
      <c r="I84" s="5">
        <v>0.99333236000000003</v>
      </c>
      <c r="J84" s="5">
        <v>1.0093032399999999</v>
      </c>
      <c r="K84" s="5">
        <v>0.99726108000000002</v>
      </c>
      <c r="L84" s="5">
        <v>0.99791403999999995</v>
      </c>
      <c r="M84" s="5">
        <v>0.99104946000000005</v>
      </c>
      <c r="N84" s="5">
        <v>1.02383957</v>
      </c>
      <c r="O84" s="5">
        <v>0.99809143</v>
      </c>
      <c r="P84" s="5">
        <v>0.99803774999999995</v>
      </c>
      <c r="Q84" s="5">
        <v>1.0028861</v>
      </c>
      <c r="R84" s="5">
        <v>1.0172122400000001</v>
      </c>
      <c r="S84" s="5">
        <v>1.0190767599999999</v>
      </c>
      <c r="T84" s="5">
        <v>1.00266795</v>
      </c>
      <c r="U84" s="5">
        <v>0.98884868999999997</v>
      </c>
      <c r="V84" s="5">
        <v>0.98567309999999997</v>
      </c>
      <c r="W84" s="5">
        <v>0.99117255999999998</v>
      </c>
      <c r="AZ84" s="1">
        <v>4</v>
      </c>
      <c r="BA84" s="105">
        <f t="shared" si="6"/>
        <v>1.0005243015</v>
      </c>
      <c r="BB84" s="5">
        <f t="shared" si="7"/>
        <v>1.0231199572305796E-2</v>
      </c>
      <c r="BC84" s="88">
        <f t="shared" si="8"/>
        <v>2.2877657735042535E-3</v>
      </c>
    </row>
    <row r="85" spans="2:55">
      <c r="C85" s="1">
        <v>6.56</v>
      </c>
      <c r="D85" s="5">
        <v>0.98046058999999997</v>
      </c>
      <c r="E85" s="5">
        <v>0.99578637999999997</v>
      </c>
      <c r="F85" s="5">
        <v>0.99571262999999999</v>
      </c>
      <c r="G85" s="5">
        <v>0.99472351999999997</v>
      </c>
      <c r="H85" s="5">
        <v>1.00060806</v>
      </c>
      <c r="I85" s="5">
        <v>0.97019186000000002</v>
      </c>
      <c r="J85" s="5">
        <v>0.95525411999999998</v>
      </c>
      <c r="K85" s="5">
        <v>1.0101332999999999</v>
      </c>
      <c r="L85" s="5">
        <v>0.95281488999999997</v>
      </c>
      <c r="M85" s="5">
        <v>0.97401327000000004</v>
      </c>
      <c r="N85" s="5">
        <v>1.00306907</v>
      </c>
      <c r="O85" s="5">
        <v>0.96114414999999997</v>
      </c>
      <c r="P85" s="5">
        <v>0.94836482</v>
      </c>
      <c r="Q85" s="5">
        <v>0.9929306</v>
      </c>
      <c r="R85" s="5">
        <v>0.96681216999999997</v>
      </c>
      <c r="S85" s="5">
        <v>1.0450694300000001</v>
      </c>
      <c r="T85" s="5">
        <v>0.97690365000000001</v>
      </c>
      <c r="U85" s="5">
        <v>0.97416780999999997</v>
      </c>
      <c r="V85" s="5">
        <v>0.93795205000000004</v>
      </c>
      <c r="W85" s="5">
        <v>0.92913250999999997</v>
      </c>
      <c r="AZ85" s="1">
        <v>6.56</v>
      </c>
      <c r="BA85" s="105">
        <f t="shared" si="6"/>
        <v>0.97826224399999995</v>
      </c>
      <c r="BB85" s="5">
        <f t="shared" si="7"/>
        <v>2.7464450877525762E-2</v>
      </c>
      <c r="BC85" s="88">
        <f t="shared" si="8"/>
        <v>6.1412379126851348E-3</v>
      </c>
    </row>
    <row r="86" spans="2:55">
      <c r="C86" s="1">
        <v>8.5</v>
      </c>
      <c r="D86" s="5">
        <v>0.98606466999999998</v>
      </c>
      <c r="E86" s="5">
        <v>0.99447430999999997</v>
      </c>
      <c r="F86" s="5">
        <v>0.97928561000000003</v>
      </c>
      <c r="G86" s="5">
        <v>1.0146108199999999</v>
      </c>
      <c r="H86" s="5">
        <v>0.99903969000000004</v>
      </c>
      <c r="I86" s="5">
        <v>1.00548807</v>
      </c>
      <c r="J86" s="5">
        <v>0.95427393999999999</v>
      </c>
      <c r="K86" s="5">
        <v>1.02246974</v>
      </c>
      <c r="L86" s="5">
        <v>0.99403167999999997</v>
      </c>
      <c r="M86" s="5">
        <v>0.97533278000000001</v>
      </c>
      <c r="N86" s="5">
        <v>1.01645947</v>
      </c>
      <c r="O86" s="5">
        <v>1.00505176</v>
      </c>
      <c r="P86" s="5">
        <v>0.97368840000000001</v>
      </c>
      <c r="Q86" s="5">
        <v>0.99587616999999995</v>
      </c>
      <c r="R86" s="5">
        <v>0.99057901000000004</v>
      </c>
      <c r="S86" s="5">
        <v>1.0460047299999999</v>
      </c>
      <c r="T86" s="5">
        <v>0.96417408000000004</v>
      </c>
      <c r="U86" s="5">
        <v>0.9962202</v>
      </c>
      <c r="V86" s="5">
        <v>0.99086931</v>
      </c>
      <c r="W86" s="5">
        <v>1.0004483099999999</v>
      </c>
      <c r="AZ86" s="1">
        <v>8.5</v>
      </c>
      <c r="BA86" s="105">
        <f t="shared" si="6"/>
        <v>0.9952221375000001</v>
      </c>
      <c r="BB86" s="5">
        <f t="shared" si="7"/>
        <v>2.086789224255816E-2</v>
      </c>
      <c r="BC86" s="88">
        <f t="shared" si="8"/>
        <v>4.6662025601500578E-3</v>
      </c>
    </row>
    <row r="87" spans="2:55">
      <c r="C87" s="1">
        <v>10.46</v>
      </c>
      <c r="D87" s="5">
        <v>0.97733793999999996</v>
      </c>
      <c r="E87" s="5">
        <v>1.0150476900000001</v>
      </c>
      <c r="F87" s="5">
        <v>1.0143606700000001</v>
      </c>
      <c r="G87" s="5">
        <v>1.02137839</v>
      </c>
      <c r="H87" s="5">
        <v>1.01509768</v>
      </c>
      <c r="I87" s="5">
        <v>1.0294559400000001</v>
      </c>
      <c r="J87" s="5">
        <v>0.9617329</v>
      </c>
      <c r="K87" s="5">
        <v>1.01829839</v>
      </c>
      <c r="L87" s="5">
        <v>0.98487283000000003</v>
      </c>
      <c r="M87" s="5">
        <v>0.99185517999999995</v>
      </c>
      <c r="N87" s="5">
        <v>1.0223114</v>
      </c>
      <c r="O87" s="5">
        <v>1.0110363899999999</v>
      </c>
      <c r="P87" s="5">
        <v>0.97762616000000002</v>
      </c>
      <c r="Q87" s="5">
        <v>1.0025989500000001</v>
      </c>
      <c r="R87" s="5">
        <v>1.0059300799999999</v>
      </c>
      <c r="S87" s="5">
        <v>1.0538992</v>
      </c>
      <c r="T87" s="5">
        <v>0.95482438999999997</v>
      </c>
      <c r="U87" s="5">
        <v>1.0349628099999999</v>
      </c>
      <c r="V87" s="5">
        <v>0.98863204999999998</v>
      </c>
      <c r="W87" s="5">
        <v>1.01817004</v>
      </c>
      <c r="AZ87" s="1">
        <v>10.46</v>
      </c>
      <c r="BA87" s="105">
        <f t="shared" si="6"/>
        <v>1.0049714539999999</v>
      </c>
      <c r="BB87" s="5">
        <f t="shared" si="7"/>
        <v>2.5014491350232933E-2</v>
      </c>
      <c r="BC87" s="88">
        <f t="shared" si="8"/>
        <v>5.5934103081701336E-3</v>
      </c>
    </row>
    <row r="88" spans="2:55">
      <c r="C88" s="1">
        <v>12.46</v>
      </c>
      <c r="D88" s="5">
        <v>0.98738186999999999</v>
      </c>
      <c r="E88" s="5">
        <v>0.99459660000000005</v>
      </c>
      <c r="F88" s="5">
        <v>0.99537867999999996</v>
      </c>
      <c r="G88" s="5">
        <v>1.0197392999999999</v>
      </c>
      <c r="H88" s="5">
        <v>0.99474092999999997</v>
      </c>
      <c r="I88" s="5">
        <v>1.0145713999999999</v>
      </c>
      <c r="J88" s="5">
        <v>1.00372442</v>
      </c>
      <c r="K88" s="5">
        <v>1.0166631800000001</v>
      </c>
      <c r="L88" s="5">
        <v>0.99366995000000002</v>
      </c>
      <c r="M88" s="5">
        <v>0.98687272000000004</v>
      </c>
      <c r="N88" s="5">
        <v>1.03482575</v>
      </c>
      <c r="O88" s="5">
        <v>1.03031279</v>
      </c>
      <c r="P88" s="5">
        <v>0.97525291000000003</v>
      </c>
      <c r="Q88" s="5">
        <v>1.0115274400000001</v>
      </c>
      <c r="R88" s="5">
        <v>1.0147347900000001</v>
      </c>
      <c r="S88" s="5">
        <v>1.0436190299999999</v>
      </c>
      <c r="T88" s="5">
        <v>0.94560703000000002</v>
      </c>
      <c r="U88" s="5">
        <v>1.0231588</v>
      </c>
      <c r="V88" s="5">
        <v>1.0090226499999999</v>
      </c>
      <c r="W88" s="5">
        <v>1.0199042199999999</v>
      </c>
      <c r="AZ88" s="1">
        <v>12.46</v>
      </c>
      <c r="BA88" s="105">
        <f t="shared" si="6"/>
        <v>1.005765223</v>
      </c>
      <c r="BB88" s="5">
        <f t="shared" si="7"/>
        <v>2.2533962223385585E-2</v>
      </c>
      <c r="BC88" s="88">
        <f t="shared" si="8"/>
        <v>5.0387471333902464E-3</v>
      </c>
    </row>
    <row r="89" spans="2:55">
      <c r="C89" s="1">
        <v>14.46</v>
      </c>
      <c r="D89" s="5">
        <v>1.0041569800000001</v>
      </c>
      <c r="E89" s="5">
        <v>1.01061907</v>
      </c>
      <c r="F89" s="5">
        <v>1.01227417</v>
      </c>
      <c r="G89" s="5">
        <v>1.0305591599999999</v>
      </c>
      <c r="H89" s="5">
        <v>1.01190706</v>
      </c>
      <c r="I89" s="5">
        <v>1.0198846100000001</v>
      </c>
      <c r="J89" s="5">
        <v>0.96952099000000003</v>
      </c>
      <c r="K89" s="5">
        <v>1.0173717200000001</v>
      </c>
      <c r="L89" s="5">
        <v>0.99218112000000003</v>
      </c>
      <c r="M89" s="5">
        <v>1.01357081</v>
      </c>
      <c r="N89" s="5">
        <v>1.0207485199999999</v>
      </c>
      <c r="O89" s="5">
        <v>1.03320009</v>
      </c>
      <c r="P89" s="5">
        <v>0.97824317999999999</v>
      </c>
      <c r="Q89" s="5">
        <v>1.03203858</v>
      </c>
      <c r="R89" s="5">
        <v>0.99927756999999995</v>
      </c>
      <c r="S89" s="5">
        <v>1.0293586100000001</v>
      </c>
      <c r="T89" s="5">
        <v>0.96764306</v>
      </c>
      <c r="U89" s="5">
        <v>1.0191878000000001</v>
      </c>
      <c r="V89" s="5">
        <v>0.99143541000000002</v>
      </c>
      <c r="W89" s="5">
        <v>1.0174765400000001</v>
      </c>
      <c r="AZ89" s="1">
        <v>14.46</v>
      </c>
      <c r="BA89" s="105">
        <f t="shared" si="6"/>
        <v>1.0085327525000003</v>
      </c>
      <c r="BB89" s="5">
        <f t="shared" si="7"/>
        <v>1.9815705173723854E-2</v>
      </c>
      <c r="BC89" s="88">
        <f t="shared" si="8"/>
        <v>4.4309263790540815E-3</v>
      </c>
    </row>
    <row r="90" spans="2:55">
      <c r="C90" s="1">
        <v>16.46</v>
      </c>
      <c r="D90" s="5">
        <v>0.99413244999999995</v>
      </c>
      <c r="E90" s="5">
        <v>0.98253509000000006</v>
      </c>
      <c r="F90" s="5">
        <v>1.0203083900000001</v>
      </c>
      <c r="G90" s="5">
        <v>1.0342968299999999</v>
      </c>
      <c r="H90" s="5">
        <v>0.9920274</v>
      </c>
      <c r="I90" s="5">
        <v>1.02388543</v>
      </c>
      <c r="J90" s="5">
        <v>0.98756785999999996</v>
      </c>
      <c r="K90" s="5">
        <v>1.0293043399999999</v>
      </c>
      <c r="L90" s="5">
        <v>0.97145800000000004</v>
      </c>
      <c r="M90" s="5">
        <v>1.00466357</v>
      </c>
      <c r="N90" s="5">
        <v>1.0442033900000001</v>
      </c>
      <c r="O90" s="5">
        <v>1.0401981600000001</v>
      </c>
      <c r="P90" s="5">
        <v>1.00496192</v>
      </c>
      <c r="Q90" s="5">
        <v>1.0060507299999999</v>
      </c>
      <c r="R90" s="5">
        <v>1.0175922900000001</v>
      </c>
      <c r="S90" s="5">
        <v>1.06661597</v>
      </c>
      <c r="T90" s="5">
        <v>0.95963993000000003</v>
      </c>
      <c r="U90" s="5">
        <v>1.0378920199999999</v>
      </c>
      <c r="V90" s="5">
        <v>1.0259027999999999</v>
      </c>
      <c r="W90" s="5">
        <v>1.0328843299999999</v>
      </c>
      <c r="AZ90" s="1">
        <v>16.46</v>
      </c>
      <c r="BA90" s="105">
        <f t="shared" si="6"/>
        <v>1.0138060450000002</v>
      </c>
      <c r="BB90" s="5">
        <f t="shared" si="7"/>
        <v>2.6945466001158602E-2</v>
      </c>
      <c r="BC90" s="88">
        <f t="shared" si="8"/>
        <v>6.0251893664000061E-3</v>
      </c>
    </row>
    <row r="91" spans="2:55">
      <c r="C91" s="1">
        <v>18.46</v>
      </c>
      <c r="D91" s="5">
        <v>1.0193613800000001</v>
      </c>
      <c r="E91" s="5">
        <v>0.98422602000000003</v>
      </c>
      <c r="F91" s="5">
        <v>1.00151116</v>
      </c>
      <c r="G91" s="5">
        <v>1.04482564</v>
      </c>
      <c r="H91" s="5">
        <v>1.01487528</v>
      </c>
      <c r="I91" s="5">
        <v>1.02102487</v>
      </c>
      <c r="J91" s="5">
        <v>0.99694386000000002</v>
      </c>
      <c r="K91" s="5">
        <v>1.0418731299999999</v>
      </c>
      <c r="L91" s="5">
        <v>0.98572254999999998</v>
      </c>
      <c r="M91" s="5">
        <v>1.0092327699999999</v>
      </c>
      <c r="N91" s="5">
        <v>1.04351171</v>
      </c>
      <c r="O91" s="5">
        <v>1.04475439</v>
      </c>
      <c r="P91" s="5">
        <v>0.98471832999999998</v>
      </c>
      <c r="Q91" s="5">
        <v>1.02486498</v>
      </c>
      <c r="R91" s="5">
        <v>1.02362526</v>
      </c>
      <c r="S91" s="5">
        <v>1.04439389</v>
      </c>
      <c r="T91" s="5">
        <v>0.93958964</v>
      </c>
      <c r="U91" s="5">
        <v>1.05844111</v>
      </c>
      <c r="V91" s="5">
        <v>1.02338526</v>
      </c>
      <c r="W91" s="5">
        <v>1.0646269500000001</v>
      </c>
      <c r="AZ91" s="1">
        <v>18.46</v>
      </c>
      <c r="BA91" s="105">
        <f t="shared" si="6"/>
        <v>1.0185754090000001</v>
      </c>
      <c r="BB91" s="5">
        <f t="shared" si="7"/>
        <v>3.0361656741719985E-2</v>
      </c>
      <c r="BC91" s="88">
        <f t="shared" si="8"/>
        <v>6.7890728384000657E-3</v>
      </c>
    </row>
    <row r="92" spans="2:55">
      <c r="C92" s="1">
        <v>20.46</v>
      </c>
      <c r="D92" s="5">
        <v>0.99715679000000002</v>
      </c>
      <c r="E92" s="5">
        <v>0.98665248999999999</v>
      </c>
      <c r="F92" s="5">
        <v>0.99293600999999998</v>
      </c>
      <c r="G92" s="5">
        <v>1.0535380700000001</v>
      </c>
      <c r="H92" s="5">
        <v>1.02537236</v>
      </c>
      <c r="I92" s="5">
        <v>1.01619316</v>
      </c>
      <c r="J92" s="5">
        <v>0.98416060999999999</v>
      </c>
      <c r="K92" s="5">
        <v>1.0130679300000001</v>
      </c>
      <c r="L92" s="5">
        <v>1.02300554</v>
      </c>
      <c r="M92" s="5">
        <v>0.99188589000000005</v>
      </c>
      <c r="N92" s="5">
        <v>1.0534872399999999</v>
      </c>
      <c r="O92" s="5">
        <v>1.0339902599999999</v>
      </c>
      <c r="P92" s="5">
        <v>0.99960415000000002</v>
      </c>
      <c r="Q92" s="5">
        <v>1.042014</v>
      </c>
      <c r="R92" s="5">
        <v>1.02539556</v>
      </c>
      <c r="S92" s="5">
        <v>1.0523823299999999</v>
      </c>
      <c r="T92" s="5">
        <v>0.94032024999999997</v>
      </c>
      <c r="U92" s="5">
        <v>1.03708947</v>
      </c>
      <c r="V92" s="5">
        <v>1.0376543</v>
      </c>
      <c r="W92" s="5">
        <v>1.0428235400000001</v>
      </c>
      <c r="AZ92" s="1">
        <v>20.46</v>
      </c>
      <c r="BA92" s="105">
        <f t="shared" si="6"/>
        <v>1.0174364974999999</v>
      </c>
      <c r="BB92" s="5">
        <f t="shared" si="7"/>
        <v>2.9293400882514368E-2</v>
      </c>
      <c r="BC92" s="88">
        <f t="shared" si="8"/>
        <v>6.5502035665454452E-3</v>
      </c>
    </row>
    <row r="93" spans="2:55">
      <c r="C93" s="1">
        <v>22.46</v>
      </c>
      <c r="D93" s="5">
        <v>0.99738921000000003</v>
      </c>
      <c r="E93" s="5">
        <v>1.00393358</v>
      </c>
      <c r="F93" s="5">
        <v>1.0126785</v>
      </c>
      <c r="G93" s="5">
        <v>1.0375719400000001</v>
      </c>
      <c r="H93" s="5">
        <v>1.03521354</v>
      </c>
      <c r="I93" s="5">
        <v>1.01720634</v>
      </c>
      <c r="J93" s="5">
        <v>0.99199128999999997</v>
      </c>
      <c r="K93" s="5">
        <v>1.0155939700000001</v>
      </c>
      <c r="L93" s="5">
        <v>0.99715120999999995</v>
      </c>
      <c r="M93" s="5">
        <v>0.99312758999999995</v>
      </c>
      <c r="N93" s="5">
        <v>1.0445663000000001</v>
      </c>
      <c r="O93" s="5">
        <v>1.02865812</v>
      </c>
      <c r="P93" s="5">
        <v>0.99722807000000002</v>
      </c>
      <c r="Q93" s="5">
        <v>1.0263583300000001</v>
      </c>
      <c r="R93" s="5">
        <v>1.0389532100000001</v>
      </c>
      <c r="S93" s="5">
        <v>1.0480374699999999</v>
      </c>
      <c r="T93" s="5">
        <v>0.95251633999999996</v>
      </c>
      <c r="U93" s="5">
        <v>1.0727501500000001</v>
      </c>
      <c r="V93" s="5">
        <v>1.0298452</v>
      </c>
      <c r="W93" s="5">
        <v>1.0650026699999999</v>
      </c>
      <c r="AZ93" s="1">
        <v>22.46</v>
      </c>
      <c r="BA93" s="105">
        <f t="shared" si="6"/>
        <v>1.0202886515</v>
      </c>
      <c r="BB93" s="5">
        <f t="shared" si="7"/>
        <v>2.8339120965399787E-2</v>
      </c>
      <c r="BC93" s="88">
        <f t="shared" si="8"/>
        <v>6.3368200901223384E-3</v>
      </c>
    </row>
    <row r="94" spans="2:55">
      <c r="C94" s="1">
        <v>24.46</v>
      </c>
      <c r="D94" s="5">
        <v>1.0151997399999999</v>
      </c>
      <c r="E94" s="5">
        <v>1.00744338</v>
      </c>
      <c r="F94" s="5">
        <v>1.0087313499999999</v>
      </c>
      <c r="G94" s="5">
        <v>1.04391609</v>
      </c>
      <c r="H94" s="5">
        <v>1.03630347</v>
      </c>
      <c r="I94" s="5">
        <v>1.0345286499999999</v>
      </c>
      <c r="J94" s="5">
        <v>0.99233366000000001</v>
      </c>
      <c r="K94" s="5">
        <v>1.0126796600000001</v>
      </c>
      <c r="L94" s="5">
        <v>1.0087436000000001</v>
      </c>
      <c r="M94" s="5">
        <v>1.00918321</v>
      </c>
      <c r="N94" s="5">
        <v>1.02429032</v>
      </c>
      <c r="O94" s="5">
        <v>1.0434842900000001</v>
      </c>
      <c r="P94" s="5">
        <v>1.0177343299999999</v>
      </c>
      <c r="Q94" s="5">
        <v>1.0641867300000001</v>
      </c>
      <c r="R94" s="5">
        <v>1.04625681</v>
      </c>
      <c r="S94" s="5">
        <v>1.0580961499999999</v>
      </c>
      <c r="T94" s="5">
        <v>0.91905331000000001</v>
      </c>
      <c r="U94" s="5">
        <v>1.0541395899999999</v>
      </c>
      <c r="V94" s="5">
        <v>1.02688449</v>
      </c>
      <c r="W94" s="5">
        <v>1.07257885</v>
      </c>
      <c r="AZ94" s="1">
        <v>24.46</v>
      </c>
      <c r="BA94" s="105">
        <f t="shared" si="6"/>
        <v>1.0247883839999998</v>
      </c>
      <c r="BB94" s="5">
        <f t="shared" si="7"/>
        <v>3.3084136723436595E-2</v>
      </c>
      <c r="BC94" s="88">
        <f t="shared" si="8"/>
        <v>7.3978378690501383E-3</v>
      </c>
    </row>
    <row r="95" spans="2:55">
      <c r="C95" s="1">
        <v>26.46</v>
      </c>
      <c r="D95" s="5">
        <v>1.0087592400000001</v>
      </c>
      <c r="E95" s="5">
        <v>0.99242859999999999</v>
      </c>
      <c r="F95" s="5">
        <v>1.0156536899999999</v>
      </c>
      <c r="G95" s="5">
        <v>1.0326185000000001</v>
      </c>
      <c r="H95" s="5">
        <v>1.05522648</v>
      </c>
      <c r="I95" s="5">
        <v>1.0348268199999999</v>
      </c>
      <c r="J95" s="5">
        <v>0.98249284000000003</v>
      </c>
      <c r="K95" s="5">
        <v>1.00227427</v>
      </c>
      <c r="L95" s="5">
        <v>1.02258878</v>
      </c>
      <c r="M95" s="5">
        <v>1.00887971</v>
      </c>
      <c r="N95" s="5">
        <v>1.0456630499999999</v>
      </c>
      <c r="O95" s="5">
        <v>1.0446227299999999</v>
      </c>
      <c r="P95" s="5">
        <v>1.02602014</v>
      </c>
      <c r="Q95" s="5">
        <v>1.0493987199999999</v>
      </c>
      <c r="R95" s="5">
        <v>1.0468290600000001</v>
      </c>
      <c r="S95" s="5">
        <v>1.0454461500000001</v>
      </c>
      <c r="T95" s="5">
        <v>0.92377646999999996</v>
      </c>
      <c r="U95" s="5">
        <v>1.0551693200000001</v>
      </c>
      <c r="V95" s="5">
        <v>1.0520745300000001</v>
      </c>
      <c r="W95" s="5">
        <v>1.0719723999999999</v>
      </c>
      <c r="AZ95" s="1">
        <v>26.46</v>
      </c>
      <c r="BA95" s="105">
        <f t="shared" si="6"/>
        <v>1.025836075</v>
      </c>
      <c r="BB95" s="5">
        <f t="shared" si="7"/>
        <v>3.3602949754909676E-2</v>
      </c>
      <c r="BC95" s="88">
        <f t="shared" si="8"/>
        <v>7.5138479896487932E-3</v>
      </c>
    </row>
    <row r="96" spans="2:55">
      <c r="C96" s="1">
        <v>28.47</v>
      </c>
      <c r="D96" s="5">
        <v>1.0067875399999999</v>
      </c>
      <c r="E96" s="5">
        <v>0.99417776000000002</v>
      </c>
      <c r="F96" s="5">
        <v>1.0340962499999999</v>
      </c>
      <c r="G96" s="5">
        <v>1.04692688</v>
      </c>
      <c r="H96" s="5">
        <v>1.0423528500000001</v>
      </c>
      <c r="I96" s="5">
        <v>1.03248962</v>
      </c>
      <c r="J96" s="5">
        <v>0.99982335</v>
      </c>
      <c r="K96" s="5">
        <v>1.0203696900000001</v>
      </c>
      <c r="L96" s="5">
        <v>0.99822946000000001</v>
      </c>
      <c r="M96" s="5">
        <v>0.99199501000000001</v>
      </c>
      <c r="N96" s="5">
        <v>1.04072338</v>
      </c>
      <c r="O96" s="5">
        <v>1.0344814099999999</v>
      </c>
      <c r="P96" s="5">
        <v>1.00474446</v>
      </c>
      <c r="Q96" s="5">
        <v>1.0293419500000001</v>
      </c>
      <c r="R96" s="5">
        <v>1.0637075499999999</v>
      </c>
      <c r="S96" s="5">
        <v>1.0436455200000001</v>
      </c>
      <c r="T96" s="5">
        <v>0.94326982000000004</v>
      </c>
      <c r="U96" s="5">
        <v>1.04576482</v>
      </c>
      <c r="V96" s="5">
        <v>1.04717463</v>
      </c>
      <c r="W96" s="5">
        <v>1.0718156700000001</v>
      </c>
      <c r="AZ96" s="1">
        <v>28.47</v>
      </c>
      <c r="BA96" s="105">
        <f t="shared" si="6"/>
        <v>1.0245958809999998</v>
      </c>
      <c r="BB96" s="5">
        <f t="shared" si="7"/>
        <v>2.9971118169392585E-2</v>
      </c>
      <c r="BC96" s="88">
        <f t="shared" si="8"/>
        <v>6.7017457588440877E-3</v>
      </c>
    </row>
    <row r="97" spans="3:55">
      <c r="C97" s="1">
        <v>30.47</v>
      </c>
      <c r="D97" s="5">
        <v>1.0227597500000001</v>
      </c>
      <c r="E97" s="5">
        <v>1.0150155700000001</v>
      </c>
      <c r="F97" s="5">
        <v>1.0165053500000001</v>
      </c>
      <c r="G97" s="5">
        <v>1.0491389600000001</v>
      </c>
      <c r="H97" s="5">
        <v>1.03222072</v>
      </c>
      <c r="I97" s="5">
        <v>1.0307178400000001</v>
      </c>
      <c r="J97" s="5">
        <v>1.0175815399999999</v>
      </c>
      <c r="K97" s="5">
        <v>1.00775473</v>
      </c>
      <c r="L97" s="5">
        <v>1.0275012699999999</v>
      </c>
      <c r="M97" s="5">
        <v>0.99206225999999997</v>
      </c>
      <c r="N97" s="5">
        <v>1.0677624699999999</v>
      </c>
      <c r="O97" s="5">
        <v>1.05277781</v>
      </c>
      <c r="P97" s="5">
        <v>1.0206581100000001</v>
      </c>
      <c r="Q97" s="5">
        <v>1.05294215</v>
      </c>
      <c r="R97" s="5">
        <v>1.05119747</v>
      </c>
      <c r="S97" s="5">
        <v>1.0402859200000001</v>
      </c>
      <c r="T97" s="5">
        <v>0.94797933000000001</v>
      </c>
      <c r="U97" s="5">
        <v>1.0492177899999999</v>
      </c>
      <c r="V97" s="5">
        <v>1.0603490499999999</v>
      </c>
      <c r="W97" s="5">
        <v>1.07114837</v>
      </c>
      <c r="AZ97" s="1">
        <v>30.47</v>
      </c>
      <c r="BA97" s="105">
        <f t="shared" si="6"/>
        <v>1.0312788229999998</v>
      </c>
      <c r="BB97" s="5">
        <f t="shared" si="7"/>
        <v>2.8761478779020789E-2</v>
      </c>
      <c r="BC97" s="88">
        <f t="shared" si="8"/>
        <v>6.4312621683308129E-3</v>
      </c>
    </row>
    <row r="98" spans="3:55">
      <c r="C98" s="1">
        <v>32.47</v>
      </c>
      <c r="D98" s="5">
        <v>1.02730783</v>
      </c>
      <c r="E98" s="5">
        <v>1.0009591499999999</v>
      </c>
      <c r="F98" s="5">
        <v>1.03972989</v>
      </c>
      <c r="G98" s="5">
        <v>1.0504950900000001</v>
      </c>
      <c r="H98" s="5">
        <v>1.0695522</v>
      </c>
      <c r="I98" s="5">
        <v>1.0537649600000001</v>
      </c>
      <c r="J98" s="5">
        <v>1.0119468</v>
      </c>
      <c r="K98" s="5">
        <v>1.02810321</v>
      </c>
      <c r="L98" s="5">
        <v>0.99998308999999996</v>
      </c>
      <c r="M98" s="5">
        <v>1.0096986699999999</v>
      </c>
      <c r="N98" s="5">
        <v>1.05289308</v>
      </c>
      <c r="O98" s="5">
        <v>1.0556990100000001</v>
      </c>
      <c r="P98" s="5">
        <v>1.01799287</v>
      </c>
      <c r="Q98" s="5">
        <v>1.07233248</v>
      </c>
      <c r="R98" s="5">
        <v>1.0598792699999999</v>
      </c>
      <c r="S98" s="5">
        <v>1.03968416</v>
      </c>
      <c r="T98" s="5">
        <v>0.94331288999999996</v>
      </c>
      <c r="U98" s="5">
        <v>1.0610008399999999</v>
      </c>
      <c r="V98" s="5">
        <v>1.0410432999999999</v>
      </c>
      <c r="W98" s="5">
        <v>1.09053734</v>
      </c>
      <c r="AZ98" s="1">
        <v>32.47</v>
      </c>
      <c r="BA98" s="105">
        <f t="shared" si="6"/>
        <v>1.0362958065000001</v>
      </c>
      <c r="BB98" s="5">
        <f t="shared" si="7"/>
        <v>3.301845283925265E-2</v>
      </c>
      <c r="BC98" s="88">
        <f t="shared" si="8"/>
        <v>7.383150506043986E-3</v>
      </c>
    </row>
    <row r="99" spans="3:55">
      <c r="C99" s="1">
        <v>34.47</v>
      </c>
      <c r="D99" s="5">
        <v>1.0048637199999999</v>
      </c>
      <c r="E99" s="5">
        <v>0.99499694999999999</v>
      </c>
      <c r="F99" s="5">
        <v>1.05366815</v>
      </c>
      <c r="G99" s="5">
        <v>1.0342689</v>
      </c>
      <c r="H99" s="5">
        <v>1.0638918100000001</v>
      </c>
      <c r="I99" s="5">
        <v>1.0378189600000001</v>
      </c>
      <c r="J99" s="5">
        <v>1.01368835</v>
      </c>
      <c r="K99" s="5">
        <v>1.02199665</v>
      </c>
      <c r="L99" s="5">
        <v>1.02750819</v>
      </c>
      <c r="M99" s="5">
        <v>0.99334776000000002</v>
      </c>
      <c r="N99" s="5">
        <v>1.0810813100000001</v>
      </c>
      <c r="O99" s="5">
        <v>1.06912633</v>
      </c>
      <c r="P99" s="5">
        <v>1.0214764300000001</v>
      </c>
      <c r="Q99" s="5">
        <v>1.08383947</v>
      </c>
      <c r="R99" s="5">
        <v>1.06466784</v>
      </c>
      <c r="S99" s="5">
        <v>1.0328733800000001</v>
      </c>
      <c r="T99" s="5">
        <v>0.94908205999999995</v>
      </c>
      <c r="U99" s="5">
        <v>1.0802473800000001</v>
      </c>
      <c r="V99" s="5">
        <v>1.0561253900000001</v>
      </c>
      <c r="W99" s="5">
        <v>1.09304153</v>
      </c>
      <c r="AZ99" s="1">
        <v>34.47</v>
      </c>
      <c r="BA99" s="105">
        <f t="shared" si="6"/>
        <v>1.038880528</v>
      </c>
      <c r="BB99" s="5">
        <f t="shared" si="7"/>
        <v>3.6848618841927874E-2</v>
      </c>
      <c r="BC99" s="88">
        <f t="shared" si="8"/>
        <v>8.2396016607530296E-3</v>
      </c>
    </row>
    <row r="100" spans="3:55">
      <c r="C100" s="1">
        <v>36.47</v>
      </c>
      <c r="D100" s="5">
        <v>1.0125649999999999</v>
      </c>
      <c r="E100" s="5">
        <v>0.98881237</v>
      </c>
      <c r="F100" s="5">
        <v>1.05534241</v>
      </c>
      <c r="G100" s="5">
        <v>1.04179822</v>
      </c>
      <c r="H100" s="5">
        <v>1.0629645299999999</v>
      </c>
      <c r="I100" s="5">
        <v>1.0621019599999999</v>
      </c>
      <c r="J100" s="5">
        <v>1.0277234099999999</v>
      </c>
      <c r="K100" s="5">
        <v>1.02095768</v>
      </c>
      <c r="L100" s="5">
        <v>1.0088615400000001</v>
      </c>
      <c r="M100" s="5">
        <v>0.98991804999999999</v>
      </c>
      <c r="N100" s="5">
        <v>1.07179376</v>
      </c>
      <c r="O100" s="5">
        <v>1.0550698199999999</v>
      </c>
      <c r="P100" s="5">
        <v>1.03375496</v>
      </c>
      <c r="Q100" s="5">
        <v>1.05555065</v>
      </c>
      <c r="R100" s="5">
        <v>1.0696237</v>
      </c>
      <c r="S100" s="5">
        <v>1.0393946199999999</v>
      </c>
      <c r="T100" s="5">
        <v>0.91841751000000005</v>
      </c>
      <c r="U100" s="5">
        <v>1.07345209</v>
      </c>
      <c r="V100" s="5">
        <v>1.0631959499999999</v>
      </c>
      <c r="W100" s="5">
        <v>1.08707284</v>
      </c>
      <c r="AZ100" s="1">
        <v>36.47</v>
      </c>
      <c r="BA100" s="105">
        <f t="shared" si="6"/>
        <v>1.0369185535000001</v>
      </c>
      <c r="BB100" s="5">
        <f t="shared" si="7"/>
        <v>3.9390427912560602E-2</v>
      </c>
      <c r="BC100" s="88">
        <f t="shared" si="8"/>
        <v>8.807967447529064E-3</v>
      </c>
    </row>
    <row r="101" spans="3:55">
      <c r="C101" s="1">
        <v>38.47</v>
      </c>
      <c r="D101" s="5">
        <v>1.0048180499999999</v>
      </c>
      <c r="E101" s="5">
        <v>0.99932977000000001</v>
      </c>
      <c r="F101" s="5">
        <v>1.02996457</v>
      </c>
      <c r="G101" s="5">
        <v>1.05460365</v>
      </c>
      <c r="H101" s="5">
        <v>1.0672131600000001</v>
      </c>
      <c r="I101" s="5">
        <v>1.08346561</v>
      </c>
      <c r="J101" s="5">
        <v>1.0223903400000001</v>
      </c>
      <c r="K101" s="5">
        <v>1.0300455799999999</v>
      </c>
      <c r="L101" s="5">
        <v>1.0120765199999999</v>
      </c>
      <c r="M101" s="5">
        <v>0.97801064999999998</v>
      </c>
      <c r="N101" s="5">
        <v>1.0741731299999999</v>
      </c>
      <c r="O101" s="5">
        <v>1.06341336</v>
      </c>
      <c r="P101" s="5">
        <v>1.01150418</v>
      </c>
      <c r="Q101" s="5">
        <v>1.0766957800000001</v>
      </c>
      <c r="R101" s="5">
        <v>1.07682637</v>
      </c>
      <c r="S101" s="5">
        <v>1.0421723899999999</v>
      </c>
      <c r="T101" s="5">
        <v>0.92794940999999997</v>
      </c>
      <c r="U101" s="5">
        <v>1.0786000200000001</v>
      </c>
      <c r="V101" s="5">
        <v>1.06527504</v>
      </c>
      <c r="W101" s="5">
        <v>1.10093354</v>
      </c>
      <c r="AZ101" s="1">
        <v>38.47</v>
      </c>
      <c r="BA101" s="105">
        <f t="shared" si="6"/>
        <v>1.0399730559999998</v>
      </c>
      <c r="BB101" s="5">
        <f t="shared" si="7"/>
        <v>4.2611900120222597E-2</v>
      </c>
      <c r="BC101" s="88">
        <f t="shared" si="8"/>
        <v>9.5283105319249189E-3</v>
      </c>
    </row>
    <row r="102" spans="3:55">
      <c r="C102" s="1">
        <v>40.47</v>
      </c>
      <c r="D102" s="5">
        <v>1.0223097699999999</v>
      </c>
      <c r="E102" s="5">
        <v>0.99687903</v>
      </c>
      <c r="F102" s="5">
        <v>1.0257207399999999</v>
      </c>
      <c r="G102" s="5">
        <v>1.06472649</v>
      </c>
      <c r="H102" s="5">
        <v>1.05670178</v>
      </c>
      <c r="I102" s="5">
        <v>1.0645653100000001</v>
      </c>
      <c r="J102" s="5">
        <v>1.0163120699999999</v>
      </c>
      <c r="K102" s="5">
        <v>1.0219963599999999</v>
      </c>
      <c r="L102" s="5">
        <v>1.0189328</v>
      </c>
      <c r="M102" s="5">
        <v>1.0020033399999999</v>
      </c>
      <c r="N102" s="5">
        <v>1.06772201</v>
      </c>
      <c r="O102" s="5">
        <v>1.06351617</v>
      </c>
      <c r="P102" s="5">
        <v>1.01390183</v>
      </c>
      <c r="Q102" s="5">
        <v>1.0789865700000001</v>
      </c>
      <c r="R102" s="5">
        <v>1.08778424</v>
      </c>
      <c r="S102" s="5">
        <v>1.0337203800000001</v>
      </c>
      <c r="T102" s="5">
        <v>0.91512218000000001</v>
      </c>
      <c r="U102" s="5">
        <v>1.0718138399999999</v>
      </c>
      <c r="V102" s="5">
        <v>1.0513473900000001</v>
      </c>
      <c r="W102" s="5">
        <v>1.0863581099999999</v>
      </c>
      <c r="AZ102" s="1">
        <v>40.47</v>
      </c>
      <c r="BA102" s="105">
        <f t="shared" si="6"/>
        <v>1.0380210205</v>
      </c>
      <c r="BB102" s="5">
        <f t="shared" si="7"/>
        <v>4.0584116765938129E-2</v>
      </c>
      <c r="BC102" s="88">
        <f t="shared" si="8"/>
        <v>9.0748843895426569E-3</v>
      </c>
    </row>
    <row r="103" spans="3:55">
      <c r="C103" s="1">
        <v>42.47</v>
      </c>
      <c r="D103" s="5">
        <v>1.00586818</v>
      </c>
      <c r="E103" s="5">
        <v>0.99818574000000004</v>
      </c>
      <c r="F103" s="5">
        <v>1.02325716</v>
      </c>
      <c r="G103" s="5">
        <v>1.04683061</v>
      </c>
      <c r="H103" s="5">
        <v>1.0697717799999999</v>
      </c>
      <c r="I103" s="5">
        <v>1.07632325</v>
      </c>
      <c r="J103" s="5">
        <v>1.00532044</v>
      </c>
      <c r="K103" s="5">
        <v>1.04625342</v>
      </c>
      <c r="L103" s="5">
        <v>1.02481836</v>
      </c>
      <c r="M103" s="5">
        <v>1.0164605099999999</v>
      </c>
      <c r="N103" s="5">
        <v>1.06098866</v>
      </c>
      <c r="O103" s="5">
        <v>1.07113649</v>
      </c>
      <c r="P103" s="5">
        <v>1.0417960900000001</v>
      </c>
      <c r="Q103" s="5">
        <v>1.0942905000000001</v>
      </c>
      <c r="R103" s="5">
        <v>1.0737410300000001</v>
      </c>
      <c r="S103" s="5">
        <v>1.0501901199999999</v>
      </c>
      <c r="T103" s="5">
        <v>0.91899805999999995</v>
      </c>
      <c r="U103" s="5">
        <v>1.07783023</v>
      </c>
      <c r="V103" s="5">
        <v>1.0694733400000001</v>
      </c>
      <c r="W103" s="5">
        <v>1.07985855</v>
      </c>
      <c r="AZ103" s="1">
        <v>42.47</v>
      </c>
      <c r="BA103" s="105">
        <f t="shared" si="6"/>
        <v>1.0425696260000001</v>
      </c>
      <c r="BB103" s="5">
        <f t="shared" si="7"/>
        <v>4.0700058546883078E-2</v>
      </c>
      <c r="BC103" s="88">
        <f t="shared" si="8"/>
        <v>9.100809759905187E-3</v>
      </c>
    </row>
    <row r="104" spans="3:55">
      <c r="C104" s="1">
        <v>44.47</v>
      </c>
      <c r="D104" s="5">
        <v>1.00439111</v>
      </c>
      <c r="E104" s="5">
        <v>1.02607151</v>
      </c>
      <c r="F104" s="5">
        <v>1.0168743499999999</v>
      </c>
      <c r="G104" s="5">
        <v>1.0628043300000001</v>
      </c>
      <c r="H104" s="5">
        <v>1.07314643</v>
      </c>
      <c r="I104" s="5">
        <v>1.0744871300000001</v>
      </c>
      <c r="J104" s="5">
        <v>1.0107372999999999</v>
      </c>
      <c r="K104" s="5">
        <v>1.04391564</v>
      </c>
      <c r="L104" s="5">
        <v>1.0075738999999999</v>
      </c>
      <c r="M104" s="5">
        <v>0.99087820999999998</v>
      </c>
      <c r="N104" s="5">
        <v>1.0635763300000001</v>
      </c>
      <c r="O104" s="5">
        <v>1.0746259600000001</v>
      </c>
      <c r="P104" s="5">
        <v>1.03253894</v>
      </c>
      <c r="Q104" s="5">
        <v>1.0814799900000001</v>
      </c>
      <c r="R104" s="5">
        <v>1.076114</v>
      </c>
      <c r="S104" s="5">
        <v>1.03666926</v>
      </c>
      <c r="T104" s="5">
        <v>0.92386676000000001</v>
      </c>
      <c r="U104" s="5">
        <v>1.0735823900000001</v>
      </c>
      <c r="V104" s="5">
        <v>1.0613877199999999</v>
      </c>
      <c r="W104" s="5">
        <v>1.0820571800000001</v>
      </c>
      <c r="AZ104" s="1">
        <v>44.47</v>
      </c>
      <c r="BA104" s="105">
        <f t="shared" si="6"/>
        <v>1.0408389219999998</v>
      </c>
      <c r="BB104" s="5">
        <f t="shared" si="7"/>
        <v>4.0271552460148761E-2</v>
      </c>
      <c r="BC104" s="88">
        <f t="shared" si="8"/>
        <v>9.0049928860341522E-3</v>
      </c>
    </row>
    <row r="105" spans="3:55">
      <c r="C105" s="1">
        <v>46.47</v>
      </c>
      <c r="D105" s="5">
        <v>1.0042108700000001</v>
      </c>
      <c r="E105" s="5">
        <v>1.00594608</v>
      </c>
      <c r="F105" s="5">
        <v>1.01756282</v>
      </c>
      <c r="G105" s="5">
        <v>1.0515239199999999</v>
      </c>
      <c r="H105" s="5">
        <v>1.07920851</v>
      </c>
      <c r="I105" s="5">
        <v>1.0693156399999999</v>
      </c>
      <c r="J105" s="5">
        <v>1.0412140299999999</v>
      </c>
      <c r="K105" s="5">
        <v>1.04083992</v>
      </c>
      <c r="L105" s="5">
        <v>1.0316921299999999</v>
      </c>
      <c r="M105" s="5">
        <v>0.98989983000000004</v>
      </c>
      <c r="N105" s="5">
        <v>1.07123481</v>
      </c>
      <c r="O105" s="5">
        <v>1.0637846099999999</v>
      </c>
      <c r="P105" s="5">
        <v>1.0244809500000001</v>
      </c>
      <c r="Q105" s="5">
        <v>1.1050735599999999</v>
      </c>
      <c r="R105" s="5">
        <v>1.07669013</v>
      </c>
      <c r="S105" s="5">
        <v>1.0356601999999999</v>
      </c>
      <c r="T105" s="5">
        <v>0.92173194999999997</v>
      </c>
      <c r="U105" s="5">
        <v>1.09333784</v>
      </c>
      <c r="V105" s="5">
        <v>1.0510495799999999</v>
      </c>
      <c r="W105" s="5">
        <v>1.0915815099999999</v>
      </c>
      <c r="AZ105" s="1">
        <v>46.47</v>
      </c>
      <c r="BA105" s="105">
        <f t="shared" si="6"/>
        <v>1.0433019445000002</v>
      </c>
      <c r="BB105" s="5">
        <f t="shared" si="7"/>
        <v>4.281746770616985E-2</v>
      </c>
      <c r="BC105" s="88">
        <f t="shared" si="8"/>
        <v>9.5742768415397767E-3</v>
      </c>
    </row>
    <row r="106" spans="3:55">
      <c r="C106" s="1">
        <v>48.48</v>
      </c>
      <c r="D106" s="5">
        <v>1.0108305099999999</v>
      </c>
      <c r="E106" s="5">
        <v>1.01156033</v>
      </c>
      <c r="F106" s="5">
        <v>1.03527853</v>
      </c>
      <c r="G106" s="5">
        <v>1.0546108599999999</v>
      </c>
      <c r="H106" s="5">
        <v>1.0670447700000001</v>
      </c>
      <c r="I106" s="5">
        <v>1.08724632</v>
      </c>
      <c r="J106" s="5">
        <v>0.99551904999999996</v>
      </c>
      <c r="K106" s="5">
        <v>1.01351963</v>
      </c>
      <c r="L106" s="5">
        <v>1.01413939</v>
      </c>
      <c r="M106" s="5">
        <v>0.98046188000000001</v>
      </c>
      <c r="N106" s="5">
        <v>1.0716945499999999</v>
      </c>
      <c r="O106" s="5">
        <v>1.0633960899999999</v>
      </c>
      <c r="P106" s="5">
        <v>1.0558185600000001</v>
      </c>
      <c r="Q106" s="5">
        <v>1.0847906</v>
      </c>
      <c r="R106" s="5">
        <v>1.07161511</v>
      </c>
      <c r="S106" s="5">
        <v>1.0343042</v>
      </c>
      <c r="T106" s="5">
        <v>0.89346356999999998</v>
      </c>
      <c r="U106" s="5">
        <v>1.0945860300000001</v>
      </c>
      <c r="V106" s="5">
        <v>1.0746218400000001</v>
      </c>
      <c r="W106" s="5">
        <v>1.0654676599999999</v>
      </c>
      <c r="AZ106" s="1">
        <v>48.48</v>
      </c>
      <c r="BA106" s="105">
        <f t="shared" si="6"/>
        <v>1.038998474</v>
      </c>
      <c r="BB106" s="5">
        <f t="shared" si="7"/>
        <v>4.7502065085680611E-2</v>
      </c>
      <c r="BC106" s="88">
        <f t="shared" si="8"/>
        <v>1.0621784660320122E-2</v>
      </c>
    </row>
    <row r="107" spans="3:55">
      <c r="C107" s="1">
        <v>50.48</v>
      </c>
      <c r="D107" s="5">
        <v>1.02161814</v>
      </c>
      <c r="E107" s="5">
        <v>1.0080031899999999</v>
      </c>
      <c r="F107" s="5">
        <v>0.99992353</v>
      </c>
      <c r="G107" s="5">
        <v>1.05266382</v>
      </c>
      <c r="H107" s="5">
        <v>1.0803532</v>
      </c>
      <c r="I107" s="5">
        <v>1.0516205700000001</v>
      </c>
      <c r="J107" s="5">
        <v>1.0278896099999999</v>
      </c>
      <c r="K107" s="5">
        <v>1.0319469400000001</v>
      </c>
      <c r="L107" s="5">
        <v>1.0316255700000001</v>
      </c>
      <c r="M107" s="5">
        <v>1.0125055599999999</v>
      </c>
      <c r="N107" s="5">
        <v>1.06242737</v>
      </c>
      <c r="O107" s="5">
        <v>1.0704662899999999</v>
      </c>
      <c r="P107" s="5">
        <v>1.0318797099999999</v>
      </c>
      <c r="Q107" s="5">
        <v>1.0990841899999999</v>
      </c>
      <c r="R107" s="5">
        <v>1.08532355</v>
      </c>
      <c r="S107" s="5">
        <v>1.0370671199999999</v>
      </c>
      <c r="T107" s="5">
        <v>0.91418867999999998</v>
      </c>
      <c r="U107" s="5">
        <v>1.0625506499999999</v>
      </c>
      <c r="V107" s="5">
        <v>1.0641657200000001</v>
      </c>
      <c r="W107" s="5">
        <v>1.0754410000000001</v>
      </c>
      <c r="AZ107" s="1">
        <v>50.48</v>
      </c>
      <c r="BA107" s="105">
        <f t="shared" si="6"/>
        <v>1.0410372205</v>
      </c>
      <c r="BB107" s="5">
        <f t="shared" si="7"/>
        <v>4.0481074077242767E-2</v>
      </c>
      <c r="BC107" s="88">
        <f t="shared" si="8"/>
        <v>9.0518433438919396E-3</v>
      </c>
    </row>
    <row r="108" spans="3:55">
      <c r="C108" s="1">
        <v>52.48</v>
      </c>
      <c r="D108" s="5">
        <v>1.0017738599999999</v>
      </c>
      <c r="E108" s="5">
        <v>1.01686952</v>
      </c>
      <c r="F108" s="5">
        <v>1.0119786900000001</v>
      </c>
      <c r="G108" s="5">
        <v>1.0547640300000001</v>
      </c>
      <c r="H108" s="5">
        <v>1.0983295500000001</v>
      </c>
      <c r="I108" s="5">
        <v>1.06726812</v>
      </c>
      <c r="J108" s="5">
        <v>0.99612593999999999</v>
      </c>
      <c r="K108" s="5">
        <v>1.0315608999999999</v>
      </c>
      <c r="L108" s="5">
        <v>1.04849904</v>
      </c>
      <c r="M108" s="5">
        <v>1.0120914599999999</v>
      </c>
      <c r="N108" s="5">
        <v>1.06421159</v>
      </c>
      <c r="O108" s="5">
        <v>1.1045094799999999</v>
      </c>
      <c r="P108" s="5">
        <v>1.0405287400000001</v>
      </c>
      <c r="Q108" s="5">
        <v>1.1053554299999999</v>
      </c>
      <c r="R108" s="5">
        <v>1.08785669</v>
      </c>
      <c r="S108" s="5">
        <v>1.0285381300000001</v>
      </c>
      <c r="T108" s="5">
        <v>0.91578013999999996</v>
      </c>
      <c r="U108" s="5">
        <v>1.09811291</v>
      </c>
      <c r="V108" s="5">
        <v>1.07367923</v>
      </c>
      <c r="W108" s="5">
        <v>1.092028</v>
      </c>
      <c r="AZ108" s="1">
        <v>52.48</v>
      </c>
      <c r="BA108" s="105">
        <f t="shared" si="6"/>
        <v>1.0474930724999998</v>
      </c>
      <c r="BB108" s="5">
        <f t="shared" si="7"/>
        <v>4.7550235795735127E-2</v>
      </c>
      <c r="BC108" s="88">
        <f t="shared" si="8"/>
        <v>1.0632555958540754E-2</v>
      </c>
    </row>
    <row r="109" spans="3:55">
      <c r="C109" s="1">
        <v>54.48</v>
      </c>
      <c r="D109" s="5">
        <v>0.99414404999999995</v>
      </c>
      <c r="E109" s="5">
        <v>1.00456743</v>
      </c>
      <c r="F109" s="5">
        <v>1.02960571</v>
      </c>
      <c r="G109" s="5">
        <v>1.0549431499999999</v>
      </c>
      <c r="H109" s="5">
        <v>1.0988395200000001</v>
      </c>
      <c r="I109" s="5">
        <v>1.08340218</v>
      </c>
      <c r="J109" s="5">
        <v>1.02581751</v>
      </c>
      <c r="K109" s="5">
        <v>1.0440175700000001</v>
      </c>
      <c r="L109" s="5">
        <v>1.02797435</v>
      </c>
      <c r="M109" s="5">
        <v>1.01966793</v>
      </c>
      <c r="N109" s="5">
        <v>1.08073358</v>
      </c>
      <c r="O109" s="5">
        <v>1.0610454199999999</v>
      </c>
      <c r="P109" s="5">
        <v>1.06902773</v>
      </c>
      <c r="Q109" s="5">
        <v>1.0816542600000001</v>
      </c>
      <c r="R109" s="5">
        <v>1.1137295300000001</v>
      </c>
      <c r="S109" s="5">
        <v>1.00967845</v>
      </c>
      <c r="T109" s="5">
        <v>0.92221536000000004</v>
      </c>
      <c r="U109" s="5">
        <v>1.1023541800000001</v>
      </c>
      <c r="V109" s="5">
        <v>1.05547831</v>
      </c>
      <c r="W109" s="5">
        <v>1.0815920699999999</v>
      </c>
      <c r="AZ109" s="1">
        <v>54.48</v>
      </c>
      <c r="BA109" s="105">
        <f t="shared" si="6"/>
        <v>1.0480244144999999</v>
      </c>
      <c r="BB109" s="5">
        <f t="shared" si="7"/>
        <v>4.5473465618356232E-2</v>
      </c>
      <c r="BC109" s="88">
        <f t="shared" si="8"/>
        <v>1.0168176029514404E-2</v>
      </c>
    </row>
    <row r="110" spans="3:55">
      <c r="C110" s="1">
        <v>56.48</v>
      </c>
      <c r="D110" s="5">
        <v>1.0160214700000001</v>
      </c>
      <c r="E110" s="5">
        <v>1.0309233</v>
      </c>
      <c r="F110" s="5">
        <v>1.03839295</v>
      </c>
      <c r="G110" s="5">
        <v>1.0453598099999999</v>
      </c>
      <c r="H110" s="5">
        <v>1.10225598</v>
      </c>
      <c r="I110" s="5">
        <v>1.09572209</v>
      </c>
      <c r="J110" s="5">
        <v>1.0261939</v>
      </c>
      <c r="K110" s="5">
        <v>1.03993311</v>
      </c>
      <c r="L110" s="5">
        <v>1.01631761</v>
      </c>
      <c r="M110" s="5">
        <v>0.99776871</v>
      </c>
      <c r="N110" s="5">
        <v>1.07726067</v>
      </c>
      <c r="O110" s="5">
        <v>1.0710368800000001</v>
      </c>
      <c r="P110" s="5">
        <v>1.0302285499999999</v>
      </c>
      <c r="Q110" s="5">
        <v>1.1087630900000001</v>
      </c>
      <c r="R110" s="5">
        <v>1.0989838700000001</v>
      </c>
      <c r="S110" s="5">
        <v>1.0127452400000001</v>
      </c>
      <c r="T110" s="5">
        <v>0.92186878000000005</v>
      </c>
      <c r="U110" s="5">
        <v>1.07767049</v>
      </c>
      <c r="V110" s="5">
        <v>1.0475473</v>
      </c>
      <c r="W110" s="5">
        <v>1.0913427200000001</v>
      </c>
      <c r="AZ110" s="1">
        <v>56.48</v>
      </c>
      <c r="BA110" s="105">
        <f t="shared" si="6"/>
        <v>1.0473168259999999</v>
      </c>
      <c r="BB110" s="5">
        <f t="shared" si="7"/>
        <v>4.5071961215241291E-2</v>
      </c>
      <c r="BC110" s="88">
        <f t="shared" si="8"/>
        <v>1.0078396915651355E-2</v>
      </c>
    </row>
    <row r="111" spans="3:55">
      <c r="C111" s="1">
        <v>58.48</v>
      </c>
      <c r="D111" s="5">
        <v>1.00443042</v>
      </c>
      <c r="E111" s="5">
        <v>1.0279323</v>
      </c>
      <c r="F111" s="5">
        <v>1.02668146</v>
      </c>
      <c r="G111" s="5">
        <v>1.0260467799999999</v>
      </c>
      <c r="H111" s="5">
        <v>1.0893799500000001</v>
      </c>
      <c r="I111" s="5">
        <v>1.07249835</v>
      </c>
      <c r="J111" s="5">
        <v>1.0347412600000001</v>
      </c>
      <c r="K111" s="5">
        <v>1.05010117</v>
      </c>
      <c r="L111" s="5">
        <v>1.03035301</v>
      </c>
      <c r="M111" s="5">
        <v>0.98547013000000006</v>
      </c>
      <c r="N111" s="5">
        <v>1.08792647</v>
      </c>
      <c r="O111" s="5">
        <v>1.09011792</v>
      </c>
      <c r="P111" s="5">
        <v>1.03550947</v>
      </c>
      <c r="Q111" s="5">
        <v>1.0934091100000001</v>
      </c>
      <c r="R111" s="5">
        <v>1.1080046299999999</v>
      </c>
      <c r="S111" s="5">
        <v>1.0181382299999999</v>
      </c>
      <c r="T111" s="5">
        <v>0.89525370999999998</v>
      </c>
      <c r="U111" s="5">
        <v>1.0936827200000001</v>
      </c>
      <c r="V111" s="5">
        <v>1.05582423</v>
      </c>
      <c r="W111" s="5">
        <v>1.0869432400000001</v>
      </c>
      <c r="AZ111" s="1">
        <v>58.48</v>
      </c>
      <c r="BA111" s="105">
        <f t="shared" si="6"/>
        <v>1.0456222279999998</v>
      </c>
      <c r="BB111" s="5">
        <f t="shared" si="7"/>
        <v>4.9690042730928405E-2</v>
      </c>
      <c r="BC111" s="88">
        <f t="shared" si="8"/>
        <v>1.111103133512252E-2</v>
      </c>
    </row>
    <row r="112" spans="3:55">
      <c r="C112" s="1">
        <v>60.48</v>
      </c>
      <c r="D112" s="5">
        <v>1.0044085599999999</v>
      </c>
      <c r="E112" s="5">
        <v>1.0156385699999999</v>
      </c>
      <c r="F112" s="5">
        <v>1.04058249</v>
      </c>
      <c r="G112" s="5">
        <v>1.04198188</v>
      </c>
      <c r="H112" s="5">
        <v>1.09900043</v>
      </c>
      <c r="I112" s="5">
        <v>1.0851321300000001</v>
      </c>
      <c r="J112" s="5">
        <v>1.0459476400000001</v>
      </c>
      <c r="K112" s="5">
        <v>1.0597784100000001</v>
      </c>
      <c r="L112" s="5">
        <v>1.04802226</v>
      </c>
      <c r="M112" s="5">
        <v>1.00692439</v>
      </c>
      <c r="N112" s="5">
        <v>1.0892618599999999</v>
      </c>
      <c r="O112" s="5">
        <v>1.0695152000000001</v>
      </c>
      <c r="P112" s="5">
        <v>1.0465722500000001</v>
      </c>
      <c r="Q112" s="5">
        <v>1.09848367</v>
      </c>
      <c r="R112" s="5">
        <v>1.0921677000000001</v>
      </c>
      <c r="S112" s="5">
        <v>1.0097916</v>
      </c>
      <c r="T112" s="5">
        <v>0.91024324000000001</v>
      </c>
      <c r="U112" s="5">
        <v>1.10018862</v>
      </c>
      <c r="V112" s="5">
        <v>1.0350854199999999</v>
      </c>
      <c r="W112" s="5">
        <v>1.0792375999999999</v>
      </c>
      <c r="AZ112" s="1">
        <v>60.48</v>
      </c>
      <c r="BA112" s="105">
        <f t="shared" si="6"/>
        <v>1.0488981960000001</v>
      </c>
      <c r="BB112" s="5">
        <f t="shared" si="7"/>
        <v>4.5769714811838356E-2</v>
      </c>
      <c r="BC112" s="88">
        <f t="shared" si="8"/>
        <v>1.0234419363004956E-2</v>
      </c>
    </row>
    <row r="113" spans="2:55">
      <c r="C113" s="1">
        <v>62.48</v>
      </c>
      <c r="D113" s="5">
        <v>1.01408637</v>
      </c>
      <c r="E113" s="5">
        <v>1.0460716800000001</v>
      </c>
      <c r="F113" s="5">
        <v>1.03641077</v>
      </c>
      <c r="G113" s="5">
        <v>1.0516071600000001</v>
      </c>
      <c r="H113" s="5">
        <v>1.0975727</v>
      </c>
      <c r="I113" s="5">
        <v>1.0878628299999999</v>
      </c>
      <c r="J113" s="5">
        <v>1.03825323</v>
      </c>
      <c r="K113" s="5">
        <v>1.0493559699999999</v>
      </c>
      <c r="L113" s="5">
        <v>1.0299981899999999</v>
      </c>
      <c r="M113" s="5">
        <v>1.0229566699999999</v>
      </c>
      <c r="N113" s="5">
        <v>1.0627722399999999</v>
      </c>
      <c r="O113" s="5">
        <v>1.0725676399999999</v>
      </c>
      <c r="P113" s="5">
        <v>1.0412032899999999</v>
      </c>
      <c r="Q113" s="5">
        <v>1.1080768599999999</v>
      </c>
      <c r="R113" s="5">
        <v>1.1052270500000001</v>
      </c>
      <c r="S113" s="5">
        <v>1.01253053</v>
      </c>
      <c r="T113" s="5">
        <v>0.91846886000000005</v>
      </c>
      <c r="U113" s="5">
        <v>1.0984949500000001</v>
      </c>
      <c r="V113" s="5">
        <v>1.0411908000000001</v>
      </c>
      <c r="W113" s="5">
        <v>1.0836680299999999</v>
      </c>
      <c r="AZ113" s="1">
        <v>62.48</v>
      </c>
      <c r="BA113" s="105">
        <f t="shared" si="6"/>
        <v>1.050918791</v>
      </c>
      <c r="BB113" s="5">
        <f t="shared" si="7"/>
        <v>4.3457309958975628E-2</v>
      </c>
      <c r="BC113" s="88">
        <f t="shared" si="8"/>
        <v>9.7173499187548102E-3</v>
      </c>
    </row>
    <row r="114" spans="2:55">
      <c r="C114" s="1">
        <v>64.48</v>
      </c>
      <c r="D114" s="5">
        <v>1.01406434</v>
      </c>
      <c r="E114" s="5">
        <v>1.0553414000000001</v>
      </c>
      <c r="F114" s="5">
        <v>1.0295688000000001</v>
      </c>
      <c r="G114" s="5">
        <v>1.0620833199999999</v>
      </c>
      <c r="H114" s="5">
        <v>1.0901263000000001</v>
      </c>
      <c r="I114" s="5">
        <v>1.0913550400000001</v>
      </c>
      <c r="J114" s="5">
        <v>1.03738025</v>
      </c>
      <c r="K114" s="5">
        <v>1.0565439999999999</v>
      </c>
      <c r="L114" s="5">
        <v>1.05307387</v>
      </c>
      <c r="M114" s="5">
        <v>1.03648575</v>
      </c>
      <c r="N114" s="5">
        <v>1.07413278</v>
      </c>
      <c r="O114" s="5">
        <v>1.06864359</v>
      </c>
      <c r="P114" s="5">
        <v>1.04591451</v>
      </c>
      <c r="Q114" s="5">
        <v>1.10576724</v>
      </c>
      <c r="R114" s="5">
        <v>1.09579922</v>
      </c>
      <c r="S114" s="5">
        <v>1.0102954399999999</v>
      </c>
      <c r="T114" s="5">
        <v>0.92330051000000002</v>
      </c>
      <c r="U114" s="5">
        <v>1.0970369</v>
      </c>
      <c r="V114" s="5">
        <v>1.0290045299999999</v>
      </c>
      <c r="W114" s="5">
        <v>1.09446245</v>
      </c>
      <c r="AZ114" s="1">
        <v>64.48</v>
      </c>
      <c r="BA114" s="106">
        <f t="shared" si="6"/>
        <v>1.0535190120000002</v>
      </c>
      <c r="BB114" s="5">
        <f t="shared" si="7"/>
        <v>4.2154989834692999E-2</v>
      </c>
      <c r="BC114" s="88">
        <f t="shared" si="8"/>
        <v>9.4261422861186168E-3</v>
      </c>
    </row>
    <row r="117" spans="2:55">
      <c r="BB117" s="1" t="s">
        <v>216</v>
      </c>
      <c r="BC117" s="1" t="s">
        <v>215</v>
      </c>
    </row>
    <row r="118" spans="2:55">
      <c r="BA118" s="1" t="s">
        <v>2</v>
      </c>
      <c r="BB118" s="1">
        <v>23</v>
      </c>
      <c r="BC118" s="1">
        <f>SQRT(BB118)</f>
        <v>4.7958315233127191</v>
      </c>
    </row>
    <row r="119" spans="2:55">
      <c r="B119" s="115" t="s">
        <v>239</v>
      </c>
      <c r="C119" s="1" t="s">
        <v>66</v>
      </c>
      <c r="D119" s="109" t="s">
        <v>244</v>
      </c>
      <c r="E119" s="109" t="s">
        <v>245</v>
      </c>
      <c r="F119" s="109" t="s">
        <v>246</v>
      </c>
      <c r="G119" s="109" t="s">
        <v>247</v>
      </c>
      <c r="H119" s="109" t="s">
        <v>248</v>
      </c>
      <c r="I119" s="109" t="s">
        <v>249</v>
      </c>
      <c r="J119" s="109" t="s">
        <v>250</v>
      </c>
      <c r="K119" s="109" t="s">
        <v>251</v>
      </c>
      <c r="L119" s="109" t="s">
        <v>252</v>
      </c>
      <c r="M119" s="109" t="s">
        <v>253</v>
      </c>
      <c r="N119" s="109" t="s">
        <v>254</v>
      </c>
      <c r="O119" s="109" t="s">
        <v>255</v>
      </c>
      <c r="P119" s="109" t="s">
        <v>256</v>
      </c>
      <c r="Q119" s="109" t="s">
        <v>257</v>
      </c>
      <c r="R119" s="109" t="s">
        <v>258</v>
      </c>
      <c r="S119" s="109" t="s">
        <v>259</v>
      </c>
      <c r="T119" s="109" t="s">
        <v>260</v>
      </c>
      <c r="U119" s="109" t="s">
        <v>261</v>
      </c>
      <c r="V119" s="109" t="s">
        <v>262</v>
      </c>
      <c r="W119" s="109" t="s">
        <v>263</v>
      </c>
      <c r="X119" s="109" t="s">
        <v>264</v>
      </c>
      <c r="Y119" s="109" t="s">
        <v>265</v>
      </c>
      <c r="Z119" s="109" t="s">
        <v>266</v>
      </c>
      <c r="AZ119" s="1" t="s">
        <v>66</v>
      </c>
      <c r="BA119" s="108" t="s">
        <v>190</v>
      </c>
      <c r="BB119" s="109" t="s">
        <v>3</v>
      </c>
      <c r="BC119" s="108" t="s">
        <v>125</v>
      </c>
    </row>
    <row r="120" spans="2:55">
      <c r="C120" s="1">
        <v>0</v>
      </c>
      <c r="D120" s="109">
        <v>1</v>
      </c>
      <c r="E120" s="109">
        <v>1</v>
      </c>
      <c r="F120" s="109">
        <v>1</v>
      </c>
      <c r="G120" s="109">
        <v>1</v>
      </c>
      <c r="H120" s="109">
        <v>1</v>
      </c>
      <c r="I120" s="109">
        <v>1</v>
      </c>
      <c r="J120" s="109">
        <v>1</v>
      </c>
      <c r="K120" s="109">
        <v>1</v>
      </c>
      <c r="L120" s="109">
        <v>1</v>
      </c>
      <c r="M120" s="109">
        <v>1</v>
      </c>
      <c r="N120" s="109">
        <v>1</v>
      </c>
      <c r="O120" s="109">
        <v>1</v>
      </c>
      <c r="P120" s="109">
        <v>1</v>
      </c>
      <c r="Q120" s="109">
        <v>1</v>
      </c>
      <c r="R120" s="109">
        <v>1</v>
      </c>
      <c r="S120" s="109">
        <v>1</v>
      </c>
      <c r="T120" s="109">
        <v>1</v>
      </c>
      <c r="U120" s="109">
        <v>1</v>
      </c>
      <c r="V120" s="109">
        <v>1</v>
      </c>
      <c r="W120" s="109">
        <v>1</v>
      </c>
      <c r="X120" s="109">
        <v>1</v>
      </c>
      <c r="Y120" s="109">
        <v>1</v>
      </c>
      <c r="Z120" s="109">
        <v>1</v>
      </c>
      <c r="AZ120" s="1">
        <v>0</v>
      </c>
      <c r="BA120" s="126">
        <f t="shared" ref="BA120:BA152" si="9">AVERAGE(D120:Z120)</f>
        <v>1</v>
      </c>
      <c r="BB120" s="109">
        <f t="shared" ref="BB120:BB152" si="10">STDEV(D120:Z120)</f>
        <v>0</v>
      </c>
      <c r="BC120" s="108">
        <f t="shared" ref="BC120:BC152" si="11">BB120/$BC$118</f>
        <v>0</v>
      </c>
    </row>
    <row r="121" spans="2:55">
      <c r="C121" s="1">
        <v>2</v>
      </c>
      <c r="D121" s="109">
        <v>1.0065776500000001</v>
      </c>
      <c r="E121" s="109">
        <v>1.0036062299999999</v>
      </c>
      <c r="F121" s="109">
        <v>0.98371867000000002</v>
      </c>
      <c r="G121" s="109">
        <v>1.0115122299999999</v>
      </c>
      <c r="H121" s="109">
        <v>1.0069740899999999</v>
      </c>
      <c r="I121" s="109">
        <v>1.00352566</v>
      </c>
      <c r="J121" s="109">
        <v>0.99033817999999996</v>
      </c>
      <c r="K121" s="109">
        <v>0.99398949000000003</v>
      </c>
      <c r="L121" s="109">
        <v>0.97323391999999997</v>
      </c>
      <c r="M121" s="109">
        <v>1.00255373</v>
      </c>
      <c r="N121" s="109">
        <v>0.99890900999999999</v>
      </c>
      <c r="O121" s="109">
        <v>0.96404836999999999</v>
      </c>
      <c r="P121" s="109">
        <v>0.99505856000000004</v>
      </c>
      <c r="Q121" s="109">
        <v>1.00642977</v>
      </c>
      <c r="R121" s="109">
        <v>1.00385496</v>
      </c>
      <c r="S121" s="109">
        <v>0.99993449000000001</v>
      </c>
      <c r="T121" s="109">
        <v>1.00334934</v>
      </c>
      <c r="U121" s="109">
        <v>0.9960968</v>
      </c>
      <c r="V121" s="109">
        <v>1.02749479</v>
      </c>
      <c r="W121" s="109">
        <v>1.0231864900000001</v>
      </c>
      <c r="X121" s="109">
        <v>0.99245243000000005</v>
      </c>
      <c r="Y121" s="109">
        <v>1.01168429</v>
      </c>
      <c r="Z121" s="109">
        <v>0.98613956999999997</v>
      </c>
      <c r="AZ121" s="1">
        <v>2</v>
      </c>
      <c r="BA121" s="127">
        <f t="shared" si="9"/>
        <v>0.99933342260869573</v>
      </c>
      <c r="BB121" s="109">
        <f t="shared" si="10"/>
        <v>1.4201661819570539E-2</v>
      </c>
      <c r="BC121" s="108">
        <f t="shared" si="11"/>
        <v>2.9612511929444814E-3</v>
      </c>
    </row>
    <row r="122" spans="2:55">
      <c r="C122" s="1">
        <v>4</v>
      </c>
      <c r="D122" s="109">
        <v>0.99440814</v>
      </c>
      <c r="E122" s="109">
        <v>1.0005178800000001</v>
      </c>
      <c r="F122" s="109">
        <v>0.99915927000000004</v>
      </c>
      <c r="G122" s="109">
        <v>1.0043424299999999</v>
      </c>
      <c r="H122" s="109">
        <v>0.99542613999999996</v>
      </c>
      <c r="I122" s="109">
        <v>1.01328978</v>
      </c>
      <c r="J122" s="109">
        <v>0.99460875999999998</v>
      </c>
      <c r="K122" s="109">
        <v>1.01924733</v>
      </c>
      <c r="L122" s="109">
        <v>0.96578649999999999</v>
      </c>
      <c r="M122" s="109">
        <v>1.01653145</v>
      </c>
      <c r="N122" s="109">
        <v>0.99962382999999999</v>
      </c>
      <c r="O122" s="109">
        <v>0.97672652000000004</v>
      </c>
      <c r="P122" s="109">
        <v>0.98296781</v>
      </c>
      <c r="Q122" s="109">
        <v>0.99172229999999995</v>
      </c>
      <c r="R122" s="109">
        <v>1.00083166</v>
      </c>
      <c r="S122" s="109">
        <v>0.99114930999999995</v>
      </c>
      <c r="T122" s="109">
        <v>0.99906722999999997</v>
      </c>
      <c r="U122" s="109">
        <v>0.99804660000000001</v>
      </c>
      <c r="V122" s="109">
        <v>1.0098735999999999</v>
      </c>
      <c r="W122" s="109">
        <v>0.99726954000000001</v>
      </c>
      <c r="X122" s="109">
        <v>0.99389499999999997</v>
      </c>
      <c r="Y122" s="109">
        <v>1.0364761199999999</v>
      </c>
      <c r="Z122" s="109">
        <v>1.0009169</v>
      </c>
      <c r="AZ122" s="1">
        <v>4</v>
      </c>
      <c r="BA122" s="127">
        <f t="shared" si="9"/>
        <v>0.9992123521739128</v>
      </c>
      <c r="BB122" s="109">
        <f t="shared" si="10"/>
        <v>1.4358137644289804E-2</v>
      </c>
      <c r="BC122" s="108">
        <f t="shared" si="11"/>
        <v>2.9938786578499166E-3</v>
      </c>
    </row>
    <row r="123" spans="2:55">
      <c r="C123" s="1">
        <v>6.56</v>
      </c>
      <c r="D123" s="109">
        <v>0.96765793</v>
      </c>
      <c r="E123" s="109">
        <v>0.96331164999999996</v>
      </c>
      <c r="F123" s="109">
        <v>0.96175025999999997</v>
      </c>
      <c r="G123" s="109">
        <v>0.98187385999999999</v>
      </c>
      <c r="H123" s="109">
        <v>0.96288967999999997</v>
      </c>
      <c r="I123" s="109">
        <v>0.96574992000000004</v>
      </c>
      <c r="J123" s="109">
        <v>0.94679712999999999</v>
      </c>
      <c r="K123" s="109">
        <v>0.96177636</v>
      </c>
      <c r="L123" s="109">
        <v>0.94947751000000002</v>
      </c>
      <c r="M123" s="109">
        <v>0.95456087999999994</v>
      </c>
      <c r="N123" s="109">
        <v>0.96920618999999997</v>
      </c>
      <c r="O123" s="109">
        <v>0.94054822000000005</v>
      </c>
      <c r="P123" s="109">
        <v>0.92806553999999997</v>
      </c>
      <c r="Q123" s="109">
        <v>0.96034129000000001</v>
      </c>
      <c r="R123" s="109">
        <v>0.96485516000000004</v>
      </c>
      <c r="S123" s="109">
        <v>0.97294248999999999</v>
      </c>
      <c r="T123" s="109">
        <v>0.94882727</v>
      </c>
      <c r="U123" s="109">
        <v>0.97197069000000003</v>
      </c>
      <c r="V123" s="109">
        <v>0.95903631</v>
      </c>
      <c r="W123" s="109">
        <v>0.99931835000000002</v>
      </c>
      <c r="X123" s="109">
        <v>0.95820472000000001</v>
      </c>
      <c r="Y123" s="109">
        <v>0.97880409000000002</v>
      </c>
      <c r="Z123" s="109">
        <v>0.98007155000000001</v>
      </c>
      <c r="AZ123" s="1">
        <v>6.56</v>
      </c>
      <c r="BA123" s="127">
        <f t="shared" si="9"/>
        <v>0.96295813260869578</v>
      </c>
      <c r="BB123" s="109">
        <f t="shared" si="10"/>
        <v>1.5011923256172146E-2</v>
      </c>
      <c r="BC123" s="108">
        <f t="shared" si="11"/>
        <v>3.1302023816305092E-3</v>
      </c>
    </row>
    <row r="124" spans="2:55">
      <c r="C124" s="1">
        <v>8.5</v>
      </c>
      <c r="D124" s="109">
        <v>0.98720956000000004</v>
      </c>
      <c r="E124" s="109">
        <v>0.98162978999999995</v>
      </c>
      <c r="F124" s="109">
        <v>0.98971838000000001</v>
      </c>
      <c r="G124" s="109">
        <v>1.0019262900000001</v>
      </c>
      <c r="H124" s="109">
        <v>0.97022388999999998</v>
      </c>
      <c r="I124" s="109">
        <v>0.98087707000000002</v>
      </c>
      <c r="J124" s="109">
        <v>0.96159203999999998</v>
      </c>
      <c r="K124" s="109">
        <v>0.97644512000000006</v>
      </c>
      <c r="L124" s="109">
        <v>0.95968975999999995</v>
      </c>
      <c r="M124" s="109">
        <v>0.99717845999999999</v>
      </c>
      <c r="N124" s="109">
        <v>1.0039255199999999</v>
      </c>
      <c r="O124" s="109">
        <v>0.94996495999999997</v>
      </c>
      <c r="P124" s="109">
        <v>0.96723300000000001</v>
      </c>
      <c r="Q124" s="109">
        <v>0.98292615999999999</v>
      </c>
      <c r="R124" s="109">
        <v>0.99315273999999998</v>
      </c>
      <c r="S124" s="109">
        <v>1.00296984</v>
      </c>
      <c r="T124" s="109">
        <v>0.96841591999999999</v>
      </c>
      <c r="U124" s="109">
        <v>0.97567479000000001</v>
      </c>
      <c r="V124" s="109">
        <v>0.98280188000000002</v>
      </c>
      <c r="W124" s="109">
        <v>1.0063775100000001</v>
      </c>
      <c r="X124" s="109">
        <v>0.96031542999999997</v>
      </c>
      <c r="Y124" s="109">
        <v>0.99310171999999997</v>
      </c>
      <c r="Z124" s="109">
        <v>1.0195574999999999</v>
      </c>
      <c r="AZ124" s="1">
        <v>8.5</v>
      </c>
      <c r="BA124" s="127">
        <f t="shared" si="9"/>
        <v>0.98316988391304339</v>
      </c>
      <c r="BB124" s="109">
        <f t="shared" si="10"/>
        <v>1.7685803784401294E-2</v>
      </c>
      <c r="BC124" s="108">
        <f t="shared" si="11"/>
        <v>3.6877450132328316E-3</v>
      </c>
    </row>
    <row r="125" spans="2:55">
      <c r="C125" s="1">
        <v>10.46</v>
      </c>
      <c r="D125" s="109">
        <v>0.99991775999999999</v>
      </c>
      <c r="E125" s="109">
        <v>1.00966705</v>
      </c>
      <c r="F125" s="109">
        <v>0.99767147</v>
      </c>
      <c r="G125" s="109">
        <v>0.99313867</v>
      </c>
      <c r="H125" s="109">
        <v>1.0078716000000001</v>
      </c>
      <c r="I125" s="109">
        <v>1.01386676</v>
      </c>
      <c r="J125" s="109">
        <v>0.97601024999999997</v>
      </c>
      <c r="K125" s="109">
        <v>0.97817180000000004</v>
      </c>
      <c r="L125" s="109">
        <v>0.97424372999999997</v>
      </c>
      <c r="M125" s="109">
        <v>1.0152514699999999</v>
      </c>
      <c r="N125" s="109">
        <v>1.0002173299999999</v>
      </c>
      <c r="O125" s="109">
        <v>0.95634193999999995</v>
      </c>
      <c r="P125" s="109">
        <v>0.98438842000000004</v>
      </c>
      <c r="Q125" s="109">
        <v>0.99673487000000005</v>
      </c>
      <c r="R125" s="109">
        <v>0.99886807</v>
      </c>
      <c r="S125" s="109">
        <v>0.97206082000000005</v>
      </c>
      <c r="T125" s="109">
        <v>0.99436732000000005</v>
      </c>
      <c r="U125" s="109">
        <v>0.98857634999999999</v>
      </c>
      <c r="V125" s="109">
        <v>1.01122599</v>
      </c>
      <c r="W125" s="109">
        <v>1.0385870800000001</v>
      </c>
      <c r="X125" s="109">
        <v>0.96210907000000001</v>
      </c>
      <c r="Y125" s="109">
        <v>1.01272651</v>
      </c>
      <c r="Z125" s="109">
        <v>1.0142940899999999</v>
      </c>
      <c r="AZ125" s="1">
        <v>10.46</v>
      </c>
      <c r="BA125" s="127">
        <f t="shared" si="9"/>
        <v>0.99549167043478248</v>
      </c>
      <c r="BB125" s="109">
        <f t="shared" si="10"/>
        <v>1.9542794660917524E-2</v>
      </c>
      <c r="BC125" s="108">
        <f t="shared" si="11"/>
        <v>4.0749543777589469E-3</v>
      </c>
    </row>
    <row r="126" spans="2:55">
      <c r="C126" s="1">
        <v>12.46</v>
      </c>
      <c r="D126" s="109">
        <v>0.98874156000000002</v>
      </c>
      <c r="E126" s="109">
        <v>1.0030072000000001</v>
      </c>
      <c r="F126" s="109">
        <v>1.01050719</v>
      </c>
      <c r="G126" s="109">
        <v>1.0087433400000001</v>
      </c>
      <c r="H126" s="109">
        <v>1.0123422099999999</v>
      </c>
      <c r="I126" s="109">
        <v>1.0067734500000001</v>
      </c>
      <c r="J126" s="109">
        <v>0.98658314999999996</v>
      </c>
      <c r="K126" s="109">
        <v>0.98743084999999997</v>
      </c>
      <c r="L126" s="109">
        <v>0.97668727</v>
      </c>
      <c r="M126" s="109">
        <v>1.0132776299999999</v>
      </c>
      <c r="N126" s="109">
        <v>1.0113510400000001</v>
      </c>
      <c r="O126" s="109">
        <v>0.95907215999999995</v>
      </c>
      <c r="P126" s="109">
        <v>0.99739933999999997</v>
      </c>
      <c r="Q126" s="109">
        <v>1.00210435</v>
      </c>
      <c r="R126" s="109">
        <v>0.99955130000000003</v>
      </c>
      <c r="S126" s="109">
        <v>0.97041449999999996</v>
      </c>
      <c r="T126" s="109">
        <v>0.99133961999999998</v>
      </c>
      <c r="U126" s="109">
        <v>1.00022235</v>
      </c>
      <c r="V126" s="109">
        <v>0.99222977999999995</v>
      </c>
      <c r="W126" s="109">
        <v>1.03425425</v>
      </c>
      <c r="X126" s="109">
        <v>0.97382398999999997</v>
      </c>
      <c r="Y126" s="109">
        <v>1.0141737900000001</v>
      </c>
      <c r="Z126" s="109">
        <v>1.0045118799999999</v>
      </c>
      <c r="AZ126" s="1">
        <v>12.46</v>
      </c>
      <c r="BA126" s="127">
        <f t="shared" si="9"/>
        <v>0.99758879130434785</v>
      </c>
      <c r="BB126" s="109">
        <f t="shared" si="10"/>
        <v>1.6990310022409135E-2</v>
      </c>
      <c r="BC126" s="108">
        <f t="shared" si="11"/>
        <v>3.5427245389706859E-3</v>
      </c>
    </row>
    <row r="127" spans="2:55">
      <c r="C127" s="1">
        <v>14.46</v>
      </c>
      <c r="D127" s="109">
        <v>1.0113455899999999</v>
      </c>
      <c r="E127" s="109">
        <v>1.0259380300000001</v>
      </c>
      <c r="F127" s="109">
        <v>1.01767202</v>
      </c>
      <c r="G127" s="109">
        <v>0.99617920999999998</v>
      </c>
      <c r="H127" s="109">
        <v>1.01597351</v>
      </c>
      <c r="I127" s="109">
        <v>1.0170185700000001</v>
      </c>
      <c r="J127" s="109">
        <v>0.98123859000000002</v>
      </c>
      <c r="K127" s="109">
        <v>0.98449392999999996</v>
      </c>
      <c r="L127" s="109">
        <v>0.97081647000000004</v>
      </c>
      <c r="M127" s="109">
        <v>1.0381547799999999</v>
      </c>
      <c r="N127" s="109">
        <v>1.02057299</v>
      </c>
      <c r="O127" s="109">
        <v>0.98364967000000003</v>
      </c>
      <c r="P127" s="109">
        <v>1.00130293</v>
      </c>
      <c r="Q127" s="109">
        <v>1.0017054000000001</v>
      </c>
      <c r="R127" s="109">
        <v>1.02416817</v>
      </c>
      <c r="S127" s="109">
        <v>0.98663188000000002</v>
      </c>
      <c r="T127" s="109">
        <v>1.0134746400000001</v>
      </c>
      <c r="U127" s="109">
        <v>1.0114099599999999</v>
      </c>
      <c r="V127" s="109">
        <v>1.0037312199999999</v>
      </c>
      <c r="W127" s="109">
        <v>1.0466494500000001</v>
      </c>
      <c r="X127" s="109">
        <v>0.97751969000000005</v>
      </c>
      <c r="Y127" s="109">
        <v>1.01926739</v>
      </c>
      <c r="Z127" s="109">
        <v>1.0233411699999999</v>
      </c>
      <c r="AZ127" s="1">
        <v>14.46</v>
      </c>
      <c r="BA127" s="127">
        <f t="shared" si="9"/>
        <v>1.007489359130435</v>
      </c>
      <c r="BB127" s="109">
        <f t="shared" si="10"/>
        <v>1.9845136366112001E-2</v>
      </c>
      <c r="BC127" s="108">
        <f t="shared" si="11"/>
        <v>4.13799698126259E-3</v>
      </c>
    </row>
    <row r="128" spans="2:55">
      <c r="C128" s="1">
        <v>16.46</v>
      </c>
      <c r="D128" s="109">
        <v>1.0213977400000001</v>
      </c>
      <c r="E128" s="109">
        <v>1.0317716699999999</v>
      </c>
      <c r="F128" s="109">
        <v>1.0170745400000001</v>
      </c>
      <c r="G128" s="109">
        <v>0.99921903000000001</v>
      </c>
      <c r="H128" s="109">
        <v>1.0138198700000001</v>
      </c>
      <c r="I128" s="109">
        <v>1.01957817</v>
      </c>
      <c r="J128" s="109">
        <v>0.99997871000000005</v>
      </c>
      <c r="K128" s="109">
        <v>0.99778796999999997</v>
      </c>
      <c r="L128" s="109">
        <v>0.96913822999999999</v>
      </c>
      <c r="M128" s="109">
        <v>1.0255692700000001</v>
      </c>
      <c r="N128" s="109">
        <v>1.0233076699999999</v>
      </c>
      <c r="O128" s="109">
        <v>0.95660314999999996</v>
      </c>
      <c r="P128" s="109">
        <v>1.0000625700000001</v>
      </c>
      <c r="Q128" s="109">
        <v>1.0045440000000001</v>
      </c>
      <c r="R128" s="109">
        <v>1.0243893799999999</v>
      </c>
      <c r="S128" s="109">
        <v>0.97803412000000001</v>
      </c>
      <c r="T128" s="109">
        <v>1.01897316</v>
      </c>
      <c r="U128" s="109">
        <v>0.99560254000000004</v>
      </c>
      <c r="V128" s="109">
        <v>1.0158779600000001</v>
      </c>
      <c r="W128" s="109">
        <v>1.04772932</v>
      </c>
      <c r="X128" s="109">
        <v>0.96647223000000004</v>
      </c>
      <c r="Y128" s="109">
        <v>1.0346552899999999</v>
      </c>
      <c r="Z128" s="109">
        <v>1.0213716900000001</v>
      </c>
      <c r="AZ128" s="1">
        <v>16.46</v>
      </c>
      <c r="BA128" s="127">
        <f t="shared" si="9"/>
        <v>1.0079547078260869</v>
      </c>
      <c r="BB128" s="109">
        <f t="shared" si="10"/>
        <v>2.3066494090791655E-2</v>
      </c>
      <c r="BC128" s="108">
        <f t="shared" si="11"/>
        <v>4.8096964996923999E-3</v>
      </c>
    </row>
    <row r="129" spans="3:55">
      <c r="C129" s="1">
        <v>18.46</v>
      </c>
      <c r="D129" s="109">
        <v>1.0045685799999999</v>
      </c>
      <c r="E129" s="109">
        <v>1.0370361699999999</v>
      </c>
      <c r="F129" s="109">
        <v>1.02693273</v>
      </c>
      <c r="G129" s="109">
        <v>0.99214389000000003</v>
      </c>
      <c r="H129" s="109">
        <v>1.0072787000000001</v>
      </c>
      <c r="I129" s="109">
        <v>1.0195002099999999</v>
      </c>
      <c r="J129" s="109">
        <v>0.98926031999999997</v>
      </c>
      <c r="K129" s="109">
        <v>1.0134473500000001</v>
      </c>
      <c r="L129" s="109">
        <v>0.97937094000000002</v>
      </c>
      <c r="M129" s="109">
        <v>1.03932589</v>
      </c>
      <c r="N129" s="109">
        <v>1.0446660400000001</v>
      </c>
      <c r="O129" s="109">
        <v>0.96268010000000004</v>
      </c>
      <c r="P129" s="109">
        <v>0.98514725000000003</v>
      </c>
      <c r="Q129" s="109">
        <v>1.0142845899999999</v>
      </c>
      <c r="R129" s="109">
        <v>1.02561167</v>
      </c>
      <c r="S129" s="109">
        <v>0.97563447999999997</v>
      </c>
      <c r="T129" s="109">
        <v>1.03675483</v>
      </c>
      <c r="U129" s="109">
        <v>0.98403660000000004</v>
      </c>
      <c r="V129" s="109">
        <v>1.02534539</v>
      </c>
      <c r="W129" s="109">
        <v>1.02241907</v>
      </c>
      <c r="X129" s="109">
        <v>0.94765991000000005</v>
      </c>
      <c r="Y129" s="109">
        <v>1.0273051</v>
      </c>
      <c r="Z129" s="109">
        <v>1.04534036</v>
      </c>
      <c r="AZ129" s="1">
        <v>18.46</v>
      </c>
      <c r="BA129" s="127">
        <f t="shared" si="9"/>
        <v>1.0089456595652175</v>
      </c>
      <c r="BB129" s="109">
        <f t="shared" si="10"/>
        <v>2.729821462371626E-2</v>
      </c>
      <c r="BC129" s="108">
        <f t="shared" si="11"/>
        <v>5.6920712270684664E-3</v>
      </c>
    </row>
    <row r="130" spans="3:55">
      <c r="C130" s="1">
        <v>20.46</v>
      </c>
      <c r="D130" s="109">
        <v>1.03223127</v>
      </c>
      <c r="E130" s="109">
        <v>1.0166627399999999</v>
      </c>
      <c r="F130" s="109">
        <v>1.0386963300000001</v>
      </c>
      <c r="G130" s="109">
        <v>1.0060144900000001</v>
      </c>
      <c r="H130" s="109">
        <v>1.02996215</v>
      </c>
      <c r="I130" s="109">
        <v>1.0233648099999999</v>
      </c>
      <c r="J130" s="109">
        <v>0.98841493000000002</v>
      </c>
      <c r="K130" s="109">
        <v>0.99451599999999996</v>
      </c>
      <c r="L130" s="109">
        <v>0.98246106</v>
      </c>
      <c r="M130" s="109">
        <v>1.04829777</v>
      </c>
      <c r="N130" s="109">
        <v>1.03741459</v>
      </c>
      <c r="O130" s="109">
        <v>0.96762459000000001</v>
      </c>
      <c r="P130" s="109">
        <v>0.99840371999999999</v>
      </c>
      <c r="Q130" s="109">
        <v>1.01994958</v>
      </c>
      <c r="R130" s="109">
        <v>1.03131716</v>
      </c>
      <c r="S130" s="109">
        <v>0.96871554999999998</v>
      </c>
      <c r="T130" s="109">
        <v>1.0188870000000001</v>
      </c>
      <c r="U130" s="109">
        <v>0.99320174000000006</v>
      </c>
      <c r="V130" s="109">
        <v>1.02783235</v>
      </c>
      <c r="W130" s="109">
        <v>1.0576311899999999</v>
      </c>
      <c r="X130" s="109">
        <v>0.95556671999999998</v>
      </c>
      <c r="Y130" s="109">
        <v>1.06769227</v>
      </c>
      <c r="Z130" s="109">
        <v>1.02912227</v>
      </c>
      <c r="AZ130" s="1">
        <v>20.46</v>
      </c>
      <c r="BA130" s="127">
        <f t="shared" si="9"/>
        <v>1.0145208817391302</v>
      </c>
      <c r="BB130" s="109">
        <f t="shared" si="10"/>
        <v>2.9356929349332445E-2</v>
      </c>
      <c r="BC130" s="108">
        <f t="shared" si="11"/>
        <v>6.1213429217909961E-3</v>
      </c>
    </row>
    <row r="131" spans="3:55">
      <c r="C131" s="1">
        <v>22.46</v>
      </c>
      <c r="D131" s="109">
        <v>1.0072511799999999</v>
      </c>
      <c r="E131" s="109">
        <v>1.03583314</v>
      </c>
      <c r="F131" s="109">
        <v>1.04139252</v>
      </c>
      <c r="G131" s="109">
        <v>0.99341422000000001</v>
      </c>
      <c r="H131" s="109">
        <v>1.0422575199999999</v>
      </c>
      <c r="I131" s="109">
        <v>1.0351929799999999</v>
      </c>
      <c r="J131" s="109">
        <v>1.0043492300000001</v>
      </c>
      <c r="K131" s="109">
        <v>1.0048567399999999</v>
      </c>
      <c r="L131" s="109">
        <v>0.97670168999999996</v>
      </c>
      <c r="M131" s="109">
        <v>1.04934207</v>
      </c>
      <c r="N131" s="109">
        <v>1.05794229</v>
      </c>
      <c r="O131" s="109">
        <v>0.97629993000000004</v>
      </c>
      <c r="P131" s="109">
        <v>0.98414374000000004</v>
      </c>
      <c r="Q131" s="109">
        <v>1.0281153700000001</v>
      </c>
      <c r="R131" s="109">
        <v>1.0284433799999999</v>
      </c>
      <c r="S131" s="109">
        <v>0.98023086000000004</v>
      </c>
      <c r="T131" s="109">
        <v>1.02274256</v>
      </c>
      <c r="U131" s="109">
        <v>1.01954659</v>
      </c>
      <c r="V131" s="109">
        <v>1.02013054</v>
      </c>
      <c r="W131" s="109">
        <v>1.0533582800000001</v>
      </c>
      <c r="X131" s="109">
        <v>0.95205437999999998</v>
      </c>
      <c r="Y131" s="109">
        <v>1.0290542899999999</v>
      </c>
      <c r="Z131" s="109">
        <v>1.03990417</v>
      </c>
      <c r="AZ131" s="1">
        <v>22.46</v>
      </c>
      <c r="BA131" s="127">
        <f t="shared" si="9"/>
        <v>1.0166329421739133</v>
      </c>
      <c r="BB131" s="109">
        <f t="shared" si="10"/>
        <v>2.8462178105620021E-2</v>
      </c>
      <c r="BC131" s="108">
        <f t="shared" si="11"/>
        <v>5.9347743904814617E-3</v>
      </c>
    </row>
    <row r="132" spans="3:55">
      <c r="C132" s="1">
        <v>24.46</v>
      </c>
      <c r="D132" s="109">
        <v>1.01726581</v>
      </c>
      <c r="E132" s="109">
        <v>1.03135585</v>
      </c>
      <c r="F132" s="109">
        <v>1.0543909</v>
      </c>
      <c r="G132" s="109">
        <v>1.00410954</v>
      </c>
      <c r="H132" s="109">
        <v>1.0467226300000001</v>
      </c>
      <c r="I132" s="109">
        <v>1.0353361699999999</v>
      </c>
      <c r="J132" s="109">
        <v>1.00806803</v>
      </c>
      <c r="K132" s="109">
        <v>0.99125640999999998</v>
      </c>
      <c r="L132" s="109">
        <v>0.95870573999999997</v>
      </c>
      <c r="M132" s="109">
        <v>1.0526261100000001</v>
      </c>
      <c r="N132" s="109">
        <v>1.0460480400000001</v>
      </c>
      <c r="O132" s="109">
        <v>0.98848126999999997</v>
      </c>
      <c r="P132" s="109">
        <v>1.0066167699999999</v>
      </c>
      <c r="Q132" s="109">
        <v>1.02608039</v>
      </c>
      <c r="R132" s="109">
        <v>1.0365379100000001</v>
      </c>
      <c r="S132" s="109">
        <v>0.95797650999999995</v>
      </c>
      <c r="T132" s="109">
        <v>1.04790743</v>
      </c>
      <c r="U132" s="109">
        <v>0.99903911999999995</v>
      </c>
      <c r="V132" s="109">
        <v>1.0140079900000001</v>
      </c>
      <c r="W132" s="109">
        <v>1.05930013</v>
      </c>
      <c r="X132" s="109">
        <v>0.93950816000000004</v>
      </c>
      <c r="Y132" s="109">
        <v>1.05027457</v>
      </c>
      <c r="Z132" s="109">
        <v>1.0322507599999999</v>
      </c>
      <c r="AZ132" s="1">
        <v>24.46</v>
      </c>
      <c r="BA132" s="127">
        <f t="shared" si="9"/>
        <v>1.0175594017391303</v>
      </c>
      <c r="BB132" s="109">
        <f t="shared" si="10"/>
        <v>3.3389279201342693E-2</v>
      </c>
      <c r="BC132" s="108">
        <f t="shared" si="11"/>
        <v>6.9621459884560456E-3</v>
      </c>
    </row>
    <row r="133" spans="3:55">
      <c r="C133" s="1">
        <v>26.46</v>
      </c>
      <c r="D133" s="109">
        <v>1.0256934499999999</v>
      </c>
      <c r="E133" s="109">
        <v>1.0423481699999999</v>
      </c>
      <c r="F133" s="109">
        <v>1.0551188199999999</v>
      </c>
      <c r="G133" s="109">
        <v>0.99255821</v>
      </c>
      <c r="H133" s="109">
        <v>1.0439145299999999</v>
      </c>
      <c r="I133" s="109">
        <v>1.0294902100000001</v>
      </c>
      <c r="J133" s="109">
        <v>1.0116799400000001</v>
      </c>
      <c r="K133" s="109">
        <v>0.98306557999999999</v>
      </c>
      <c r="L133" s="109">
        <v>0.97652908000000005</v>
      </c>
      <c r="M133" s="109">
        <v>1.06484081</v>
      </c>
      <c r="N133" s="109">
        <v>1.05411235</v>
      </c>
      <c r="O133" s="109">
        <v>0.96563717000000004</v>
      </c>
      <c r="P133" s="109">
        <v>0.99981471</v>
      </c>
      <c r="Q133" s="109">
        <v>1.0291523600000001</v>
      </c>
      <c r="R133" s="109">
        <v>1.04095468</v>
      </c>
      <c r="S133" s="109">
        <v>0.94375726000000004</v>
      </c>
      <c r="T133" s="109">
        <v>1.0428518099999999</v>
      </c>
      <c r="U133" s="109">
        <v>1.0002647</v>
      </c>
      <c r="V133" s="109">
        <v>1.0525839800000001</v>
      </c>
      <c r="W133" s="109">
        <v>1.0553704800000001</v>
      </c>
      <c r="X133" s="109">
        <v>0.9520324</v>
      </c>
      <c r="Y133" s="109">
        <v>1.07406533</v>
      </c>
      <c r="Z133" s="109">
        <v>1.0197283100000001</v>
      </c>
      <c r="AZ133" s="1">
        <v>26.46</v>
      </c>
      <c r="BA133" s="127">
        <f t="shared" si="9"/>
        <v>1.0198071452173916</v>
      </c>
      <c r="BB133" s="109">
        <f t="shared" si="10"/>
        <v>3.7015097871229488E-2</v>
      </c>
      <c r="BC133" s="108">
        <f t="shared" si="11"/>
        <v>7.7181814438846931E-3</v>
      </c>
    </row>
    <row r="134" spans="3:55">
      <c r="C134" s="1">
        <v>28.47</v>
      </c>
      <c r="D134" s="109">
        <v>1.0185818499999999</v>
      </c>
      <c r="E134" s="109">
        <v>1.0526474699999999</v>
      </c>
      <c r="F134" s="109">
        <v>1.0608079699999999</v>
      </c>
      <c r="G134" s="109">
        <v>1.0012904499999999</v>
      </c>
      <c r="H134" s="109">
        <v>1.0438791199999999</v>
      </c>
      <c r="I134" s="109">
        <v>1.0352158199999999</v>
      </c>
      <c r="J134" s="109">
        <v>0.99729261000000002</v>
      </c>
      <c r="K134" s="109">
        <v>1.00236836</v>
      </c>
      <c r="L134" s="109">
        <v>0.99611366000000001</v>
      </c>
      <c r="M134" s="109">
        <v>1.07239135</v>
      </c>
      <c r="N134" s="109">
        <v>1.0569513100000001</v>
      </c>
      <c r="O134" s="109">
        <v>0.97596680999999996</v>
      </c>
      <c r="P134" s="109">
        <v>1.0052831</v>
      </c>
      <c r="Q134" s="109">
        <v>1.0465037500000001</v>
      </c>
      <c r="R134" s="109">
        <v>1.0681972799999999</v>
      </c>
      <c r="S134" s="109">
        <v>0.95956191000000002</v>
      </c>
      <c r="T134" s="109">
        <v>1.03711369</v>
      </c>
      <c r="U134" s="109">
        <v>1.0029566000000001</v>
      </c>
      <c r="V134" s="109">
        <v>1.0379790499999999</v>
      </c>
      <c r="W134" s="109">
        <v>1.06368408</v>
      </c>
      <c r="X134" s="109">
        <v>0.94418804999999995</v>
      </c>
      <c r="Y134" s="109">
        <v>1.0750487399999999</v>
      </c>
      <c r="Z134" s="109">
        <v>1.0346151699999999</v>
      </c>
      <c r="AZ134" s="1">
        <v>28.47</v>
      </c>
      <c r="BA134" s="127">
        <f t="shared" si="9"/>
        <v>1.0255929652173914</v>
      </c>
      <c r="BB134" s="109">
        <f t="shared" si="10"/>
        <v>3.6502054131950609E-2</v>
      </c>
      <c r="BC134" s="108">
        <f t="shared" si="11"/>
        <v>7.6112044292033065E-3</v>
      </c>
    </row>
    <row r="135" spans="3:55">
      <c r="C135" s="1">
        <v>30.47</v>
      </c>
      <c r="D135" s="109">
        <v>1.0157429600000001</v>
      </c>
      <c r="E135" s="109">
        <v>1.05061728</v>
      </c>
      <c r="F135" s="109">
        <v>1.0464514</v>
      </c>
      <c r="G135" s="109">
        <v>1.00411132</v>
      </c>
      <c r="H135" s="109">
        <v>1.0420627200000001</v>
      </c>
      <c r="I135" s="109">
        <v>1.0359998800000001</v>
      </c>
      <c r="J135" s="109">
        <v>1.01410472</v>
      </c>
      <c r="K135" s="109">
        <v>0.99582797000000001</v>
      </c>
      <c r="L135" s="109">
        <v>0.99332379999999998</v>
      </c>
      <c r="M135" s="109">
        <v>1.0741642899999999</v>
      </c>
      <c r="N135" s="109">
        <v>1.0672526600000001</v>
      </c>
      <c r="O135" s="109">
        <v>0.98535028000000002</v>
      </c>
      <c r="P135" s="109">
        <v>1.01635031</v>
      </c>
      <c r="Q135" s="109">
        <v>1.0192534799999999</v>
      </c>
      <c r="R135" s="109">
        <v>1.0471631100000001</v>
      </c>
      <c r="S135" s="109">
        <v>0.96094732999999999</v>
      </c>
      <c r="T135" s="109">
        <v>1.0329244500000001</v>
      </c>
      <c r="U135" s="109">
        <v>1.00941261</v>
      </c>
      <c r="V135" s="109">
        <v>1.0372088399999999</v>
      </c>
      <c r="W135" s="109">
        <v>1.0827406100000001</v>
      </c>
      <c r="X135" s="109">
        <v>0.91549294000000003</v>
      </c>
      <c r="Y135" s="109">
        <v>1.07696769</v>
      </c>
      <c r="Z135" s="109">
        <v>1.0599101399999999</v>
      </c>
      <c r="AZ135" s="1">
        <v>30.47</v>
      </c>
      <c r="BA135" s="127">
        <f t="shared" si="9"/>
        <v>1.0253643821739131</v>
      </c>
      <c r="BB135" s="109">
        <f t="shared" si="10"/>
        <v>3.9425919209859675E-2</v>
      </c>
      <c r="BC135" s="108">
        <f t="shared" si="11"/>
        <v>8.2208724427054597E-3</v>
      </c>
    </row>
    <row r="136" spans="3:55">
      <c r="C136" s="1">
        <v>32.47</v>
      </c>
      <c r="D136" s="109">
        <v>1.03734416</v>
      </c>
      <c r="E136" s="109">
        <v>1.04565989</v>
      </c>
      <c r="F136" s="109">
        <v>1.0544131800000001</v>
      </c>
      <c r="G136" s="109">
        <v>1.0049023100000001</v>
      </c>
      <c r="H136" s="109">
        <v>1.0398716100000001</v>
      </c>
      <c r="I136" s="109">
        <v>1.0541052399999999</v>
      </c>
      <c r="J136" s="109">
        <v>1.0102860199999999</v>
      </c>
      <c r="K136" s="109">
        <v>0.99910012000000004</v>
      </c>
      <c r="L136" s="109">
        <v>1.01148243</v>
      </c>
      <c r="M136" s="109">
        <v>1.0564117799999999</v>
      </c>
      <c r="N136" s="109">
        <v>1.0638072700000001</v>
      </c>
      <c r="O136" s="109">
        <v>0.98913340000000005</v>
      </c>
      <c r="P136" s="109">
        <v>1.0213867599999999</v>
      </c>
      <c r="Q136" s="109">
        <v>1.0327544399999999</v>
      </c>
      <c r="R136" s="109">
        <v>1.0692827600000001</v>
      </c>
      <c r="S136" s="109">
        <v>0.95268092000000004</v>
      </c>
      <c r="T136" s="109">
        <v>1.06355457</v>
      </c>
      <c r="U136" s="109">
        <v>1.03456101</v>
      </c>
      <c r="V136" s="109">
        <v>1.0333337199999999</v>
      </c>
      <c r="W136" s="109">
        <v>1.0787796700000001</v>
      </c>
      <c r="X136" s="109">
        <v>0.93482907000000004</v>
      </c>
      <c r="Y136" s="109">
        <v>1.0567703399999999</v>
      </c>
      <c r="Z136" s="109">
        <v>1.0428689600000001</v>
      </c>
      <c r="AZ136" s="1">
        <v>32.47</v>
      </c>
      <c r="BA136" s="127">
        <f t="shared" si="9"/>
        <v>1.029883462173913</v>
      </c>
      <c r="BB136" s="109">
        <f t="shared" si="10"/>
        <v>3.5980045609434422E-2</v>
      </c>
      <c r="BC136" s="108">
        <f t="shared" si="11"/>
        <v>7.5023581279980442E-3</v>
      </c>
    </row>
    <row r="137" spans="3:55">
      <c r="C137" s="1">
        <v>34.47</v>
      </c>
      <c r="D137" s="109">
        <v>1.0313041300000001</v>
      </c>
      <c r="E137" s="109">
        <v>1.04782858</v>
      </c>
      <c r="F137" s="109">
        <v>1.0765311500000001</v>
      </c>
      <c r="G137" s="109">
        <v>1.00092929</v>
      </c>
      <c r="H137" s="109">
        <v>1.0542607399999999</v>
      </c>
      <c r="I137" s="109">
        <v>1.04898848</v>
      </c>
      <c r="J137" s="109">
        <v>1.00504891</v>
      </c>
      <c r="K137" s="109">
        <v>0.99883420000000001</v>
      </c>
      <c r="L137" s="109">
        <v>1.0089924699999999</v>
      </c>
      <c r="M137" s="109">
        <v>1.07609508</v>
      </c>
      <c r="N137" s="109">
        <v>1.07471435</v>
      </c>
      <c r="O137" s="109">
        <v>0.99821578</v>
      </c>
      <c r="P137" s="109">
        <v>1.0076101200000001</v>
      </c>
      <c r="Q137" s="109">
        <v>1.0386484300000001</v>
      </c>
      <c r="R137" s="109">
        <v>1.06888943</v>
      </c>
      <c r="S137" s="109">
        <v>0.95717914000000004</v>
      </c>
      <c r="T137" s="109">
        <v>1.05185258</v>
      </c>
      <c r="U137" s="109">
        <v>1.02231026</v>
      </c>
      <c r="V137" s="109">
        <v>1.0315750299999999</v>
      </c>
      <c r="W137" s="109">
        <v>1.0876087699999999</v>
      </c>
      <c r="X137" s="109">
        <v>0.91797251000000002</v>
      </c>
      <c r="Y137" s="109">
        <v>1.0678521000000001</v>
      </c>
      <c r="Z137" s="109">
        <v>1.0487122499999999</v>
      </c>
      <c r="AZ137" s="1">
        <v>34.47</v>
      </c>
      <c r="BA137" s="127">
        <f t="shared" si="9"/>
        <v>1.0313892947826087</v>
      </c>
      <c r="BB137" s="109">
        <f t="shared" si="10"/>
        <v>4.1002486866508127E-2</v>
      </c>
      <c r="BC137" s="108">
        <f t="shared" si="11"/>
        <v>8.5496095238528462E-3</v>
      </c>
    </row>
    <row r="138" spans="3:55">
      <c r="C138" s="1">
        <v>36.47</v>
      </c>
      <c r="D138" s="109">
        <v>1.0436350299999999</v>
      </c>
      <c r="E138" s="109">
        <v>1.06229602</v>
      </c>
      <c r="F138" s="109">
        <v>1.0644974899999999</v>
      </c>
      <c r="G138" s="109">
        <v>1.01587859</v>
      </c>
      <c r="H138" s="109">
        <v>1.05710857</v>
      </c>
      <c r="I138" s="109">
        <v>1.0540353200000001</v>
      </c>
      <c r="J138" s="109">
        <v>1.02560816</v>
      </c>
      <c r="K138" s="109">
        <v>1.0094230500000001</v>
      </c>
      <c r="L138" s="109">
        <v>1.0090297500000001</v>
      </c>
      <c r="M138" s="109">
        <v>1.0732278</v>
      </c>
      <c r="N138" s="109">
        <v>1.06354186</v>
      </c>
      <c r="O138" s="109">
        <v>0.98469591999999995</v>
      </c>
      <c r="P138" s="109">
        <v>1.0335776999999999</v>
      </c>
      <c r="Q138" s="109">
        <v>1.0401037099999999</v>
      </c>
      <c r="R138" s="109">
        <v>1.0722672900000001</v>
      </c>
      <c r="S138" s="109">
        <v>0.94758622999999997</v>
      </c>
      <c r="T138" s="109">
        <v>1.0467330399999999</v>
      </c>
      <c r="U138" s="109">
        <v>1.02976383</v>
      </c>
      <c r="V138" s="109">
        <v>1.0353696299999999</v>
      </c>
      <c r="W138" s="109">
        <v>1.0824969799999999</v>
      </c>
      <c r="X138" s="109">
        <v>0.91702435999999998</v>
      </c>
      <c r="Y138" s="109">
        <v>1.0780796399999999</v>
      </c>
      <c r="Z138" s="109">
        <v>1.06305125</v>
      </c>
      <c r="AZ138" s="1">
        <v>36.47</v>
      </c>
      <c r="BA138" s="127">
        <f t="shared" si="9"/>
        <v>1.0351752704347825</v>
      </c>
      <c r="BB138" s="109">
        <f t="shared" si="10"/>
        <v>4.1103741379184745E-2</v>
      </c>
      <c r="BC138" s="108">
        <f t="shared" si="11"/>
        <v>8.570722549234246E-3</v>
      </c>
    </row>
    <row r="139" spans="3:55">
      <c r="C139" s="1">
        <v>38.47</v>
      </c>
      <c r="D139" s="109">
        <v>1.0336021399999999</v>
      </c>
      <c r="E139" s="109">
        <v>1.06262897</v>
      </c>
      <c r="F139" s="109">
        <v>1.08477399</v>
      </c>
      <c r="G139" s="109">
        <v>1.0189969699999999</v>
      </c>
      <c r="H139" s="109">
        <v>1.05392471</v>
      </c>
      <c r="I139" s="109">
        <v>1.0596290100000001</v>
      </c>
      <c r="J139" s="109">
        <v>1.01362011</v>
      </c>
      <c r="K139" s="109">
        <v>1.0185702800000001</v>
      </c>
      <c r="L139" s="109">
        <v>1.01505409</v>
      </c>
      <c r="M139" s="109">
        <v>1.0774796200000001</v>
      </c>
      <c r="N139" s="109">
        <v>1.0888924</v>
      </c>
      <c r="O139" s="109">
        <v>1.0080746199999999</v>
      </c>
      <c r="P139" s="109">
        <v>1.0221882</v>
      </c>
      <c r="Q139" s="109">
        <v>1.0463614299999999</v>
      </c>
      <c r="R139" s="109">
        <v>1.0749534999999999</v>
      </c>
      <c r="S139" s="109">
        <v>0.93512399000000002</v>
      </c>
      <c r="T139" s="109">
        <v>1.0613677399999999</v>
      </c>
      <c r="U139" s="109">
        <v>1.0181061600000001</v>
      </c>
      <c r="V139" s="109">
        <v>1.0180308199999999</v>
      </c>
      <c r="W139" s="109">
        <v>1.08183491</v>
      </c>
      <c r="X139" s="109">
        <v>0.91159016000000004</v>
      </c>
      <c r="Y139" s="109">
        <v>1.0790721400000001</v>
      </c>
      <c r="Z139" s="109">
        <v>1.05369705</v>
      </c>
      <c r="AZ139" s="1">
        <v>38.47</v>
      </c>
      <c r="BA139" s="127">
        <f t="shared" si="9"/>
        <v>1.0364162178260872</v>
      </c>
      <c r="BB139" s="109">
        <f t="shared" si="10"/>
        <v>4.4632331390921182E-2</v>
      </c>
      <c r="BC139" s="108">
        <f t="shared" si="11"/>
        <v>9.306484427979116E-3</v>
      </c>
    </row>
    <row r="140" spans="3:55">
      <c r="C140" s="1">
        <v>40.47</v>
      </c>
      <c r="D140" s="109">
        <v>1.05613464</v>
      </c>
      <c r="E140" s="109">
        <v>1.06015003</v>
      </c>
      <c r="F140" s="109">
        <v>1.0746045099999999</v>
      </c>
      <c r="G140" s="109">
        <v>1.00266644</v>
      </c>
      <c r="H140" s="109">
        <v>1.04296034</v>
      </c>
      <c r="I140" s="109">
        <v>1.04797356</v>
      </c>
      <c r="J140" s="109">
        <v>1.0240025500000001</v>
      </c>
      <c r="K140" s="109">
        <v>1.01506623</v>
      </c>
      <c r="L140" s="109">
        <v>1.0172729700000001</v>
      </c>
      <c r="M140" s="109">
        <v>1.0894993399999999</v>
      </c>
      <c r="N140" s="109">
        <v>1.07481004</v>
      </c>
      <c r="O140" s="109">
        <v>0.99765459000000001</v>
      </c>
      <c r="P140" s="109">
        <v>1.01957108</v>
      </c>
      <c r="Q140" s="109">
        <v>1.05135512</v>
      </c>
      <c r="R140" s="109">
        <v>1.0660228</v>
      </c>
      <c r="S140" s="109">
        <v>0.93807227999999998</v>
      </c>
      <c r="T140" s="109">
        <v>1.0579063099999999</v>
      </c>
      <c r="U140" s="109">
        <v>1.02299403</v>
      </c>
      <c r="V140" s="109">
        <v>1.04676777</v>
      </c>
      <c r="W140" s="109">
        <v>1.09095188</v>
      </c>
      <c r="X140" s="109">
        <v>0.91131572999999999</v>
      </c>
      <c r="Y140" s="109">
        <v>1.0762610800000001</v>
      </c>
      <c r="Z140" s="109">
        <v>1.0602133899999999</v>
      </c>
      <c r="AZ140" s="1">
        <v>40.47</v>
      </c>
      <c r="BA140" s="127">
        <f t="shared" si="9"/>
        <v>1.0367055091304349</v>
      </c>
      <c r="BB140" s="109">
        <f t="shared" si="10"/>
        <v>4.4249838397438845E-2</v>
      </c>
      <c r="BC140" s="108">
        <f t="shared" si="11"/>
        <v>9.2267291255622094E-3</v>
      </c>
    </row>
    <row r="141" spans="3:55">
      <c r="C141" s="1">
        <v>42.47</v>
      </c>
      <c r="D141" s="109">
        <v>1.04377729</v>
      </c>
      <c r="E141" s="109">
        <v>1.0630522099999999</v>
      </c>
      <c r="F141" s="109">
        <v>1.08695506</v>
      </c>
      <c r="G141" s="109">
        <v>1.0147655099999999</v>
      </c>
      <c r="H141" s="109">
        <v>1.0462298000000001</v>
      </c>
      <c r="I141" s="109">
        <v>1.07019332</v>
      </c>
      <c r="J141" s="109">
        <v>1.0245363300000001</v>
      </c>
      <c r="K141" s="109">
        <v>0.99073082000000001</v>
      </c>
      <c r="L141" s="109">
        <v>1.01070638</v>
      </c>
      <c r="M141" s="109">
        <v>1.07690865</v>
      </c>
      <c r="N141" s="109">
        <v>1.0755659900000001</v>
      </c>
      <c r="O141" s="109">
        <v>1.01286714</v>
      </c>
      <c r="P141" s="109">
        <v>1.0346718699999999</v>
      </c>
      <c r="Q141" s="109">
        <v>1.0539727800000001</v>
      </c>
      <c r="R141" s="109">
        <v>1.08358957</v>
      </c>
      <c r="S141" s="109">
        <v>0.93746070999999997</v>
      </c>
      <c r="T141" s="109">
        <v>1.07835025</v>
      </c>
      <c r="U141" s="109">
        <v>1.01423522</v>
      </c>
      <c r="V141" s="109">
        <v>1.0388901800000001</v>
      </c>
      <c r="W141" s="109">
        <v>1.1118700800000001</v>
      </c>
      <c r="X141" s="109">
        <v>0.91101160000000003</v>
      </c>
      <c r="Y141" s="109">
        <v>1.07001397</v>
      </c>
      <c r="Z141" s="109">
        <v>1.0476412900000001</v>
      </c>
      <c r="AZ141" s="1">
        <v>42.47</v>
      </c>
      <c r="BA141" s="127">
        <f t="shared" si="9"/>
        <v>1.0390433052173911</v>
      </c>
      <c r="BB141" s="109">
        <f t="shared" si="10"/>
        <v>4.7069109607222798E-2</v>
      </c>
      <c r="BC141" s="108">
        <f t="shared" si="11"/>
        <v>9.8145878099382914E-3</v>
      </c>
    </row>
    <row r="142" spans="3:55">
      <c r="C142" s="1">
        <v>44.47</v>
      </c>
      <c r="D142" s="109">
        <v>1.03752037</v>
      </c>
      <c r="E142" s="109">
        <v>1.0592862199999999</v>
      </c>
      <c r="F142" s="109">
        <v>1.0883721200000001</v>
      </c>
      <c r="G142" s="109">
        <v>0.99724404</v>
      </c>
      <c r="H142" s="109">
        <v>1.0455974299999999</v>
      </c>
      <c r="I142" s="109">
        <v>1.04324558</v>
      </c>
      <c r="J142" s="109">
        <v>1.03527627</v>
      </c>
      <c r="K142" s="109">
        <v>1.00450029</v>
      </c>
      <c r="L142" s="109">
        <v>1.01740805</v>
      </c>
      <c r="M142" s="109">
        <v>1.0813989900000001</v>
      </c>
      <c r="N142" s="109">
        <v>1.07830209</v>
      </c>
      <c r="O142" s="109">
        <v>0.99567388999999995</v>
      </c>
      <c r="P142" s="109">
        <v>1.0314684300000001</v>
      </c>
      <c r="Q142" s="109">
        <v>1.0619291900000001</v>
      </c>
      <c r="R142" s="109">
        <v>1.0836030400000001</v>
      </c>
      <c r="S142" s="109">
        <v>0.93576440999999999</v>
      </c>
      <c r="T142" s="109">
        <v>1.0540350999999999</v>
      </c>
      <c r="U142" s="109">
        <v>1.0193858499999999</v>
      </c>
      <c r="V142" s="109">
        <v>1.0436283500000001</v>
      </c>
      <c r="W142" s="109">
        <v>1.0997776100000001</v>
      </c>
      <c r="X142" s="109">
        <v>0.89208569999999998</v>
      </c>
      <c r="Y142" s="109">
        <v>1.0851125800000001</v>
      </c>
      <c r="Z142" s="109">
        <v>1.0650214899999999</v>
      </c>
      <c r="AZ142" s="1">
        <v>44.47</v>
      </c>
      <c r="BA142" s="127">
        <f t="shared" si="9"/>
        <v>1.0372016126086956</v>
      </c>
      <c r="BB142" s="109">
        <f t="shared" si="10"/>
        <v>4.9274158129211133E-2</v>
      </c>
      <c r="BC142" s="108">
        <f t="shared" si="11"/>
        <v>1.0274372210468107E-2</v>
      </c>
    </row>
    <row r="143" spans="3:55">
      <c r="C143" s="1">
        <v>46.47</v>
      </c>
      <c r="D143" s="109">
        <v>1.0685078400000001</v>
      </c>
      <c r="E143" s="109">
        <v>1.08195979</v>
      </c>
      <c r="F143" s="109">
        <v>1.10663003</v>
      </c>
      <c r="G143" s="109">
        <v>0.99846237999999998</v>
      </c>
      <c r="H143" s="109">
        <v>1.05901252</v>
      </c>
      <c r="I143" s="109">
        <v>1.05776475</v>
      </c>
      <c r="J143" s="109">
        <v>1.0205914199999999</v>
      </c>
      <c r="K143" s="109">
        <v>1.01412328</v>
      </c>
      <c r="L143" s="109">
        <v>1.0079129</v>
      </c>
      <c r="M143" s="109">
        <v>1.0851028199999999</v>
      </c>
      <c r="N143" s="109">
        <v>1.08476927</v>
      </c>
      <c r="O143" s="109">
        <v>1.0037982999999999</v>
      </c>
      <c r="P143" s="109">
        <v>1.0404556700000001</v>
      </c>
      <c r="Q143" s="109">
        <v>1.0502406799999999</v>
      </c>
      <c r="R143" s="109">
        <v>1.0799780800000001</v>
      </c>
      <c r="S143" s="109">
        <v>0.93550007000000002</v>
      </c>
      <c r="T143" s="109">
        <v>1.06876913</v>
      </c>
      <c r="U143" s="109">
        <v>1.0290839000000001</v>
      </c>
      <c r="V143" s="109">
        <v>1.0313211</v>
      </c>
      <c r="W143" s="109">
        <v>1.0981268099999999</v>
      </c>
      <c r="X143" s="109">
        <v>0.89721351000000005</v>
      </c>
      <c r="Y143" s="109">
        <v>1.06983428</v>
      </c>
      <c r="Z143" s="109">
        <v>1.0852198200000001</v>
      </c>
      <c r="AZ143" s="1">
        <v>46.47</v>
      </c>
      <c r="BA143" s="127">
        <f t="shared" si="9"/>
        <v>1.0423642760869565</v>
      </c>
      <c r="BB143" s="109">
        <f t="shared" si="10"/>
        <v>5.0927345780051904E-2</v>
      </c>
      <c r="BC143" s="108">
        <f t="shared" si="11"/>
        <v>1.0619085664809562E-2</v>
      </c>
    </row>
    <row r="144" spans="3:55">
      <c r="C144" s="1">
        <v>48.48</v>
      </c>
      <c r="D144" s="109">
        <v>1.0510835700000001</v>
      </c>
      <c r="E144" s="109">
        <v>1.06564367</v>
      </c>
      <c r="F144" s="109">
        <v>1.0932071000000001</v>
      </c>
      <c r="G144" s="109">
        <v>1.01947996</v>
      </c>
      <c r="H144" s="109">
        <v>1.05785862</v>
      </c>
      <c r="I144" s="109">
        <v>1.0744384499999999</v>
      </c>
      <c r="J144" s="109">
        <v>1.02838513</v>
      </c>
      <c r="K144" s="109">
        <v>1.0124608900000001</v>
      </c>
      <c r="L144" s="109">
        <v>1.01065764</v>
      </c>
      <c r="M144" s="109">
        <v>1.0979877600000001</v>
      </c>
      <c r="N144" s="109">
        <v>1.0740254499999999</v>
      </c>
      <c r="O144" s="109">
        <v>0.98716159000000003</v>
      </c>
      <c r="P144" s="109">
        <v>1.0239340100000001</v>
      </c>
      <c r="Q144" s="109">
        <v>1.04403738</v>
      </c>
      <c r="R144" s="109">
        <v>1.10096024</v>
      </c>
      <c r="S144" s="109">
        <v>0.92697870999999998</v>
      </c>
      <c r="T144" s="109">
        <v>1.0611689099999999</v>
      </c>
      <c r="U144" s="109">
        <v>1.0249980599999999</v>
      </c>
      <c r="V144" s="109">
        <v>1.05421824</v>
      </c>
      <c r="W144" s="109">
        <v>1.1041094199999999</v>
      </c>
      <c r="X144" s="109">
        <v>0.87948336000000005</v>
      </c>
      <c r="Y144" s="109">
        <v>1.0694357999999999</v>
      </c>
      <c r="Z144" s="109">
        <v>1.06533477</v>
      </c>
      <c r="AZ144" s="1">
        <v>48.48</v>
      </c>
      <c r="BA144" s="127">
        <f t="shared" si="9"/>
        <v>1.0403064665217392</v>
      </c>
      <c r="BB144" s="109">
        <f t="shared" si="10"/>
        <v>5.3777920354846076E-2</v>
      </c>
      <c r="BC144" s="108">
        <f t="shared" si="11"/>
        <v>1.1213471551998765E-2</v>
      </c>
    </row>
    <row r="145" spans="2:55">
      <c r="C145" s="1">
        <v>50.48</v>
      </c>
      <c r="D145" s="109">
        <v>1.0496284899999999</v>
      </c>
      <c r="E145" s="109">
        <v>1.0686659300000001</v>
      </c>
      <c r="F145" s="109">
        <v>1.09731606</v>
      </c>
      <c r="G145" s="109">
        <v>1.0070273199999999</v>
      </c>
      <c r="H145" s="109">
        <v>1.04799398</v>
      </c>
      <c r="I145" s="109">
        <v>1.06690124</v>
      </c>
      <c r="J145" s="109">
        <v>1.03783458</v>
      </c>
      <c r="K145" s="109">
        <v>1.0249198900000001</v>
      </c>
      <c r="L145" s="109">
        <v>1.0239862099999999</v>
      </c>
      <c r="M145" s="109">
        <v>1.1025839</v>
      </c>
      <c r="N145" s="109">
        <v>1.0744354899999999</v>
      </c>
      <c r="O145" s="109">
        <v>0.98519546000000002</v>
      </c>
      <c r="P145" s="109">
        <v>1.04716992</v>
      </c>
      <c r="Q145" s="109">
        <v>1.05956209</v>
      </c>
      <c r="R145" s="109">
        <v>1.0879732200000001</v>
      </c>
      <c r="S145" s="109">
        <v>0.92634950999999999</v>
      </c>
      <c r="T145" s="109">
        <v>1.0612567399999999</v>
      </c>
      <c r="U145" s="109">
        <v>1.0336556100000001</v>
      </c>
      <c r="V145" s="109">
        <v>1.06979253</v>
      </c>
      <c r="W145" s="109">
        <v>1.0846944999999999</v>
      </c>
      <c r="X145" s="109">
        <v>0.88372490999999997</v>
      </c>
      <c r="Y145" s="109">
        <v>1.0961965499999999</v>
      </c>
      <c r="Z145" s="109">
        <v>1.07631644</v>
      </c>
      <c r="AZ145" s="1">
        <v>50.48</v>
      </c>
      <c r="BA145" s="127">
        <f t="shared" si="9"/>
        <v>1.044051329130435</v>
      </c>
      <c r="BB145" s="109">
        <f t="shared" si="10"/>
        <v>5.3180461393614369E-2</v>
      </c>
      <c r="BC145" s="108">
        <f t="shared" si="11"/>
        <v>1.1088892746774387E-2</v>
      </c>
    </row>
    <row r="146" spans="2:55">
      <c r="C146" s="1">
        <v>52.48</v>
      </c>
      <c r="D146" s="109">
        <v>1.0566697700000001</v>
      </c>
      <c r="E146" s="109">
        <v>1.07697675</v>
      </c>
      <c r="F146" s="109">
        <v>1.0948939099999999</v>
      </c>
      <c r="G146" s="109">
        <v>1.00291022</v>
      </c>
      <c r="H146" s="109">
        <v>1.04524628</v>
      </c>
      <c r="I146" s="109">
        <v>1.0774508599999999</v>
      </c>
      <c r="J146" s="109">
        <v>1.0154293299999999</v>
      </c>
      <c r="K146" s="109">
        <v>1.01390647</v>
      </c>
      <c r="L146" s="109">
        <v>1.0223231699999999</v>
      </c>
      <c r="M146" s="109">
        <v>1.0917847899999999</v>
      </c>
      <c r="N146" s="109">
        <v>1.0861637500000001</v>
      </c>
      <c r="O146" s="109">
        <v>1.0139351599999999</v>
      </c>
      <c r="P146" s="109">
        <v>1.0431877700000001</v>
      </c>
      <c r="Q146" s="109">
        <v>1.0399179000000001</v>
      </c>
      <c r="R146" s="109">
        <v>1.09169658</v>
      </c>
      <c r="S146" s="109">
        <v>0.92873561000000004</v>
      </c>
      <c r="T146" s="109">
        <v>1.05031667</v>
      </c>
      <c r="U146" s="109">
        <v>1.0190009799999999</v>
      </c>
      <c r="V146" s="109">
        <v>1.07064099</v>
      </c>
      <c r="W146" s="109">
        <v>1.1252894200000001</v>
      </c>
      <c r="X146" s="109">
        <v>0.86261699999999997</v>
      </c>
      <c r="Y146" s="109">
        <v>1.07465561</v>
      </c>
      <c r="Z146" s="109">
        <v>1.07380304</v>
      </c>
      <c r="AZ146" s="1">
        <v>52.48</v>
      </c>
      <c r="BA146" s="127">
        <f t="shared" si="9"/>
        <v>1.0425022621739133</v>
      </c>
      <c r="BB146" s="109">
        <f t="shared" si="10"/>
        <v>5.7223973868575403E-2</v>
      </c>
      <c r="BC146" s="108">
        <f t="shared" si="11"/>
        <v>1.1932023381223358E-2</v>
      </c>
    </row>
    <row r="147" spans="2:55">
      <c r="C147" s="1">
        <v>54.48</v>
      </c>
      <c r="D147" s="109">
        <v>1.06207114</v>
      </c>
      <c r="E147" s="109">
        <v>1.07924346</v>
      </c>
      <c r="F147" s="109">
        <v>1.0960079899999999</v>
      </c>
      <c r="G147" s="109">
        <v>1.01506656</v>
      </c>
      <c r="H147" s="109">
        <v>1.05720799</v>
      </c>
      <c r="I147" s="109">
        <v>1.0649683599999999</v>
      </c>
      <c r="J147" s="109">
        <v>1.02993482</v>
      </c>
      <c r="K147" s="109">
        <v>1.0146870400000001</v>
      </c>
      <c r="L147" s="109">
        <v>1.0336243700000001</v>
      </c>
      <c r="M147" s="109">
        <v>1.0980477500000001</v>
      </c>
      <c r="N147" s="109">
        <v>1.0982123399999999</v>
      </c>
      <c r="O147" s="109">
        <v>1.01291574</v>
      </c>
      <c r="P147" s="109">
        <v>1.0183729800000001</v>
      </c>
      <c r="Q147" s="109">
        <v>1.0512174000000001</v>
      </c>
      <c r="R147" s="109">
        <v>1.08643976</v>
      </c>
      <c r="S147" s="109">
        <v>0.94443330999999997</v>
      </c>
      <c r="T147" s="109">
        <v>1.07580513</v>
      </c>
      <c r="U147" s="109">
        <v>1.0343176599999999</v>
      </c>
      <c r="V147" s="109">
        <v>1.07371404</v>
      </c>
      <c r="W147" s="109">
        <v>1.1064433199999999</v>
      </c>
      <c r="X147" s="109">
        <v>0.88668438000000005</v>
      </c>
      <c r="Y147" s="109">
        <v>1.0892621300000001</v>
      </c>
      <c r="Z147" s="109">
        <v>1.06959614</v>
      </c>
      <c r="AZ147" s="1">
        <v>54.48</v>
      </c>
      <c r="BA147" s="127">
        <f t="shared" si="9"/>
        <v>1.0477510352173913</v>
      </c>
      <c r="BB147" s="109">
        <f t="shared" si="10"/>
        <v>5.1854331794861187E-2</v>
      </c>
      <c r="BC147" s="108">
        <f t="shared" si="11"/>
        <v>1.0812375610526623E-2</v>
      </c>
    </row>
    <row r="148" spans="2:55">
      <c r="C148" s="1">
        <v>56.48</v>
      </c>
      <c r="D148" s="109">
        <v>1.0745181800000001</v>
      </c>
      <c r="E148" s="109">
        <v>1.05860533</v>
      </c>
      <c r="F148" s="109">
        <v>1.11742618</v>
      </c>
      <c r="G148" s="109">
        <v>1.0224375400000001</v>
      </c>
      <c r="H148" s="109">
        <v>1.05080613</v>
      </c>
      <c r="I148" s="109">
        <v>1.08191602</v>
      </c>
      <c r="J148" s="109">
        <v>1.0396983900000001</v>
      </c>
      <c r="K148" s="109">
        <v>1.0262972699999999</v>
      </c>
      <c r="L148" s="109">
        <v>1.0121206</v>
      </c>
      <c r="M148" s="109">
        <v>1.0998644399999999</v>
      </c>
      <c r="N148" s="109">
        <v>1.09638144</v>
      </c>
      <c r="O148" s="109">
        <v>1.0105930299999999</v>
      </c>
      <c r="P148" s="109">
        <v>1.0375474099999999</v>
      </c>
      <c r="Q148" s="109">
        <v>1.0520515800000001</v>
      </c>
      <c r="R148" s="109">
        <v>1.10290464</v>
      </c>
      <c r="S148" s="109">
        <v>0.91496189999999999</v>
      </c>
      <c r="T148" s="109">
        <v>1.06889911</v>
      </c>
      <c r="U148" s="109">
        <v>1.04346735</v>
      </c>
      <c r="V148" s="109">
        <v>1.0342660800000001</v>
      </c>
      <c r="W148" s="109">
        <v>1.1129550399999999</v>
      </c>
      <c r="X148" s="109">
        <v>0.86480256</v>
      </c>
      <c r="Y148" s="109">
        <v>1.0938982900000001</v>
      </c>
      <c r="Z148" s="109">
        <v>1.0968701599999999</v>
      </c>
      <c r="AZ148" s="1">
        <v>56.48</v>
      </c>
      <c r="BA148" s="127">
        <f t="shared" si="9"/>
        <v>1.0484038552173911</v>
      </c>
      <c r="BB148" s="109">
        <f t="shared" si="10"/>
        <v>6.0098945925540749E-2</v>
      </c>
      <c r="BC148" s="108">
        <f t="shared" si="11"/>
        <v>1.2531496495111951E-2</v>
      </c>
    </row>
    <row r="149" spans="2:55">
      <c r="C149" s="1">
        <v>58.48</v>
      </c>
      <c r="D149" s="109">
        <v>1.0577292300000001</v>
      </c>
      <c r="E149" s="109">
        <v>1.0940206800000001</v>
      </c>
      <c r="F149" s="109">
        <v>1.0952747300000001</v>
      </c>
      <c r="G149" s="109">
        <v>1.02017245</v>
      </c>
      <c r="H149" s="109">
        <v>1.0656201300000001</v>
      </c>
      <c r="I149" s="109">
        <v>1.05828547</v>
      </c>
      <c r="J149" s="109">
        <v>1.02973369</v>
      </c>
      <c r="K149" s="109">
        <v>1.0151750500000001</v>
      </c>
      <c r="L149" s="109">
        <v>1.0208279899999999</v>
      </c>
      <c r="M149" s="109">
        <v>1.09359742</v>
      </c>
      <c r="N149" s="109">
        <v>1.0772978600000001</v>
      </c>
      <c r="O149" s="109">
        <v>1.0218511400000001</v>
      </c>
      <c r="P149" s="109">
        <v>1.03538044</v>
      </c>
      <c r="Q149" s="109">
        <v>1.0727337299999999</v>
      </c>
      <c r="R149" s="109">
        <v>1.08817841</v>
      </c>
      <c r="S149" s="109">
        <v>0.91030085000000005</v>
      </c>
      <c r="T149" s="109">
        <v>1.0818654299999999</v>
      </c>
      <c r="U149" s="109">
        <v>1.04132117</v>
      </c>
      <c r="V149" s="109">
        <v>1.06118914</v>
      </c>
      <c r="W149" s="109">
        <v>1.0909636899999999</v>
      </c>
      <c r="X149" s="109">
        <v>0.87678551000000005</v>
      </c>
      <c r="Y149" s="109">
        <v>1.1019771</v>
      </c>
      <c r="Z149" s="109">
        <v>1.0731514099999999</v>
      </c>
      <c r="AZ149" s="1">
        <v>58.48</v>
      </c>
      <c r="BA149" s="127">
        <f t="shared" si="9"/>
        <v>1.0471057704347826</v>
      </c>
      <c r="BB149" s="109">
        <f t="shared" si="10"/>
        <v>5.5925521514915255E-2</v>
      </c>
      <c r="BC149" s="108">
        <f t="shared" si="11"/>
        <v>1.1661277349518884E-2</v>
      </c>
    </row>
    <row r="150" spans="2:55">
      <c r="C150" s="1">
        <v>60.48</v>
      </c>
      <c r="D150" s="109">
        <v>1.0620435800000001</v>
      </c>
      <c r="E150" s="109">
        <v>1.0861029900000001</v>
      </c>
      <c r="F150" s="109">
        <v>1.10197473</v>
      </c>
      <c r="G150" s="109">
        <v>1.0235410199999999</v>
      </c>
      <c r="H150" s="109">
        <v>1.0431191</v>
      </c>
      <c r="I150" s="109">
        <v>1.0788454300000001</v>
      </c>
      <c r="J150" s="109">
        <v>1.05434819</v>
      </c>
      <c r="K150" s="109">
        <v>1.0294559999999999</v>
      </c>
      <c r="L150" s="109">
        <v>1.0260386699999999</v>
      </c>
      <c r="M150" s="109">
        <v>1.10405664</v>
      </c>
      <c r="N150" s="109">
        <v>1.09213136</v>
      </c>
      <c r="O150" s="109">
        <v>1.0173333899999999</v>
      </c>
      <c r="P150" s="109">
        <v>1.0360282300000001</v>
      </c>
      <c r="Q150" s="109">
        <v>1.04797217</v>
      </c>
      <c r="R150" s="109">
        <v>1.09957722</v>
      </c>
      <c r="S150" s="109">
        <v>0.90820699000000005</v>
      </c>
      <c r="T150" s="109">
        <v>1.0783753700000001</v>
      </c>
      <c r="U150" s="109">
        <v>1.0208222</v>
      </c>
      <c r="V150" s="109">
        <v>1.0785063100000001</v>
      </c>
      <c r="W150" s="109">
        <v>1.11601671</v>
      </c>
      <c r="X150" s="109">
        <v>0.88630883999999999</v>
      </c>
      <c r="Y150" s="109">
        <v>1.1138490599999999</v>
      </c>
      <c r="Z150" s="109">
        <v>1.08518446</v>
      </c>
      <c r="AZ150" s="1">
        <v>60.48</v>
      </c>
      <c r="BA150" s="127">
        <f t="shared" si="9"/>
        <v>1.0517321156521739</v>
      </c>
      <c r="BB150" s="109">
        <f t="shared" si="10"/>
        <v>5.8051293295381771E-2</v>
      </c>
      <c r="BC150" s="108">
        <f t="shared" si="11"/>
        <v>1.2104531406741923E-2</v>
      </c>
    </row>
    <row r="151" spans="2:55">
      <c r="C151" s="1">
        <v>62.48</v>
      </c>
      <c r="D151" s="109">
        <v>1.06647804</v>
      </c>
      <c r="E151" s="109">
        <v>1.07716488</v>
      </c>
      <c r="F151" s="109">
        <v>1.0944808800000001</v>
      </c>
      <c r="G151" s="109">
        <v>1.0167179200000001</v>
      </c>
      <c r="H151" s="109">
        <v>1.03866843</v>
      </c>
      <c r="I151" s="109">
        <v>1.0608802399999999</v>
      </c>
      <c r="J151" s="109">
        <v>1.0326505399999999</v>
      </c>
      <c r="K151" s="109">
        <v>1.0283252700000001</v>
      </c>
      <c r="L151" s="109">
        <v>1.0161629400000001</v>
      </c>
      <c r="M151" s="109">
        <v>1.11254787</v>
      </c>
      <c r="N151" s="109">
        <v>1.0867897200000001</v>
      </c>
      <c r="O151" s="109">
        <v>1.0063153499999999</v>
      </c>
      <c r="P151" s="109">
        <v>1.01222174</v>
      </c>
      <c r="Q151" s="109">
        <v>1.0424140799999999</v>
      </c>
      <c r="R151" s="109">
        <v>1.1028864199999999</v>
      </c>
      <c r="S151" s="109">
        <v>0.90732100000000004</v>
      </c>
      <c r="T151" s="109">
        <v>1.07167491</v>
      </c>
      <c r="U151" s="109">
        <v>1.0436348600000001</v>
      </c>
      <c r="V151" s="109">
        <v>1.0596580099999999</v>
      </c>
      <c r="W151" s="109">
        <v>1.10409851</v>
      </c>
      <c r="X151" s="109">
        <v>0.85938716999999998</v>
      </c>
      <c r="Y151" s="109">
        <v>1.09672601</v>
      </c>
      <c r="Z151" s="109">
        <v>1.07611272</v>
      </c>
      <c r="AZ151" s="1">
        <v>62.48</v>
      </c>
      <c r="BA151" s="127">
        <f t="shared" si="9"/>
        <v>1.0440572830434782</v>
      </c>
      <c r="BB151" s="109">
        <f t="shared" si="10"/>
        <v>6.0297646061007716E-2</v>
      </c>
      <c r="BC151" s="108">
        <f t="shared" si="11"/>
        <v>1.2572928337431908E-2</v>
      </c>
    </row>
    <row r="152" spans="2:55">
      <c r="C152" s="1">
        <v>64.48</v>
      </c>
      <c r="D152" s="109">
        <v>1.05162059</v>
      </c>
      <c r="E152" s="109">
        <v>1.0781127699999999</v>
      </c>
      <c r="F152" s="109">
        <v>1.1096537900000001</v>
      </c>
      <c r="G152" s="109">
        <v>1.0402577500000001</v>
      </c>
      <c r="H152" s="109">
        <v>1.0516751900000001</v>
      </c>
      <c r="I152" s="109">
        <v>1.07340499</v>
      </c>
      <c r="J152" s="109">
        <v>1.0548796</v>
      </c>
      <c r="K152" s="109">
        <v>1.0262729399999999</v>
      </c>
      <c r="L152" s="109">
        <v>1.0045844799999999</v>
      </c>
      <c r="M152" s="109">
        <v>1.1204787300000001</v>
      </c>
      <c r="N152" s="109">
        <v>1.0977620800000001</v>
      </c>
      <c r="O152" s="109">
        <v>1.0227241499999999</v>
      </c>
      <c r="P152" s="109">
        <v>1.0751706999999999</v>
      </c>
      <c r="Q152" s="109">
        <v>1.0419719199999999</v>
      </c>
      <c r="R152" s="109">
        <v>1.1008387900000001</v>
      </c>
      <c r="S152" s="109">
        <v>0.91079140000000003</v>
      </c>
      <c r="T152" s="109">
        <v>1.0667647</v>
      </c>
      <c r="U152" s="109">
        <v>1.03683053</v>
      </c>
      <c r="V152" s="109">
        <v>1.08455247</v>
      </c>
      <c r="W152" s="109">
        <v>1.1088314800000001</v>
      </c>
      <c r="X152" s="109">
        <v>0.85262117000000004</v>
      </c>
      <c r="Y152" s="109">
        <v>1.1112510600000001</v>
      </c>
      <c r="Z152" s="109">
        <v>1.08418473</v>
      </c>
      <c r="AZ152" s="1">
        <v>64.48</v>
      </c>
      <c r="BA152" s="128">
        <f t="shared" si="9"/>
        <v>1.0524015656521739</v>
      </c>
      <c r="BB152" s="109">
        <f t="shared" si="10"/>
        <v>6.2941534276829483E-2</v>
      </c>
      <c r="BC152" s="108">
        <f t="shared" si="11"/>
        <v>1.3124217139586388E-2</v>
      </c>
    </row>
    <row r="155" spans="2:55">
      <c r="BB155" s="1" t="s">
        <v>216</v>
      </c>
      <c r="BC155" s="1" t="s">
        <v>215</v>
      </c>
    </row>
    <row r="156" spans="2:55">
      <c r="BA156" s="1" t="s">
        <v>2</v>
      </c>
      <c r="BB156" s="1">
        <v>21</v>
      </c>
      <c r="BC156" s="1">
        <f>SQRT(BB156)</f>
        <v>4.5825756949558398</v>
      </c>
    </row>
    <row r="157" spans="2:55">
      <c r="B157" s="115" t="s">
        <v>240</v>
      </c>
      <c r="C157" s="1" t="s">
        <v>66</v>
      </c>
      <c r="D157" s="109" t="s">
        <v>267</v>
      </c>
      <c r="E157" s="109" t="s">
        <v>268</v>
      </c>
      <c r="F157" s="109" t="s">
        <v>269</v>
      </c>
      <c r="G157" s="109" t="s">
        <v>270</v>
      </c>
      <c r="H157" s="109" t="s">
        <v>271</v>
      </c>
      <c r="I157" s="109" t="s">
        <v>272</v>
      </c>
      <c r="J157" s="109" t="s">
        <v>273</v>
      </c>
      <c r="K157" s="109" t="s">
        <v>274</v>
      </c>
      <c r="L157" s="109" t="s">
        <v>275</v>
      </c>
      <c r="M157" s="109" t="s">
        <v>276</v>
      </c>
      <c r="N157" s="109" t="s">
        <v>277</v>
      </c>
      <c r="O157" s="109" t="s">
        <v>278</v>
      </c>
      <c r="P157" s="109" t="s">
        <v>279</v>
      </c>
      <c r="Q157" s="109" t="s">
        <v>280</v>
      </c>
      <c r="R157" s="109" t="s">
        <v>281</v>
      </c>
      <c r="S157" s="109" t="s">
        <v>282</v>
      </c>
      <c r="T157" s="109" t="s">
        <v>283</v>
      </c>
      <c r="U157" s="109" t="s">
        <v>284</v>
      </c>
      <c r="V157" s="109" t="s">
        <v>285</v>
      </c>
      <c r="W157" s="109" t="s">
        <v>286</v>
      </c>
      <c r="X157" s="109" t="s">
        <v>287</v>
      </c>
      <c r="AZ157" s="1" t="s">
        <v>66</v>
      </c>
      <c r="BA157" s="108" t="s">
        <v>191</v>
      </c>
      <c r="BB157" s="109" t="s">
        <v>3</v>
      </c>
      <c r="BC157" s="108" t="s">
        <v>125</v>
      </c>
    </row>
    <row r="158" spans="2:55">
      <c r="C158" s="1">
        <v>0</v>
      </c>
      <c r="D158" s="109">
        <v>1</v>
      </c>
      <c r="E158" s="109">
        <v>1</v>
      </c>
      <c r="F158" s="109">
        <v>1</v>
      </c>
      <c r="G158" s="109">
        <v>1</v>
      </c>
      <c r="H158" s="109">
        <v>1</v>
      </c>
      <c r="I158" s="109">
        <v>1</v>
      </c>
      <c r="J158" s="109">
        <v>1</v>
      </c>
      <c r="K158" s="109">
        <v>1</v>
      </c>
      <c r="L158" s="109">
        <v>1</v>
      </c>
      <c r="M158" s="109">
        <v>1</v>
      </c>
      <c r="N158" s="109">
        <v>1</v>
      </c>
      <c r="O158" s="109">
        <v>1</v>
      </c>
      <c r="P158" s="109">
        <v>1</v>
      </c>
      <c r="Q158" s="109">
        <v>1</v>
      </c>
      <c r="R158" s="109">
        <v>1</v>
      </c>
      <c r="S158" s="109">
        <v>1</v>
      </c>
      <c r="T158" s="109">
        <v>1</v>
      </c>
      <c r="U158" s="109">
        <v>1</v>
      </c>
      <c r="V158" s="109">
        <v>1</v>
      </c>
      <c r="W158" s="109">
        <v>1</v>
      </c>
      <c r="X158" s="109">
        <v>1</v>
      </c>
      <c r="AZ158" s="1">
        <v>0</v>
      </c>
      <c r="BA158" s="126">
        <f t="shared" ref="BA158:BA190" si="12">AVERAGE(D158:X158)</f>
        <v>1</v>
      </c>
      <c r="BB158" s="109">
        <f t="shared" ref="BB158:BB190" si="13">STDEV(D158:X158)</f>
        <v>0</v>
      </c>
      <c r="BC158" s="108">
        <f t="shared" ref="BC158:BC190" si="14">BB158/$BC$156</f>
        <v>0</v>
      </c>
    </row>
    <row r="159" spans="2:55">
      <c r="C159" s="1">
        <v>2</v>
      </c>
      <c r="D159" s="109">
        <v>1.03176398</v>
      </c>
      <c r="E159" s="109">
        <v>1.01681792</v>
      </c>
      <c r="F159" s="109">
        <v>0.99350959000000005</v>
      </c>
      <c r="G159" s="109">
        <v>1.0074390799999999</v>
      </c>
      <c r="H159" s="109">
        <v>1.00985868</v>
      </c>
      <c r="I159" s="109">
        <v>0.99946513000000003</v>
      </c>
      <c r="J159" s="109">
        <v>1.0089598900000001</v>
      </c>
      <c r="K159" s="109">
        <v>0.98410916999999998</v>
      </c>
      <c r="L159" s="109">
        <v>0.99469415000000005</v>
      </c>
      <c r="M159" s="109">
        <v>0.99449885999999998</v>
      </c>
      <c r="N159" s="109">
        <v>1.0144488899999999</v>
      </c>
      <c r="O159" s="109">
        <v>0.99505186000000001</v>
      </c>
      <c r="P159" s="109">
        <v>0.99837010000000004</v>
      </c>
      <c r="Q159" s="109">
        <v>1.0130974399999999</v>
      </c>
      <c r="R159" s="109">
        <v>1.01732519</v>
      </c>
      <c r="S159" s="109">
        <v>1.0000238800000001</v>
      </c>
      <c r="T159" s="109">
        <v>0.99645592000000005</v>
      </c>
      <c r="U159" s="109">
        <v>1.0017613400000001</v>
      </c>
      <c r="V159" s="109">
        <v>0.98875504999999997</v>
      </c>
      <c r="W159" s="109">
        <v>1.0064471100000001</v>
      </c>
      <c r="X159" s="109">
        <v>0.99756825999999998</v>
      </c>
      <c r="AZ159" s="1">
        <v>2</v>
      </c>
      <c r="BA159" s="127">
        <f t="shared" si="12"/>
        <v>1.0033534042857144</v>
      </c>
      <c r="BB159" s="109">
        <f t="shared" si="13"/>
        <v>1.1267222202169691E-2</v>
      </c>
      <c r="BC159" s="108">
        <f t="shared" si="14"/>
        <v>2.4587094577776022E-3</v>
      </c>
    </row>
    <row r="160" spans="2:55">
      <c r="C160" s="1">
        <v>4</v>
      </c>
      <c r="D160" s="109">
        <v>0.99507836000000005</v>
      </c>
      <c r="E160" s="109">
        <v>1.0125559399999999</v>
      </c>
      <c r="F160" s="109">
        <v>0.99361911000000003</v>
      </c>
      <c r="G160" s="109">
        <v>0.99169143000000004</v>
      </c>
      <c r="H160" s="109">
        <v>1.01934707</v>
      </c>
      <c r="I160" s="109">
        <v>1.00683806</v>
      </c>
      <c r="J160" s="109">
        <v>1.0062935399999999</v>
      </c>
      <c r="K160" s="109">
        <v>0.99446855999999995</v>
      </c>
      <c r="L160" s="109">
        <v>0.98919263000000002</v>
      </c>
      <c r="M160" s="109">
        <v>0.99730947000000003</v>
      </c>
      <c r="N160" s="109">
        <v>1.0247477199999999</v>
      </c>
      <c r="O160" s="109">
        <v>1.0008277000000001</v>
      </c>
      <c r="P160" s="109">
        <v>0.97959914000000003</v>
      </c>
      <c r="Q160" s="109">
        <v>1.01739102</v>
      </c>
      <c r="R160" s="109">
        <v>1.0134846500000001</v>
      </c>
      <c r="S160" s="109">
        <v>1.01842626</v>
      </c>
      <c r="T160" s="109">
        <v>0.98750625999999997</v>
      </c>
      <c r="U160" s="109">
        <v>1.00423489</v>
      </c>
      <c r="V160" s="109">
        <v>0.99979443000000001</v>
      </c>
      <c r="W160" s="109">
        <v>1.00467737</v>
      </c>
      <c r="X160" s="109">
        <v>0.98645638000000002</v>
      </c>
      <c r="AZ160" s="1">
        <v>4</v>
      </c>
      <c r="BA160" s="127">
        <f t="shared" si="12"/>
        <v>1.0020733328571427</v>
      </c>
      <c r="BB160" s="109">
        <f t="shared" si="13"/>
        <v>1.2347426837441526E-2</v>
      </c>
      <c r="BC160" s="108">
        <f t="shared" si="14"/>
        <v>2.6944294343097617E-3</v>
      </c>
    </row>
    <row r="161" spans="3:55">
      <c r="C161" s="1">
        <v>6.56</v>
      </c>
      <c r="D161" s="109">
        <v>0.99669923000000005</v>
      </c>
      <c r="E161" s="109">
        <v>0.95746746999999999</v>
      </c>
      <c r="F161" s="109">
        <v>0.97051107000000003</v>
      </c>
      <c r="G161" s="109">
        <v>0.99851853000000002</v>
      </c>
      <c r="H161" s="109">
        <v>0.97053040999999995</v>
      </c>
      <c r="I161" s="109">
        <v>0.98127993999999996</v>
      </c>
      <c r="J161" s="109">
        <v>0.97346953000000003</v>
      </c>
      <c r="K161" s="109">
        <v>0.96739642000000003</v>
      </c>
      <c r="L161" s="109">
        <v>0.94056328</v>
      </c>
      <c r="M161" s="109">
        <v>0.95341178999999998</v>
      </c>
      <c r="N161" s="109">
        <v>0.98457815000000004</v>
      </c>
      <c r="O161" s="109">
        <v>0.97107871999999995</v>
      </c>
      <c r="P161" s="109">
        <v>0.95482480999999997</v>
      </c>
      <c r="Q161" s="109">
        <v>0.99645943000000003</v>
      </c>
      <c r="R161" s="109">
        <v>0.99400803999999998</v>
      </c>
      <c r="S161" s="109">
        <v>0.97852753999999997</v>
      </c>
      <c r="T161" s="109">
        <v>0.95776886999999999</v>
      </c>
      <c r="U161" s="109">
        <v>0.95987564999999997</v>
      </c>
      <c r="V161" s="109">
        <v>0.93618519</v>
      </c>
      <c r="W161" s="109">
        <v>0.96501287000000002</v>
      </c>
      <c r="X161" s="109">
        <v>0.96920362000000004</v>
      </c>
      <c r="AZ161" s="1">
        <v>6.56</v>
      </c>
      <c r="BA161" s="127">
        <f t="shared" si="12"/>
        <v>0.97035097904761913</v>
      </c>
      <c r="BB161" s="109">
        <f t="shared" si="13"/>
        <v>1.7582870612095437E-2</v>
      </c>
      <c r="BC161" s="108">
        <f t="shared" si="14"/>
        <v>3.8368969292638983E-3</v>
      </c>
    </row>
    <row r="162" spans="3:55">
      <c r="C162" s="1">
        <v>8.5</v>
      </c>
      <c r="D162" s="109">
        <v>0.99488191000000004</v>
      </c>
      <c r="E162" s="109">
        <v>0.95468045999999995</v>
      </c>
      <c r="F162" s="109">
        <v>0.96232329999999999</v>
      </c>
      <c r="G162" s="109">
        <v>0.99582356999999999</v>
      </c>
      <c r="H162" s="109">
        <v>0.98404535000000004</v>
      </c>
      <c r="I162" s="109">
        <v>0.99022105999999999</v>
      </c>
      <c r="J162" s="109">
        <v>0.98546341000000004</v>
      </c>
      <c r="K162" s="109">
        <v>0.95899886999999995</v>
      </c>
      <c r="L162" s="109">
        <v>0.94533228999999996</v>
      </c>
      <c r="M162" s="109">
        <v>0.96240665000000003</v>
      </c>
      <c r="N162" s="109">
        <v>0.98070025999999999</v>
      </c>
      <c r="O162" s="109">
        <v>0.98464974000000005</v>
      </c>
      <c r="P162" s="109">
        <v>0.97450097000000002</v>
      </c>
      <c r="Q162" s="109">
        <v>1.01974539</v>
      </c>
      <c r="R162" s="109">
        <v>1.0196881200000001</v>
      </c>
      <c r="S162" s="109">
        <v>0.99075561999999995</v>
      </c>
      <c r="T162" s="109">
        <v>0.98162411999999999</v>
      </c>
      <c r="U162" s="109">
        <v>0.96874545000000001</v>
      </c>
      <c r="V162" s="109">
        <v>0.95177054999999999</v>
      </c>
      <c r="W162" s="109">
        <v>0.98159552000000005</v>
      </c>
      <c r="X162" s="109">
        <v>0.97406161000000002</v>
      </c>
      <c r="AZ162" s="1">
        <v>8.5</v>
      </c>
      <c r="BA162" s="127">
        <f t="shared" si="12"/>
        <v>0.97914353428571421</v>
      </c>
      <c r="BB162" s="109">
        <f t="shared" si="13"/>
        <v>1.9748411651809527E-2</v>
      </c>
      <c r="BC162" s="108">
        <f t="shared" si="14"/>
        <v>4.3094567261697646E-3</v>
      </c>
    </row>
    <row r="163" spans="3:55">
      <c r="C163" s="1">
        <v>10.46</v>
      </c>
      <c r="D163" s="109">
        <v>1.03459072</v>
      </c>
      <c r="E163" s="109">
        <v>0.96328882000000005</v>
      </c>
      <c r="F163" s="109">
        <v>0.96500165000000004</v>
      </c>
      <c r="G163" s="109">
        <v>1.0189018700000001</v>
      </c>
      <c r="H163" s="109">
        <v>0.98878980999999999</v>
      </c>
      <c r="I163" s="109">
        <v>0.99235059999999997</v>
      </c>
      <c r="J163" s="109">
        <v>0.99191635</v>
      </c>
      <c r="K163" s="109">
        <v>0.96071927999999995</v>
      </c>
      <c r="L163" s="109">
        <v>0.95865431000000001</v>
      </c>
      <c r="M163" s="109">
        <v>0.97301621999999999</v>
      </c>
      <c r="N163" s="109">
        <v>0.99970172000000002</v>
      </c>
      <c r="O163" s="109">
        <v>1.00940177</v>
      </c>
      <c r="P163" s="109">
        <v>0.99574008000000003</v>
      </c>
      <c r="Q163" s="109">
        <v>1.03361222</v>
      </c>
      <c r="R163" s="109">
        <v>1.0558573</v>
      </c>
      <c r="S163" s="109">
        <v>0.99408273000000003</v>
      </c>
      <c r="T163" s="109">
        <v>0.98864797000000004</v>
      </c>
      <c r="U163" s="109">
        <v>0.97112268999999996</v>
      </c>
      <c r="V163" s="109">
        <v>0.95152526999999998</v>
      </c>
      <c r="W163" s="109">
        <v>0.98768610000000001</v>
      </c>
      <c r="X163" s="109">
        <v>0.98297126000000001</v>
      </c>
      <c r="AZ163" s="1">
        <v>10.46</v>
      </c>
      <c r="BA163" s="127">
        <f t="shared" si="12"/>
        <v>0.99131327333333341</v>
      </c>
      <c r="BB163" s="109">
        <f t="shared" si="13"/>
        <v>2.7310696124887832E-2</v>
      </c>
      <c r="BC163" s="108">
        <f t="shared" si="14"/>
        <v>5.9596824892493155E-3</v>
      </c>
    </row>
    <row r="164" spans="3:55">
      <c r="C164" s="1">
        <v>12.46</v>
      </c>
      <c r="D164" s="109">
        <v>1.0222600100000001</v>
      </c>
      <c r="E164" s="109">
        <v>0.96916077</v>
      </c>
      <c r="F164" s="109">
        <v>0.98478127000000004</v>
      </c>
      <c r="G164" s="109">
        <v>1.0212266699999999</v>
      </c>
      <c r="H164" s="109">
        <v>0.97019445999999998</v>
      </c>
      <c r="I164" s="109">
        <v>0.99548579999999998</v>
      </c>
      <c r="J164" s="109">
        <v>0.98851327</v>
      </c>
      <c r="K164" s="109">
        <v>0.95618842000000004</v>
      </c>
      <c r="L164" s="109">
        <v>0.95234247000000005</v>
      </c>
      <c r="M164" s="109">
        <v>0.97449163000000005</v>
      </c>
      <c r="N164" s="109">
        <v>1.0239465000000001</v>
      </c>
      <c r="O164" s="109">
        <v>1.02802975</v>
      </c>
      <c r="P164" s="109">
        <v>1.0074778200000001</v>
      </c>
      <c r="Q164" s="109">
        <v>1.0203135699999999</v>
      </c>
      <c r="R164" s="109">
        <v>1.0489771800000001</v>
      </c>
      <c r="S164" s="109">
        <v>1.0143383399999999</v>
      </c>
      <c r="T164" s="109">
        <v>1.0119771799999999</v>
      </c>
      <c r="U164" s="109">
        <v>0.98179989999999995</v>
      </c>
      <c r="V164" s="109">
        <v>0.96857336000000005</v>
      </c>
      <c r="W164" s="109">
        <v>0.99803949999999997</v>
      </c>
      <c r="X164" s="109">
        <v>0.98962684000000001</v>
      </c>
      <c r="AZ164" s="1">
        <v>12.46</v>
      </c>
      <c r="BA164" s="127">
        <f t="shared" si="12"/>
        <v>0.9965592719047619</v>
      </c>
      <c r="BB164" s="109">
        <f t="shared" si="13"/>
        <v>2.6237368817629479E-2</v>
      </c>
      <c r="BC164" s="108">
        <f t="shared" si="14"/>
        <v>5.7254632687267189E-3</v>
      </c>
    </row>
    <row r="165" spans="3:55">
      <c r="C165" s="1">
        <v>14.46</v>
      </c>
      <c r="D165" s="109">
        <v>1.0403870200000001</v>
      </c>
      <c r="E165" s="109">
        <v>0.98869677</v>
      </c>
      <c r="F165" s="109">
        <v>0.96652897999999998</v>
      </c>
      <c r="G165" s="109">
        <v>1.0195762900000001</v>
      </c>
      <c r="H165" s="109">
        <v>0.97897416000000004</v>
      </c>
      <c r="I165" s="109">
        <v>1.02090356</v>
      </c>
      <c r="J165" s="109">
        <v>1.0020069899999999</v>
      </c>
      <c r="K165" s="109">
        <v>0.97788763000000001</v>
      </c>
      <c r="L165" s="109">
        <v>0.96786749000000005</v>
      </c>
      <c r="M165" s="109">
        <v>0.97995558000000005</v>
      </c>
      <c r="N165" s="109">
        <v>1.00987658</v>
      </c>
      <c r="O165" s="109">
        <v>1.0235138699999999</v>
      </c>
      <c r="P165" s="109">
        <v>1.0080176599999999</v>
      </c>
      <c r="Q165" s="109">
        <v>1.02087854</v>
      </c>
      <c r="R165" s="109">
        <v>1.08092074</v>
      </c>
      <c r="S165" s="109">
        <v>1.04102282</v>
      </c>
      <c r="T165" s="109">
        <v>1.0131209999999999</v>
      </c>
      <c r="U165" s="109">
        <v>0.98829982000000005</v>
      </c>
      <c r="V165" s="109">
        <v>0.97591556000000002</v>
      </c>
      <c r="W165" s="109">
        <v>1.0170611199999999</v>
      </c>
      <c r="X165" s="109">
        <v>0.98684263000000005</v>
      </c>
      <c r="AZ165" s="1">
        <v>14.46</v>
      </c>
      <c r="BA165" s="127">
        <f t="shared" si="12"/>
        <v>1.0051549909523811</v>
      </c>
      <c r="BB165" s="109">
        <f t="shared" si="13"/>
        <v>2.8500583537365141E-2</v>
      </c>
      <c r="BC165" s="108">
        <f t="shared" si="14"/>
        <v>6.2193372100184784E-3</v>
      </c>
    </row>
    <row r="166" spans="3:55">
      <c r="C166" s="1">
        <v>16.46</v>
      </c>
      <c r="D166" s="109">
        <v>1.0243188999999999</v>
      </c>
      <c r="E166" s="109">
        <v>0.99393538999999997</v>
      </c>
      <c r="F166" s="109">
        <v>1.0086562299999999</v>
      </c>
      <c r="G166" s="109">
        <v>1.0364424699999999</v>
      </c>
      <c r="H166" s="109">
        <v>0.97864463999999995</v>
      </c>
      <c r="I166" s="109">
        <v>1.00967388</v>
      </c>
      <c r="J166" s="109">
        <v>0.99820317999999997</v>
      </c>
      <c r="K166" s="109">
        <v>0.99104389999999998</v>
      </c>
      <c r="L166" s="109">
        <v>0.96865120999999998</v>
      </c>
      <c r="M166" s="109">
        <v>0.98109822000000002</v>
      </c>
      <c r="N166" s="109">
        <v>1.0236732799999999</v>
      </c>
      <c r="O166" s="109">
        <v>1.0069814100000001</v>
      </c>
      <c r="P166" s="109">
        <v>1.02809449</v>
      </c>
      <c r="Q166" s="109">
        <v>1.0435364499999999</v>
      </c>
      <c r="R166" s="109">
        <v>1.06160443</v>
      </c>
      <c r="S166" s="109">
        <v>1.04034301</v>
      </c>
      <c r="T166" s="109">
        <v>1.01404004</v>
      </c>
      <c r="U166" s="109">
        <v>0.99322779000000005</v>
      </c>
      <c r="V166" s="109">
        <v>0.96876704000000002</v>
      </c>
      <c r="W166" s="109">
        <v>1.0167467800000001</v>
      </c>
      <c r="X166" s="109">
        <v>0.98568873999999995</v>
      </c>
      <c r="AZ166" s="1">
        <v>16.46</v>
      </c>
      <c r="BA166" s="127">
        <f t="shared" si="12"/>
        <v>1.0082557847619047</v>
      </c>
      <c r="BB166" s="109">
        <f t="shared" si="13"/>
        <v>2.5488483465458782E-2</v>
      </c>
      <c r="BC166" s="108">
        <f t="shared" si="14"/>
        <v>5.5620430871473918E-3</v>
      </c>
    </row>
    <row r="167" spans="3:55">
      <c r="C167" s="1">
        <v>18.46</v>
      </c>
      <c r="D167" s="109">
        <v>1.0437921999999999</v>
      </c>
      <c r="E167" s="109">
        <v>0.99651754000000003</v>
      </c>
      <c r="F167" s="109">
        <v>1.00763505</v>
      </c>
      <c r="G167" s="109">
        <v>1.03229522</v>
      </c>
      <c r="H167" s="109">
        <v>0.98934146000000001</v>
      </c>
      <c r="I167" s="109">
        <v>1.04043065</v>
      </c>
      <c r="J167" s="109">
        <v>1.0071256900000001</v>
      </c>
      <c r="K167" s="109">
        <v>0.98985694999999996</v>
      </c>
      <c r="L167" s="109">
        <v>0.96051514000000005</v>
      </c>
      <c r="M167" s="109">
        <v>0.99492955999999999</v>
      </c>
      <c r="N167" s="109">
        <v>1.0229930599999999</v>
      </c>
      <c r="O167" s="109">
        <v>1.01452437</v>
      </c>
      <c r="P167" s="109">
        <v>1.0221722200000001</v>
      </c>
      <c r="Q167" s="109">
        <v>1.04421911</v>
      </c>
      <c r="R167" s="109">
        <v>1.0629832100000001</v>
      </c>
      <c r="S167" s="109">
        <v>1.04087877</v>
      </c>
      <c r="T167" s="109">
        <v>1.0254813199999999</v>
      </c>
      <c r="U167" s="109">
        <v>0.99240744999999997</v>
      </c>
      <c r="V167" s="109">
        <v>0.98343807000000005</v>
      </c>
      <c r="W167" s="109">
        <v>1.02368937</v>
      </c>
      <c r="X167" s="109">
        <v>0.99963298</v>
      </c>
      <c r="AZ167" s="1">
        <v>18.46</v>
      </c>
      <c r="BA167" s="127">
        <f t="shared" si="12"/>
        <v>1.0140409233333334</v>
      </c>
      <c r="BB167" s="109">
        <f t="shared" si="13"/>
        <v>2.5243633388866649E-2</v>
      </c>
      <c r="BC167" s="108">
        <f t="shared" si="14"/>
        <v>5.508612420009335E-3</v>
      </c>
    </row>
    <row r="168" spans="3:55">
      <c r="C168" s="1">
        <v>20.46</v>
      </c>
      <c r="D168" s="109">
        <v>1.04252334</v>
      </c>
      <c r="E168" s="109">
        <v>1.0213633</v>
      </c>
      <c r="F168" s="109">
        <v>1.0154976099999999</v>
      </c>
      <c r="G168" s="109">
        <v>1.04042243</v>
      </c>
      <c r="H168" s="109">
        <v>1.0256500500000001</v>
      </c>
      <c r="I168" s="109">
        <v>1.02768207</v>
      </c>
      <c r="J168" s="109">
        <v>1.01712684</v>
      </c>
      <c r="K168" s="109">
        <v>0.96764349000000005</v>
      </c>
      <c r="L168" s="109">
        <v>0.95693713999999996</v>
      </c>
      <c r="M168" s="109">
        <v>0.99305098000000003</v>
      </c>
      <c r="N168" s="109">
        <v>1.03359358</v>
      </c>
      <c r="O168" s="109">
        <v>1.0200311</v>
      </c>
      <c r="P168" s="109">
        <v>1.0316188799999999</v>
      </c>
      <c r="Q168" s="109">
        <v>1.04333013</v>
      </c>
      <c r="R168" s="109">
        <v>1.0596085900000001</v>
      </c>
      <c r="S168" s="109">
        <v>1.0126161899999999</v>
      </c>
      <c r="T168" s="109">
        <v>1.0274599200000001</v>
      </c>
      <c r="U168" s="109">
        <v>1.0018189399999999</v>
      </c>
      <c r="V168" s="109">
        <v>0.98038157000000004</v>
      </c>
      <c r="W168" s="109">
        <v>1.02237544</v>
      </c>
      <c r="X168" s="109">
        <v>0.99182123</v>
      </c>
      <c r="AZ168" s="1">
        <v>20.46</v>
      </c>
      <c r="BA168" s="127">
        <f t="shared" si="12"/>
        <v>1.0158358485714285</v>
      </c>
      <c r="BB168" s="109">
        <f t="shared" si="13"/>
        <v>2.5854285573998621E-2</v>
      </c>
      <c r="BC168" s="108">
        <f t="shared" si="14"/>
        <v>5.6418676515168327E-3</v>
      </c>
    </row>
    <row r="169" spans="3:55">
      <c r="C169" s="1">
        <v>22.46</v>
      </c>
      <c r="D169" s="109">
        <v>1.07558975</v>
      </c>
      <c r="E169" s="109">
        <v>1.0212594699999999</v>
      </c>
      <c r="F169" s="109">
        <v>1.0419912499999999</v>
      </c>
      <c r="G169" s="109">
        <v>1.0538176800000001</v>
      </c>
      <c r="H169" s="109">
        <v>1.00824599</v>
      </c>
      <c r="I169" s="109">
        <v>1.0543224099999999</v>
      </c>
      <c r="J169" s="109">
        <v>1.0318108399999999</v>
      </c>
      <c r="K169" s="109">
        <v>0.98377468999999995</v>
      </c>
      <c r="L169" s="109">
        <v>0.97739233000000003</v>
      </c>
      <c r="M169" s="109">
        <v>0.97255685999999997</v>
      </c>
      <c r="N169" s="109">
        <v>1.04175105</v>
      </c>
      <c r="O169" s="109">
        <v>1.02202722</v>
      </c>
      <c r="P169" s="109">
        <v>1.03233441</v>
      </c>
      <c r="Q169" s="109">
        <v>1.0353351799999999</v>
      </c>
      <c r="R169" s="109">
        <v>1.0668464099999999</v>
      </c>
      <c r="S169" s="109">
        <v>1.02144185</v>
      </c>
      <c r="T169" s="109">
        <v>1.0221939900000001</v>
      </c>
      <c r="U169" s="109">
        <v>0.98752658000000004</v>
      </c>
      <c r="V169" s="109">
        <v>0.98519657999999999</v>
      </c>
      <c r="W169" s="109">
        <v>1.0241730899999999</v>
      </c>
      <c r="X169" s="109">
        <v>0.99735850000000004</v>
      </c>
      <c r="AZ169" s="1">
        <v>22.46</v>
      </c>
      <c r="BA169" s="127">
        <f t="shared" si="12"/>
        <v>1.0217593395238098</v>
      </c>
      <c r="BB169" s="109">
        <f t="shared" si="13"/>
        <v>2.9453463412762584E-2</v>
      </c>
      <c r="BC169" s="108">
        <f t="shared" si="14"/>
        <v>6.4272726460760437E-3</v>
      </c>
    </row>
    <row r="170" spans="3:55">
      <c r="C170" s="1">
        <v>24.46</v>
      </c>
      <c r="D170" s="109">
        <v>1.0554746399999999</v>
      </c>
      <c r="E170" s="109">
        <v>1.0380260400000001</v>
      </c>
      <c r="F170" s="109">
        <v>1.0495105300000001</v>
      </c>
      <c r="G170" s="109">
        <v>1.0507466999999999</v>
      </c>
      <c r="H170" s="109">
        <v>0.99632357999999999</v>
      </c>
      <c r="I170" s="109">
        <v>1.0489888599999999</v>
      </c>
      <c r="J170" s="109">
        <v>1.04847808</v>
      </c>
      <c r="K170" s="109">
        <v>1.0022438899999999</v>
      </c>
      <c r="L170" s="109">
        <v>0.97238047000000005</v>
      </c>
      <c r="M170" s="109">
        <v>0.99310830000000005</v>
      </c>
      <c r="N170" s="109">
        <v>1.0132999300000001</v>
      </c>
      <c r="O170" s="109">
        <v>1.0212677299999999</v>
      </c>
      <c r="P170" s="109">
        <v>1.0394681400000001</v>
      </c>
      <c r="Q170" s="109">
        <v>1.0443541599999999</v>
      </c>
      <c r="R170" s="109">
        <v>1.0795026999999999</v>
      </c>
      <c r="S170" s="109">
        <v>1.05671385</v>
      </c>
      <c r="T170" s="109">
        <v>1.0452779299999999</v>
      </c>
      <c r="U170" s="109">
        <v>1.00783326</v>
      </c>
      <c r="V170" s="109">
        <v>0.99437580000000003</v>
      </c>
      <c r="W170" s="109">
        <v>1.0274340099999999</v>
      </c>
      <c r="X170" s="109">
        <v>1.0066316200000001</v>
      </c>
      <c r="AZ170" s="1">
        <v>24.46</v>
      </c>
      <c r="BA170" s="127">
        <f t="shared" si="12"/>
        <v>1.0281638200000001</v>
      </c>
      <c r="BB170" s="109">
        <f t="shared" si="13"/>
        <v>2.7479713731841868E-2</v>
      </c>
      <c r="BC170" s="108">
        <f t="shared" si="14"/>
        <v>5.9965651548515618E-3</v>
      </c>
    </row>
    <row r="171" spans="3:55">
      <c r="C171" s="1">
        <v>26.46</v>
      </c>
      <c r="D171" s="109">
        <v>1.0727722099999999</v>
      </c>
      <c r="E171" s="109">
        <v>1.0389186399999999</v>
      </c>
      <c r="F171" s="109">
        <v>1.0613836000000001</v>
      </c>
      <c r="G171" s="109">
        <v>1.06552822</v>
      </c>
      <c r="H171" s="109">
        <v>0.98968299999999998</v>
      </c>
      <c r="I171" s="109">
        <v>1.0465777199999999</v>
      </c>
      <c r="J171" s="109">
        <v>1.0628244099999999</v>
      </c>
      <c r="K171" s="109">
        <v>0.99096465</v>
      </c>
      <c r="L171" s="109">
        <v>0.95992672000000001</v>
      </c>
      <c r="M171" s="109">
        <v>0.99371412000000003</v>
      </c>
      <c r="N171" s="109">
        <v>1.02985696</v>
      </c>
      <c r="O171" s="109">
        <v>1.03853119</v>
      </c>
      <c r="P171" s="109">
        <v>1.0528183099999999</v>
      </c>
      <c r="Q171" s="109">
        <v>1.0476911499999999</v>
      </c>
      <c r="R171" s="109">
        <v>1.0434832199999999</v>
      </c>
      <c r="S171" s="109">
        <v>1.02889644</v>
      </c>
      <c r="T171" s="109">
        <v>1.0429285100000001</v>
      </c>
      <c r="U171" s="109">
        <v>1.02052125</v>
      </c>
      <c r="V171" s="109">
        <v>0.9863459</v>
      </c>
      <c r="W171" s="109">
        <v>1.04564481</v>
      </c>
      <c r="X171" s="109">
        <v>1.01474983</v>
      </c>
      <c r="AZ171" s="1">
        <v>26.46</v>
      </c>
      <c r="BA171" s="127">
        <f t="shared" si="12"/>
        <v>1.0301790885714286</v>
      </c>
      <c r="BB171" s="109">
        <f t="shared" si="13"/>
        <v>3.0506881836280021E-2</v>
      </c>
      <c r="BC171" s="108">
        <f t="shared" si="14"/>
        <v>6.6571473919917433E-3</v>
      </c>
    </row>
    <row r="172" spans="3:55">
      <c r="C172" s="1">
        <v>28.47</v>
      </c>
      <c r="D172" s="109">
        <v>1.0772503499999999</v>
      </c>
      <c r="E172" s="109">
        <v>1.0414814299999999</v>
      </c>
      <c r="F172" s="109">
        <v>1.0469643500000001</v>
      </c>
      <c r="G172" s="109">
        <v>1.0704745499999999</v>
      </c>
      <c r="H172" s="109">
        <v>0.99753093000000004</v>
      </c>
      <c r="I172" s="109">
        <v>1.05332994</v>
      </c>
      <c r="J172" s="109">
        <v>1.04170136</v>
      </c>
      <c r="K172" s="109">
        <v>0.97305814999999996</v>
      </c>
      <c r="L172" s="109">
        <v>0.99278255999999998</v>
      </c>
      <c r="M172" s="109">
        <v>0.97703848000000004</v>
      </c>
      <c r="N172" s="109">
        <v>1.0364355700000001</v>
      </c>
      <c r="O172" s="109">
        <v>1.01926944</v>
      </c>
      <c r="P172" s="109">
        <v>1.0587147299999999</v>
      </c>
      <c r="Q172" s="109">
        <v>1.06987524</v>
      </c>
      <c r="R172" s="109">
        <v>1.07302392</v>
      </c>
      <c r="S172" s="109">
        <v>1.0593734299999999</v>
      </c>
      <c r="T172" s="109">
        <v>1.0448472</v>
      </c>
      <c r="U172" s="109">
        <v>1.00693134</v>
      </c>
      <c r="V172" s="109">
        <v>0.99941824999999995</v>
      </c>
      <c r="W172" s="109">
        <v>1.05201499</v>
      </c>
      <c r="X172" s="109">
        <v>1.00567703</v>
      </c>
      <c r="AZ172" s="1">
        <v>28.47</v>
      </c>
      <c r="BA172" s="127">
        <f t="shared" si="12"/>
        <v>1.0331996780952384</v>
      </c>
      <c r="BB172" s="109">
        <f t="shared" si="13"/>
        <v>3.2628502992276792E-2</v>
      </c>
      <c r="BC172" s="108">
        <f t="shared" si="14"/>
        <v>7.1201230845334062E-3</v>
      </c>
    </row>
    <row r="173" spans="3:55">
      <c r="C173" s="1">
        <v>30.47</v>
      </c>
      <c r="D173" s="109">
        <v>1.1013765799999999</v>
      </c>
      <c r="E173" s="109">
        <v>1.04057895</v>
      </c>
      <c r="F173" s="109">
        <v>1.05414834</v>
      </c>
      <c r="G173" s="109">
        <v>1.0756152400000001</v>
      </c>
      <c r="H173" s="109">
        <v>1.0027593299999999</v>
      </c>
      <c r="I173" s="109">
        <v>1.0417288</v>
      </c>
      <c r="J173" s="109">
        <v>1.06589647</v>
      </c>
      <c r="K173" s="109">
        <v>0.99329546999999996</v>
      </c>
      <c r="L173" s="109">
        <v>0.96668332999999995</v>
      </c>
      <c r="M173" s="109">
        <v>0.98810430000000005</v>
      </c>
      <c r="N173" s="109">
        <v>1.0232535899999999</v>
      </c>
      <c r="O173" s="109">
        <v>1.0340618800000001</v>
      </c>
      <c r="P173" s="109">
        <v>1.0772733299999999</v>
      </c>
      <c r="Q173" s="109">
        <v>1.0746925700000001</v>
      </c>
      <c r="R173" s="109">
        <v>1.06766228</v>
      </c>
      <c r="S173" s="109">
        <v>1.0527793299999999</v>
      </c>
      <c r="T173" s="109">
        <v>1.0582052399999999</v>
      </c>
      <c r="U173" s="109">
        <v>1.0075393699999999</v>
      </c>
      <c r="V173" s="109">
        <v>0.99945581999999999</v>
      </c>
      <c r="W173" s="109">
        <v>1.0503519800000001</v>
      </c>
      <c r="X173" s="109">
        <v>1.02043192</v>
      </c>
      <c r="AZ173" s="1">
        <v>30.47</v>
      </c>
      <c r="BA173" s="127">
        <f t="shared" si="12"/>
        <v>1.03789972</v>
      </c>
      <c r="BB173" s="109">
        <f t="shared" si="13"/>
        <v>3.5220604284646087E-2</v>
      </c>
      <c r="BC173" s="108">
        <f t="shared" si="14"/>
        <v>7.685765959832223E-3</v>
      </c>
    </row>
    <row r="174" spans="3:55">
      <c r="C174" s="1">
        <v>32.47</v>
      </c>
      <c r="D174" s="109">
        <v>1.0994924500000001</v>
      </c>
      <c r="E174" s="109">
        <v>1.0573549600000001</v>
      </c>
      <c r="F174" s="109">
        <v>1.0804350199999999</v>
      </c>
      <c r="G174" s="109">
        <v>1.07087705</v>
      </c>
      <c r="H174" s="109">
        <v>1.0050314300000001</v>
      </c>
      <c r="I174" s="109">
        <v>1.0536101600000001</v>
      </c>
      <c r="J174" s="109">
        <v>1.07606556</v>
      </c>
      <c r="K174" s="109">
        <v>0.97629027999999995</v>
      </c>
      <c r="L174" s="109">
        <v>0.98979930999999999</v>
      </c>
      <c r="M174" s="109">
        <v>1.0006872600000001</v>
      </c>
      <c r="N174" s="109">
        <v>1.00473217</v>
      </c>
      <c r="O174" s="109">
        <v>1.02444209</v>
      </c>
      <c r="P174" s="109">
        <v>1.0803728800000001</v>
      </c>
      <c r="Q174" s="109">
        <v>1.07645339</v>
      </c>
      <c r="R174" s="109">
        <v>1.08089141</v>
      </c>
      <c r="S174" s="109">
        <v>1.0739299</v>
      </c>
      <c r="T174" s="109">
        <v>1.0590131199999999</v>
      </c>
      <c r="U174" s="109">
        <v>1.0106170000000001</v>
      </c>
      <c r="V174" s="109">
        <v>0.98957843999999995</v>
      </c>
      <c r="W174" s="109">
        <v>1.0267786699999999</v>
      </c>
      <c r="X174" s="109">
        <v>1.0337512099999999</v>
      </c>
      <c r="AZ174" s="1">
        <v>32.47</v>
      </c>
      <c r="BA174" s="127">
        <f t="shared" si="12"/>
        <v>1.041438274285714</v>
      </c>
      <c r="BB174" s="109">
        <f t="shared" si="13"/>
        <v>3.7727878471679216E-2</v>
      </c>
      <c r="BC174" s="108">
        <f t="shared" si="14"/>
        <v>8.2328980431697549E-3</v>
      </c>
    </row>
    <row r="175" spans="3:55">
      <c r="C175" s="1">
        <v>34.47</v>
      </c>
      <c r="D175" s="109">
        <v>1.11833513</v>
      </c>
      <c r="E175" s="109">
        <v>1.0596535300000001</v>
      </c>
      <c r="F175" s="109">
        <v>1.0696276199999999</v>
      </c>
      <c r="G175" s="109">
        <v>1.06898088</v>
      </c>
      <c r="H175" s="109">
        <v>1.0144429399999999</v>
      </c>
      <c r="I175" s="109">
        <v>1.07432047</v>
      </c>
      <c r="J175" s="109">
        <v>1.0655384000000001</v>
      </c>
      <c r="K175" s="109">
        <v>1.0020145600000001</v>
      </c>
      <c r="L175" s="109">
        <v>0.98481940999999995</v>
      </c>
      <c r="M175" s="109">
        <v>1.0054634899999999</v>
      </c>
      <c r="N175" s="109">
        <v>0.99380482999999997</v>
      </c>
      <c r="O175" s="109">
        <v>1.0233603499999999</v>
      </c>
      <c r="P175" s="109">
        <v>1.08701559</v>
      </c>
      <c r="Q175" s="109">
        <v>1.07109725</v>
      </c>
      <c r="R175" s="109">
        <v>1.0613637</v>
      </c>
      <c r="S175" s="109">
        <v>1.0763373599999999</v>
      </c>
      <c r="T175" s="109">
        <v>1.0637683600000001</v>
      </c>
      <c r="U175" s="109">
        <v>1.0218073000000001</v>
      </c>
      <c r="V175" s="109">
        <v>1.00346519</v>
      </c>
      <c r="W175" s="109">
        <v>1.0681867700000001</v>
      </c>
      <c r="X175" s="109">
        <v>1.01255305</v>
      </c>
      <c r="AZ175" s="1">
        <v>34.47</v>
      </c>
      <c r="BA175" s="127">
        <f t="shared" si="12"/>
        <v>1.0450455323809524</v>
      </c>
      <c r="BB175" s="109">
        <f t="shared" si="13"/>
        <v>3.6751383471227042E-2</v>
      </c>
      <c r="BC175" s="108">
        <f t="shared" si="14"/>
        <v>8.0198093643450881E-3</v>
      </c>
    </row>
    <row r="176" spans="3:55">
      <c r="C176" s="1">
        <v>36.47</v>
      </c>
      <c r="D176" s="109">
        <v>1.1149298599999999</v>
      </c>
      <c r="E176" s="109">
        <v>1.05736871</v>
      </c>
      <c r="F176" s="109">
        <v>1.0603859499999999</v>
      </c>
      <c r="G176" s="109">
        <v>1.07680807</v>
      </c>
      <c r="H176" s="109">
        <v>1.0278989199999999</v>
      </c>
      <c r="I176" s="109">
        <v>1.05141912</v>
      </c>
      <c r="J176" s="109">
        <v>1.05555731</v>
      </c>
      <c r="K176" s="109">
        <v>1.0048995000000001</v>
      </c>
      <c r="L176" s="109">
        <v>0.96674333000000001</v>
      </c>
      <c r="M176" s="109">
        <v>0.99339694000000001</v>
      </c>
      <c r="N176" s="109">
        <v>1.0153055600000001</v>
      </c>
      <c r="O176" s="109">
        <v>1.0430803399999999</v>
      </c>
      <c r="P176" s="109">
        <v>1.07345786</v>
      </c>
      <c r="Q176" s="109">
        <v>1.10781643</v>
      </c>
      <c r="R176" s="109">
        <v>1.09750923</v>
      </c>
      <c r="S176" s="109">
        <v>1.0664660500000001</v>
      </c>
      <c r="T176" s="109">
        <v>1.0801788800000001</v>
      </c>
      <c r="U176" s="109">
        <v>1.02578675</v>
      </c>
      <c r="V176" s="109">
        <v>1.0090323299999999</v>
      </c>
      <c r="W176" s="109">
        <v>1.04956589</v>
      </c>
      <c r="X176" s="109">
        <v>1.0196034199999999</v>
      </c>
      <c r="AZ176" s="1">
        <v>36.47</v>
      </c>
      <c r="BA176" s="127">
        <f t="shared" si="12"/>
        <v>1.0474862119047619</v>
      </c>
      <c r="BB176" s="109">
        <f t="shared" si="13"/>
        <v>3.8358444006587993E-2</v>
      </c>
      <c r="BC176" s="108">
        <f t="shared" si="14"/>
        <v>8.3704987238530787E-3</v>
      </c>
    </row>
    <row r="177" spans="3:55">
      <c r="C177" s="1">
        <v>38.47</v>
      </c>
      <c r="D177" s="109">
        <v>1.11662957</v>
      </c>
      <c r="E177" s="109">
        <v>1.0713772100000001</v>
      </c>
      <c r="F177" s="109">
        <v>1.08166633</v>
      </c>
      <c r="G177" s="109">
        <v>1.10613048</v>
      </c>
      <c r="H177" s="109">
        <v>1.0033731299999999</v>
      </c>
      <c r="I177" s="109">
        <v>1.08238594</v>
      </c>
      <c r="J177" s="109">
        <v>1.07041579</v>
      </c>
      <c r="K177" s="109">
        <v>1.0043709999999999</v>
      </c>
      <c r="L177" s="109">
        <v>0.97620046000000005</v>
      </c>
      <c r="M177" s="109">
        <v>0.98967634000000004</v>
      </c>
      <c r="N177" s="109">
        <v>1.0205590099999999</v>
      </c>
      <c r="O177" s="109">
        <v>1.0457421600000001</v>
      </c>
      <c r="P177" s="109">
        <v>1.08145512</v>
      </c>
      <c r="Q177" s="109">
        <v>1.10090065</v>
      </c>
      <c r="R177" s="109">
        <v>1.0666377</v>
      </c>
      <c r="S177" s="109">
        <v>1.08551778</v>
      </c>
      <c r="T177" s="109">
        <v>1.0658650000000001</v>
      </c>
      <c r="U177" s="109">
        <v>1.03135764</v>
      </c>
      <c r="V177" s="109">
        <v>1.00641113</v>
      </c>
      <c r="W177" s="109">
        <v>1.0587787900000001</v>
      </c>
      <c r="X177" s="109">
        <v>1.0212920299999999</v>
      </c>
      <c r="AZ177" s="1">
        <v>38.47</v>
      </c>
      <c r="BA177" s="127">
        <f t="shared" si="12"/>
        <v>1.0517496790476191</v>
      </c>
      <c r="BB177" s="109">
        <f t="shared" si="13"/>
        <v>4.0741005769770459E-2</v>
      </c>
      <c r="BC177" s="108">
        <f t="shared" si="14"/>
        <v>8.890416325171702E-3</v>
      </c>
    </row>
    <row r="178" spans="3:55">
      <c r="C178" s="1">
        <v>40.47</v>
      </c>
      <c r="D178" s="109">
        <v>1.11472935</v>
      </c>
      <c r="E178" s="109">
        <v>1.07320306</v>
      </c>
      <c r="F178" s="109">
        <v>1.07752706</v>
      </c>
      <c r="G178" s="109">
        <v>1.0984843099999999</v>
      </c>
      <c r="H178" s="109">
        <v>1.0107127499999999</v>
      </c>
      <c r="I178" s="109">
        <v>1.0810167799999999</v>
      </c>
      <c r="J178" s="109">
        <v>1.0675561600000001</v>
      </c>
      <c r="K178" s="109">
        <v>1.00898372</v>
      </c>
      <c r="L178" s="109">
        <v>0.98666794000000002</v>
      </c>
      <c r="M178" s="109">
        <v>0.99526481</v>
      </c>
      <c r="N178" s="109">
        <v>1.0151344</v>
      </c>
      <c r="O178" s="109">
        <v>1.0413451199999999</v>
      </c>
      <c r="P178" s="109">
        <v>1.1097642999999999</v>
      </c>
      <c r="Q178" s="109">
        <v>1.09952363</v>
      </c>
      <c r="R178" s="109">
        <v>1.0758244299999999</v>
      </c>
      <c r="S178" s="109">
        <v>1.08306002</v>
      </c>
      <c r="T178" s="109">
        <v>1.07119246</v>
      </c>
      <c r="U178" s="109">
        <v>1.01104215</v>
      </c>
      <c r="V178" s="109">
        <v>1.00630292</v>
      </c>
      <c r="W178" s="109">
        <v>1.05275158</v>
      </c>
      <c r="X178" s="109">
        <v>1.0254312000000001</v>
      </c>
      <c r="AZ178" s="1">
        <v>40.47</v>
      </c>
      <c r="BA178" s="127">
        <f t="shared" si="12"/>
        <v>1.0526437214285713</v>
      </c>
      <c r="BB178" s="109">
        <f t="shared" si="13"/>
        <v>4.0469215471067771E-2</v>
      </c>
      <c r="BC178" s="108">
        <f t="shared" si="14"/>
        <v>8.8311068196021917E-3</v>
      </c>
    </row>
    <row r="179" spans="3:55">
      <c r="C179" s="1">
        <v>42.47</v>
      </c>
      <c r="D179" s="109">
        <v>1.1152346500000001</v>
      </c>
      <c r="E179" s="109">
        <v>1.06004056</v>
      </c>
      <c r="F179" s="109">
        <v>1.07935892</v>
      </c>
      <c r="G179" s="109">
        <v>1.0912975499999999</v>
      </c>
      <c r="H179" s="109">
        <v>1.0364419300000001</v>
      </c>
      <c r="I179" s="109">
        <v>1.09191774</v>
      </c>
      <c r="J179" s="109">
        <v>1.0635679600000001</v>
      </c>
      <c r="K179" s="109">
        <v>1.01366253</v>
      </c>
      <c r="L179" s="109">
        <v>0.97884932999999996</v>
      </c>
      <c r="M179" s="109">
        <v>1.0112272</v>
      </c>
      <c r="N179" s="109">
        <v>1.00510169</v>
      </c>
      <c r="O179" s="109">
        <v>1.05715337</v>
      </c>
      <c r="P179" s="109">
        <v>1.1154099</v>
      </c>
      <c r="Q179" s="109">
        <v>1.09358683</v>
      </c>
      <c r="R179" s="109">
        <v>1.06684698</v>
      </c>
      <c r="S179" s="109">
        <v>1.0947737</v>
      </c>
      <c r="T179" s="109">
        <v>1.0710799600000001</v>
      </c>
      <c r="U179" s="109">
        <v>1.0228584000000001</v>
      </c>
      <c r="V179" s="109">
        <v>1.0153179000000001</v>
      </c>
      <c r="W179" s="109">
        <v>1.07455944</v>
      </c>
      <c r="X179" s="109">
        <v>1.0394215099999999</v>
      </c>
      <c r="AZ179" s="1">
        <v>42.47</v>
      </c>
      <c r="BA179" s="127">
        <f t="shared" si="12"/>
        <v>1.0570337166666666</v>
      </c>
      <c r="BB179" s="109">
        <f t="shared" si="13"/>
        <v>3.8424463166549683E-2</v>
      </c>
      <c r="BC179" s="108">
        <f t="shared" si="14"/>
        <v>8.3849052856550706E-3</v>
      </c>
    </row>
    <row r="180" spans="3:55">
      <c r="C180" s="1">
        <v>44.47</v>
      </c>
      <c r="D180" s="109">
        <v>1.1189839500000001</v>
      </c>
      <c r="E180" s="109">
        <v>1.0748522300000001</v>
      </c>
      <c r="F180" s="109">
        <v>1.09956823</v>
      </c>
      <c r="G180" s="109">
        <v>1.1023902699999999</v>
      </c>
      <c r="H180" s="109">
        <v>1.03390333</v>
      </c>
      <c r="I180" s="109">
        <v>1.08681899</v>
      </c>
      <c r="J180" s="109">
        <v>1.0781086900000001</v>
      </c>
      <c r="K180" s="109">
        <v>1.0261541700000001</v>
      </c>
      <c r="L180" s="109">
        <v>0.99320089</v>
      </c>
      <c r="M180" s="109">
        <v>0.98888555</v>
      </c>
      <c r="N180" s="109">
        <v>1.02407085</v>
      </c>
      <c r="O180" s="109">
        <v>1.0602277099999999</v>
      </c>
      <c r="P180" s="109">
        <v>1.1171872300000001</v>
      </c>
      <c r="Q180" s="109">
        <v>1.0953428300000001</v>
      </c>
      <c r="R180" s="109">
        <v>1.0822213300000001</v>
      </c>
      <c r="S180" s="109">
        <v>1.0775886299999999</v>
      </c>
      <c r="T180" s="109">
        <v>1.08116649</v>
      </c>
      <c r="U180" s="109">
        <v>1.0361516900000001</v>
      </c>
      <c r="V180" s="109">
        <v>1.0126763000000001</v>
      </c>
      <c r="W180" s="109">
        <v>1.07270249</v>
      </c>
      <c r="X180" s="109">
        <v>1.0281350199999999</v>
      </c>
      <c r="AZ180" s="1">
        <v>44.47</v>
      </c>
      <c r="BA180" s="127">
        <f t="shared" si="12"/>
        <v>1.0614446128571431</v>
      </c>
      <c r="BB180" s="109">
        <f t="shared" si="13"/>
        <v>3.9024491161771244E-2</v>
      </c>
      <c r="BC180" s="108">
        <f t="shared" si="14"/>
        <v>8.515842128854853E-3</v>
      </c>
    </row>
    <row r="181" spans="3:55">
      <c r="C181" s="1">
        <v>46.47</v>
      </c>
      <c r="D181" s="109">
        <v>1.14189651</v>
      </c>
      <c r="E181" s="109">
        <v>1.08858009</v>
      </c>
      <c r="F181" s="109">
        <v>1.0860066100000001</v>
      </c>
      <c r="G181" s="109">
        <v>1.0985358300000001</v>
      </c>
      <c r="H181" s="109">
        <v>1.01615542</v>
      </c>
      <c r="I181" s="109">
        <v>1.09044349</v>
      </c>
      <c r="J181" s="109">
        <v>1.0754100799999999</v>
      </c>
      <c r="K181" s="109">
        <v>1.0240493399999999</v>
      </c>
      <c r="L181" s="109">
        <v>0.97731749000000001</v>
      </c>
      <c r="M181" s="109">
        <v>1.00619083</v>
      </c>
      <c r="N181" s="109">
        <v>1.0227297799999999</v>
      </c>
      <c r="O181" s="109">
        <v>1.06326623</v>
      </c>
      <c r="P181" s="109">
        <v>1.11973762</v>
      </c>
      <c r="Q181" s="109">
        <v>1.10947704</v>
      </c>
      <c r="R181" s="109">
        <v>1.0885806499999999</v>
      </c>
      <c r="S181" s="109">
        <v>1.0769854999999999</v>
      </c>
      <c r="T181" s="109">
        <v>1.07963656</v>
      </c>
      <c r="U181" s="109">
        <v>1.0296795400000001</v>
      </c>
      <c r="V181" s="109">
        <v>1.0200155399999999</v>
      </c>
      <c r="W181" s="109">
        <v>1.0685648599999999</v>
      </c>
      <c r="X181" s="109">
        <v>1.0318418199999999</v>
      </c>
      <c r="AZ181" s="1">
        <v>46.47</v>
      </c>
      <c r="BA181" s="127">
        <f t="shared" si="12"/>
        <v>1.0626238490476192</v>
      </c>
      <c r="BB181" s="109">
        <f t="shared" si="13"/>
        <v>4.239287465563453E-2</v>
      </c>
      <c r="BC181" s="108">
        <f t="shared" si="14"/>
        <v>9.2508836683914391E-3</v>
      </c>
    </row>
    <row r="182" spans="3:55">
      <c r="C182" s="1">
        <v>48.48</v>
      </c>
      <c r="D182" s="109">
        <v>1.1672613700000001</v>
      </c>
      <c r="E182" s="109">
        <v>1.0972174299999999</v>
      </c>
      <c r="F182" s="109">
        <v>1.0892434900000001</v>
      </c>
      <c r="G182" s="109">
        <v>1.08496361</v>
      </c>
      <c r="H182" s="109">
        <v>1.0524466100000001</v>
      </c>
      <c r="I182" s="109">
        <v>1.0732005</v>
      </c>
      <c r="J182" s="109">
        <v>1.06540766</v>
      </c>
      <c r="K182" s="109">
        <v>1.03212203</v>
      </c>
      <c r="L182" s="109">
        <v>1.0116992300000001</v>
      </c>
      <c r="M182" s="109">
        <v>0.99037423000000002</v>
      </c>
      <c r="N182" s="109">
        <v>1.0285311699999999</v>
      </c>
      <c r="O182" s="109">
        <v>1.0478281599999999</v>
      </c>
      <c r="P182" s="109">
        <v>1.11415712</v>
      </c>
      <c r="Q182" s="109">
        <v>1.1068653799999999</v>
      </c>
      <c r="R182" s="109">
        <v>1.0900979799999999</v>
      </c>
      <c r="S182" s="109">
        <v>1.0981248100000001</v>
      </c>
      <c r="T182" s="109">
        <v>1.0951934800000001</v>
      </c>
      <c r="U182" s="109">
        <v>1.0338451399999999</v>
      </c>
      <c r="V182" s="109">
        <v>1.01331281</v>
      </c>
      <c r="W182" s="109">
        <v>1.07453555</v>
      </c>
      <c r="X182" s="109">
        <v>1.0355642899999999</v>
      </c>
      <c r="AZ182" s="1">
        <v>48.48</v>
      </c>
      <c r="BA182" s="127">
        <f t="shared" si="12"/>
        <v>1.0667615261904762</v>
      </c>
      <c r="BB182" s="109">
        <f t="shared" si="13"/>
        <v>4.193136525731455E-2</v>
      </c>
      <c r="BC182" s="108">
        <f t="shared" si="14"/>
        <v>9.1501740611659704E-3</v>
      </c>
    </row>
    <row r="183" spans="3:55">
      <c r="C183" s="1">
        <v>50.48</v>
      </c>
      <c r="D183" s="109">
        <v>1.14363747</v>
      </c>
      <c r="E183" s="109">
        <v>1.0919246</v>
      </c>
      <c r="F183" s="109">
        <v>1.10768793</v>
      </c>
      <c r="G183" s="109">
        <v>1.0969547900000001</v>
      </c>
      <c r="H183" s="109">
        <v>1.0429465099999999</v>
      </c>
      <c r="I183" s="109">
        <v>1.0893287599999999</v>
      </c>
      <c r="J183" s="109">
        <v>1.10079756</v>
      </c>
      <c r="K183" s="109">
        <v>1.0237393400000001</v>
      </c>
      <c r="L183" s="109">
        <v>1.0000668699999999</v>
      </c>
      <c r="M183" s="109">
        <v>0.9769388</v>
      </c>
      <c r="N183" s="109">
        <v>1.00369175</v>
      </c>
      <c r="O183" s="109">
        <v>1.0492185000000001</v>
      </c>
      <c r="P183" s="109">
        <v>1.1150545199999999</v>
      </c>
      <c r="Q183" s="109">
        <v>1.1138207200000001</v>
      </c>
      <c r="R183" s="109">
        <v>1.07117079</v>
      </c>
      <c r="S183" s="109">
        <v>1.11871769</v>
      </c>
      <c r="T183" s="109">
        <v>1.0880766799999999</v>
      </c>
      <c r="U183" s="109">
        <v>1.0397050800000001</v>
      </c>
      <c r="V183" s="109">
        <v>1.0104274900000001</v>
      </c>
      <c r="W183" s="109">
        <v>1.0663353499999999</v>
      </c>
      <c r="X183" s="109">
        <v>1.0427126</v>
      </c>
      <c r="AZ183" s="1">
        <v>50.48</v>
      </c>
      <c r="BA183" s="127">
        <f t="shared" si="12"/>
        <v>1.0663311333333334</v>
      </c>
      <c r="BB183" s="109">
        <f t="shared" si="13"/>
        <v>4.5944293618845243E-2</v>
      </c>
      <c r="BC183" s="108">
        <f t="shared" si="14"/>
        <v>1.0025866821887377E-2</v>
      </c>
    </row>
    <row r="184" spans="3:55">
      <c r="C184" s="1">
        <v>52.48</v>
      </c>
      <c r="D184" s="109">
        <v>1.15022665</v>
      </c>
      <c r="E184" s="109">
        <v>1.0938664</v>
      </c>
      <c r="F184" s="109">
        <v>1.124771</v>
      </c>
      <c r="G184" s="109">
        <v>1.1117370499999999</v>
      </c>
      <c r="H184" s="109">
        <v>1.05962018</v>
      </c>
      <c r="I184" s="109">
        <v>1.08093463</v>
      </c>
      <c r="J184" s="109">
        <v>1.1138584300000001</v>
      </c>
      <c r="K184" s="109">
        <v>1.01243679</v>
      </c>
      <c r="L184" s="109">
        <v>1.01291464</v>
      </c>
      <c r="M184" s="109">
        <v>0.99438778000000005</v>
      </c>
      <c r="N184" s="109">
        <v>1.0218817200000001</v>
      </c>
      <c r="O184" s="109">
        <v>1.0576597999999999</v>
      </c>
      <c r="P184" s="109">
        <v>1.1180081500000001</v>
      </c>
      <c r="Q184" s="109">
        <v>1.1099770499999999</v>
      </c>
      <c r="R184" s="109">
        <v>1.10015627</v>
      </c>
      <c r="S184" s="109">
        <v>1.10130277</v>
      </c>
      <c r="T184" s="109">
        <v>1.08077494</v>
      </c>
      <c r="U184" s="109">
        <v>1.0482053499999999</v>
      </c>
      <c r="V184" s="109">
        <v>1.01511526</v>
      </c>
      <c r="W184" s="109">
        <v>1.0710208999999999</v>
      </c>
      <c r="X184" s="109">
        <v>1.0458247199999999</v>
      </c>
      <c r="AZ184" s="1">
        <v>52.48</v>
      </c>
      <c r="BA184" s="127">
        <f t="shared" si="12"/>
        <v>1.0726038323809524</v>
      </c>
      <c r="BB184" s="109">
        <f t="shared" si="13"/>
        <v>4.3871694164257312E-2</v>
      </c>
      <c r="BC184" s="108">
        <f t="shared" si="14"/>
        <v>9.5735885416029301E-3</v>
      </c>
    </row>
    <row r="185" spans="3:55">
      <c r="C185" s="1">
        <v>54.48</v>
      </c>
      <c r="D185" s="109">
        <v>1.14235569</v>
      </c>
      <c r="E185" s="109">
        <v>1.10595724</v>
      </c>
      <c r="F185" s="109">
        <v>1.1137225100000001</v>
      </c>
      <c r="G185" s="109">
        <v>1.1133489000000001</v>
      </c>
      <c r="H185" s="109">
        <v>1.0603282000000001</v>
      </c>
      <c r="I185" s="109">
        <v>1.06793944</v>
      </c>
      <c r="J185" s="109">
        <v>1.1020222500000001</v>
      </c>
      <c r="K185" s="109">
        <v>1.0114977000000001</v>
      </c>
      <c r="L185" s="109">
        <v>1.02586234</v>
      </c>
      <c r="M185" s="109">
        <v>1.0089177199999999</v>
      </c>
      <c r="N185" s="109">
        <v>1.0190016900000001</v>
      </c>
      <c r="O185" s="109">
        <v>1.04439591</v>
      </c>
      <c r="P185" s="109">
        <v>1.11633845</v>
      </c>
      <c r="Q185" s="109">
        <v>1.1158816</v>
      </c>
      <c r="R185" s="109">
        <v>1.09083624</v>
      </c>
      <c r="S185" s="109">
        <v>1.0878112200000001</v>
      </c>
      <c r="T185" s="109">
        <v>1.07948807</v>
      </c>
      <c r="U185" s="109">
        <v>1.0188940099999999</v>
      </c>
      <c r="V185" s="109">
        <v>1.01665301</v>
      </c>
      <c r="W185" s="109">
        <v>1.08282093</v>
      </c>
      <c r="X185" s="109">
        <v>1.0521250099999999</v>
      </c>
      <c r="AZ185" s="1">
        <v>54.48</v>
      </c>
      <c r="BA185" s="127">
        <f t="shared" si="12"/>
        <v>1.0702951490476191</v>
      </c>
      <c r="BB185" s="109">
        <f t="shared" si="13"/>
        <v>4.1733639320409278E-2</v>
      </c>
      <c r="BC185" s="108">
        <f t="shared" si="14"/>
        <v>9.1070267243695685E-3</v>
      </c>
    </row>
    <row r="186" spans="3:55">
      <c r="C186" s="1">
        <v>56.48</v>
      </c>
      <c r="D186" s="109">
        <v>1.1615491099999999</v>
      </c>
      <c r="E186" s="109">
        <v>1.09916722</v>
      </c>
      <c r="F186" s="109">
        <v>1.1151443400000001</v>
      </c>
      <c r="G186" s="109">
        <v>1.09058839</v>
      </c>
      <c r="H186" s="109">
        <v>1.05779369</v>
      </c>
      <c r="I186" s="109">
        <v>1.09540785</v>
      </c>
      <c r="J186" s="109">
        <v>1.11154058</v>
      </c>
      <c r="K186" s="109">
        <v>1.02061113</v>
      </c>
      <c r="L186" s="109">
        <v>0.99597179000000002</v>
      </c>
      <c r="M186" s="109">
        <v>0.98475979000000002</v>
      </c>
      <c r="N186" s="109">
        <v>1.01779997</v>
      </c>
      <c r="O186" s="109">
        <v>1.03946567</v>
      </c>
      <c r="P186" s="109">
        <v>1.1292590600000001</v>
      </c>
      <c r="Q186" s="109">
        <v>1.11101056</v>
      </c>
      <c r="R186" s="109">
        <v>1.0793399400000001</v>
      </c>
      <c r="S186" s="109">
        <v>1.0964223099999999</v>
      </c>
      <c r="T186" s="109">
        <v>1.11072309</v>
      </c>
      <c r="U186" s="109">
        <v>1.0478002099999999</v>
      </c>
      <c r="V186" s="109">
        <v>1.0146469600000001</v>
      </c>
      <c r="W186" s="109">
        <v>1.0856413199999999</v>
      </c>
      <c r="X186" s="109">
        <v>1.04735698</v>
      </c>
      <c r="AZ186" s="1">
        <v>56.48</v>
      </c>
      <c r="BA186" s="127">
        <f t="shared" si="12"/>
        <v>1.0719999980952384</v>
      </c>
      <c r="BB186" s="109">
        <f t="shared" si="13"/>
        <v>4.7394062221670509E-2</v>
      </c>
      <c r="BC186" s="108">
        <f t="shared" si="14"/>
        <v>1.0342232267726289E-2</v>
      </c>
    </row>
    <row r="187" spans="3:55">
      <c r="C187" s="1">
        <v>58.48</v>
      </c>
      <c r="D187" s="109">
        <v>1.1528013399999999</v>
      </c>
      <c r="E187" s="109">
        <v>1.1331038099999999</v>
      </c>
      <c r="F187" s="109">
        <v>1.1301319299999999</v>
      </c>
      <c r="G187" s="109">
        <v>1.1043105</v>
      </c>
      <c r="H187" s="109">
        <v>1.0613699000000001</v>
      </c>
      <c r="I187" s="109">
        <v>1.09147701</v>
      </c>
      <c r="J187" s="109">
        <v>1.1112970499999999</v>
      </c>
      <c r="K187" s="109">
        <v>1.02326597</v>
      </c>
      <c r="L187" s="109">
        <v>1.01649039</v>
      </c>
      <c r="M187" s="109">
        <v>0.99847918000000002</v>
      </c>
      <c r="N187" s="109">
        <v>1.0169501999999999</v>
      </c>
      <c r="O187" s="109">
        <v>1.0417008400000001</v>
      </c>
      <c r="P187" s="109">
        <v>1.12600678</v>
      </c>
      <c r="Q187" s="109">
        <v>1.1252530199999999</v>
      </c>
      <c r="R187" s="109">
        <v>1.05536257</v>
      </c>
      <c r="S187" s="109">
        <v>1.1001405</v>
      </c>
      <c r="T187" s="109">
        <v>1.09028462</v>
      </c>
      <c r="U187" s="109">
        <v>1.0330315299999999</v>
      </c>
      <c r="V187" s="109">
        <v>0.99573149999999999</v>
      </c>
      <c r="W187" s="109">
        <v>1.1053236200000001</v>
      </c>
      <c r="X187" s="109">
        <v>1.06053624</v>
      </c>
      <c r="AZ187" s="1">
        <v>58.48</v>
      </c>
      <c r="BA187" s="127">
        <f t="shared" si="12"/>
        <v>1.0749070714285716</v>
      </c>
      <c r="BB187" s="109">
        <f t="shared" si="13"/>
        <v>4.8522188926492189E-2</v>
      </c>
      <c r="BC187" s="108">
        <f t="shared" si="14"/>
        <v>1.0588409697171357E-2</v>
      </c>
    </row>
    <row r="188" spans="3:55">
      <c r="C188" s="1">
        <v>60.48</v>
      </c>
      <c r="D188" s="109">
        <v>1.1700720899999999</v>
      </c>
      <c r="E188" s="109">
        <v>1.1228182499999999</v>
      </c>
      <c r="F188" s="109">
        <v>1.1176394199999999</v>
      </c>
      <c r="G188" s="109">
        <v>1.1132561400000001</v>
      </c>
      <c r="H188" s="109">
        <v>1.08688224</v>
      </c>
      <c r="I188" s="109">
        <v>1.1063753300000001</v>
      </c>
      <c r="J188" s="109">
        <v>1.0845936300000001</v>
      </c>
      <c r="K188" s="109">
        <v>1.0188653999999999</v>
      </c>
      <c r="L188" s="109">
        <v>1.01298208</v>
      </c>
      <c r="M188" s="109">
        <v>0.98338561000000002</v>
      </c>
      <c r="N188" s="109">
        <v>1.0216015000000001</v>
      </c>
      <c r="O188" s="109">
        <v>1.0408649800000001</v>
      </c>
      <c r="P188" s="109">
        <v>1.1117756299999999</v>
      </c>
      <c r="Q188" s="109">
        <v>1.1108020000000001</v>
      </c>
      <c r="R188" s="109">
        <v>1.05711413</v>
      </c>
      <c r="S188" s="109">
        <v>1.0925629299999999</v>
      </c>
      <c r="T188" s="109">
        <v>1.1007755699999999</v>
      </c>
      <c r="U188" s="109">
        <v>1.04123824</v>
      </c>
      <c r="V188" s="109">
        <v>1.0187093300000001</v>
      </c>
      <c r="W188" s="109">
        <v>1.09803849</v>
      </c>
      <c r="X188" s="109">
        <v>1.06065611</v>
      </c>
      <c r="AZ188" s="1">
        <v>60.48</v>
      </c>
      <c r="BA188" s="127">
        <f t="shared" si="12"/>
        <v>1.0748099571428571</v>
      </c>
      <c r="BB188" s="109">
        <f t="shared" si="13"/>
        <v>4.7012187641058883E-2</v>
      </c>
      <c r="BC188" s="108">
        <f t="shared" si="14"/>
        <v>1.0258900402410466E-2</v>
      </c>
    </row>
    <row r="189" spans="3:55">
      <c r="C189" s="1">
        <v>62.48</v>
      </c>
      <c r="D189" s="109">
        <v>1.17181555</v>
      </c>
      <c r="E189" s="109">
        <v>1.1101663799999999</v>
      </c>
      <c r="F189" s="109">
        <v>1.13912042</v>
      </c>
      <c r="G189" s="109">
        <v>1.1185582599999999</v>
      </c>
      <c r="H189" s="109">
        <v>1.08219208</v>
      </c>
      <c r="I189" s="109">
        <v>1.0901875000000001</v>
      </c>
      <c r="J189" s="109">
        <v>1.10029804</v>
      </c>
      <c r="K189" s="109">
        <v>1.0288647500000001</v>
      </c>
      <c r="L189" s="109">
        <v>1.0022027099999999</v>
      </c>
      <c r="M189" s="109">
        <v>1.0007002700000001</v>
      </c>
      <c r="N189" s="109">
        <v>1.03610533</v>
      </c>
      <c r="O189" s="109">
        <v>1.0443989</v>
      </c>
      <c r="P189" s="109">
        <v>1.0954636099999999</v>
      </c>
      <c r="Q189" s="109">
        <v>1.1058548800000001</v>
      </c>
      <c r="R189" s="109">
        <v>1.0430675599999999</v>
      </c>
      <c r="S189" s="109">
        <v>1.1168991100000001</v>
      </c>
      <c r="T189" s="109">
        <v>1.1047169299999999</v>
      </c>
      <c r="U189" s="109">
        <v>1.03433072</v>
      </c>
      <c r="V189" s="109">
        <v>1.0151645199999999</v>
      </c>
      <c r="W189" s="109">
        <v>1.09973174</v>
      </c>
      <c r="X189" s="109">
        <v>1.06572563</v>
      </c>
      <c r="AZ189" s="1">
        <v>62.48</v>
      </c>
      <c r="BA189" s="127">
        <f t="shared" si="12"/>
        <v>1.0764554709523806</v>
      </c>
      <c r="BB189" s="109">
        <f t="shared" si="13"/>
        <v>4.6826909025078724E-2</v>
      </c>
      <c r="BC189" s="108">
        <f t="shared" si="14"/>
        <v>1.021846929372543E-2</v>
      </c>
    </row>
    <row r="190" spans="3:55">
      <c r="C190" s="1">
        <v>64.48</v>
      </c>
      <c r="D190" s="109">
        <v>1.16936986</v>
      </c>
      <c r="E190" s="109">
        <v>1.10848451</v>
      </c>
      <c r="F190" s="109">
        <v>1.15235708</v>
      </c>
      <c r="G190" s="109">
        <v>1.10009526</v>
      </c>
      <c r="H190" s="109">
        <v>1.06096294</v>
      </c>
      <c r="I190" s="109">
        <v>1.1022220599999999</v>
      </c>
      <c r="J190" s="109">
        <v>1.0975370499999999</v>
      </c>
      <c r="K190" s="109">
        <v>1.0312012699999999</v>
      </c>
      <c r="L190" s="109">
        <v>1.0429123600000001</v>
      </c>
      <c r="M190" s="109">
        <v>0.99569096000000001</v>
      </c>
      <c r="N190" s="109">
        <v>1.0093934099999999</v>
      </c>
      <c r="O190" s="109">
        <v>1.04701062</v>
      </c>
      <c r="P190" s="109">
        <v>1.1205775899999999</v>
      </c>
      <c r="Q190" s="109">
        <v>1.0993220100000001</v>
      </c>
      <c r="R190" s="109">
        <v>1.0490541200000001</v>
      </c>
      <c r="S190" s="109">
        <v>1.11086387</v>
      </c>
      <c r="T190" s="109">
        <v>1.1129039199999999</v>
      </c>
      <c r="U190" s="109">
        <v>1.03584944</v>
      </c>
      <c r="V190" s="109">
        <v>1.0050056599999999</v>
      </c>
      <c r="W190" s="109">
        <v>1.09349914</v>
      </c>
      <c r="X190" s="109">
        <v>1.0624671000000001</v>
      </c>
      <c r="AZ190" s="1">
        <v>64.48</v>
      </c>
      <c r="BA190" s="128">
        <f t="shared" si="12"/>
        <v>1.076513344285714</v>
      </c>
      <c r="BB190" s="109">
        <f t="shared" si="13"/>
        <v>4.7623750104572565E-2</v>
      </c>
      <c r="BC190" s="108">
        <f t="shared" si="14"/>
        <v>1.0392354272945947E-2</v>
      </c>
    </row>
    <row r="193" spans="2:55">
      <c r="BB193" s="1" t="s">
        <v>216</v>
      </c>
      <c r="BC193" s="1" t="s">
        <v>215</v>
      </c>
    </row>
    <row r="194" spans="2:55">
      <c r="BA194" s="1" t="s">
        <v>2</v>
      </c>
      <c r="BB194" s="1">
        <v>20</v>
      </c>
      <c r="BC194" s="1">
        <f>SQRT(BB194)</f>
        <v>4.4721359549995796</v>
      </c>
    </row>
    <row r="195" spans="2:55">
      <c r="B195" s="44" t="s">
        <v>241</v>
      </c>
      <c r="C195" s="1" t="s">
        <v>66</v>
      </c>
      <c r="D195" s="48" t="s">
        <v>288</v>
      </c>
      <c r="E195" s="48" t="s">
        <v>289</v>
      </c>
      <c r="F195" s="48" t="s">
        <v>290</v>
      </c>
      <c r="G195" s="48" t="s">
        <v>291</v>
      </c>
      <c r="H195" s="48" t="s">
        <v>292</v>
      </c>
      <c r="I195" s="48" t="s">
        <v>293</v>
      </c>
      <c r="J195" s="48" t="s">
        <v>294</v>
      </c>
      <c r="K195" s="48" t="s">
        <v>295</v>
      </c>
      <c r="L195" s="48" t="s">
        <v>296</v>
      </c>
      <c r="M195" s="48" t="s">
        <v>297</v>
      </c>
      <c r="N195" s="48" t="s">
        <v>298</v>
      </c>
      <c r="O195" s="48" t="s">
        <v>299</v>
      </c>
      <c r="P195" s="48" t="s">
        <v>300</v>
      </c>
      <c r="Q195" s="48" t="s">
        <v>301</v>
      </c>
      <c r="R195" s="48" t="s">
        <v>302</v>
      </c>
      <c r="S195" s="48" t="s">
        <v>303</v>
      </c>
      <c r="T195" s="48" t="s">
        <v>304</v>
      </c>
      <c r="U195" s="48" t="s">
        <v>305</v>
      </c>
      <c r="V195" s="48" t="s">
        <v>306</v>
      </c>
      <c r="W195" s="48" t="s">
        <v>307</v>
      </c>
      <c r="AZ195" s="1" t="s">
        <v>66</v>
      </c>
      <c r="BA195" s="110" t="s">
        <v>192</v>
      </c>
      <c r="BB195" s="48" t="s">
        <v>3</v>
      </c>
      <c r="BC195" s="110" t="s">
        <v>125</v>
      </c>
    </row>
    <row r="196" spans="2:55">
      <c r="C196" s="1">
        <v>0</v>
      </c>
      <c r="D196" s="48">
        <v>1</v>
      </c>
      <c r="E196" s="48">
        <v>1</v>
      </c>
      <c r="F196" s="48">
        <v>1</v>
      </c>
      <c r="G196" s="48">
        <v>1</v>
      </c>
      <c r="H196" s="48">
        <v>1</v>
      </c>
      <c r="I196" s="48">
        <v>1</v>
      </c>
      <c r="J196" s="48">
        <v>1</v>
      </c>
      <c r="K196" s="48">
        <v>1</v>
      </c>
      <c r="L196" s="48">
        <v>1</v>
      </c>
      <c r="M196" s="48">
        <v>1</v>
      </c>
      <c r="N196" s="48">
        <v>1</v>
      </c>
      <c r="O196" s="48">
        <v>1</v>
      </c>
      <c r="P196" s="48">
        <v>1</v>
      </c>
      <c r="Q196" s="48">
        <v>1</v>
      </c>
      <c r="R196" s="48">
        <v>1</v>
      </c>
      <c r="S196" s="48">
        <v>1</v>
      </c>
      <c r="T196" s="48">
        <v>1</v>
      </c>
      <c r="U196" s="48">
        <v>1</v>
      </c>
      <c r="V196" s="48">
        <v>1</v>
      </c>
      <c r="W196" s="48">
        <v>1</v>
      </c>
      <c r="AZ196" s="1">
        <v>0</v>
      </c>
      <c r="BA196" s="123">
        <f t="shared" ref="BA196:BA228" si="15">AVERAGE(D196:W196)</f>
        <v>1</v>
      </c>
      <c r="BB196" s="48">
        <f t="shared" ref="BB196:BB228" si="16">STDEV(D196:W196)</f>
        <v>0</v>
      </c>
      <c r="BC196" s="110">
        <f t="shared" ref="BC196:BC228" si="17">BB196/$BC$194</f>
        <v>0</v>
      </c>
    </row>
    <row r="197" spans="2:55">
      <c r="C197" s="1">
        <v>2</v>
      </c>
      <c r="D197" s="48">
        <v>1.0148321199999999</v>
      </c>
      <c r="E197" s="48">
        <v>0.95854927000000001</v>
      </c>
      <c r="F197" s="48">
        <v>1.02423851</v>
      </c>
      <c r="G197" s="48">
        <v>1.0366051999999999</v>
      </c>
      <c r="H197" s="48">
        <v>0.97418985000000002</v>
      </c>
      <c r="I197" s="48">
        <v>0.97779362999999997</v>
      </c>
      <c r="J197" s="48">
        <v>0.98510695000000004</v>
      </c>
      <c r="K197" s="48">
        <v>0.96883764000000006</v>
      </c>
      <c r="L197" s="48">
        <v>0.98773924999999996</v>
      </c>
      <c r="M197" s="48">
        <v>0.97904555000000004</v>
      </c>
      <c r="N197" s="48">
        <v>1.0071664300000001</v>
      </c>
      <c r="O197" s="48">
        <v>0.99002100000000004</v>
      </c>
      <c r="P197" s="48">
        <v>1.00052111</v>
      </c>
      <c r="Q197" s="48">
        <v>1.02651399</v>
      </c>
      <c r="R197" s="48">
        <v>0.99375822999999996</v>
      </c>
      <c r="S197" s="48">
        <v>1.0053658000000001</v>
      </c>
      <c r="T197" s="48">
        <v>1.0221277099999999</v>
      </c>
      <c r="U197" s="48">
        <v>0.98718351999999998</v>
      </c>
      <c r="V197" s="48">
        <v>0.98996399999999996</v>
      </c>
      <c r="W197" s="48">
        <v>1.0145721999999999</v>
      </c>
      <c r="AZ197" s="1">
        <v>2</v>
      </c>
      <c r="BA197" s="124">
        <f t="shared" si="15"/>
        <v>0.997206598</v>
      </c>
      <c r="BB197" s="48">
        <f t="shared" si="16"/>
        <v>2.1200865348024553E-2</v>
      </c>
      <c r="BC197" s="110">
        <f t="shared" si="17"/>
        <v>4.7406576100002635E-3</v>
      </c>
    </row>
    <row r="198" spans="2:55">
      <c r="C198" s="1">
        <v>4</v>
      </c>
      <c r="D198" s="48">
        <v>1.0030802599999999</v>
      </c>
      <c r="E198" s="48">
        <v>0.94896013000000001</v>
      </c>
      <c r="F198" s="48">
        <v>1.0265816699999999</v>
      </c>
      <c r="G198" s="48">
        <v>1.00475862</v>
      </c>
      <c r="H198" s="48">
        <v>0.97208273000000001</v>
      </c>
      <c r="I198" s="48">
        <v>0.99367932000000003</v>
      </c>
      <c r="J198" s="48">
        <v>0.99156173999999997</v>
      </c>
      <c r="K198" s="48">
        <v>0.95566651999999996</v>
      </c>
      <c r="L198" s="48">
        <v>0.99894775999999996</v>
      </c>
      <c r="M198" s="48">
        <v>0.98850115000000005</v>
      </c>
      <c r="N198" s="48">
        <v>0.96990695000000005</v>
      </c>
      <c r="O198" s="48">
        <v>0.99936787000000005</v>
      </c>
      <c r="P198" s="48">
        <v>1.00266882</v>
      </c>
      <c r="Q198" s="48">
        <v>1.0233814299999999</v>
      </c>
      <c r="R198" s="48">
        <v>1.0048317200000001</v>
      </c>
      <c r="S198" s="48">
        <v>0.99906558999999995</v>
      </c>
      <c r="T198" s="48">
        <v>1.0271802299999999</v>
      </c>
      <c r="U198" s="48">
        <v>1.00457431</v>
      </c>
      <c r="V198" s="48">
        <v>0.99428802000000005</v>
      </c>
      <c r="W198" s="48">
        <v>0.99228846000000004</v>
      </c>
      <c r="AZ198" s="1">
        <v>4</v>
      </c>
      <c r="BA198" s="124">
        <f t="shared" si="15"/>
        <v>0.99506866500000002</v>
      </c>
      <c r="BB198" s="48">
        <f t="shared" si="16"/>
        <v>2.0752361456408155E-2</v>
      </c>
      <c r="BC198" s="110">
        <f t="shared" si="17"/>
        <v>4.6403690910175174E-3</v>
      </c>
    </row>
    <row r="199" spans="2:55">
      <c r="C199" s="1">
        <v>6.56</v>
      </c>
      <c r="D199" s="48">
        <v>1.0391821000000001</v>
      </c>
      <c r="E199" s="48">
        <v>0.99481739999999996</v>
      </c>
      <c r="F199" s="48">
        <v>1.0992525</v>
      </c>
      <c r="G199" s="48">
        <v>1.05208576</v>
      </c>
      <c r="H199" s="48">
        <v>1.0682243199999999</v>
      </c>
      <c r="I199" s="48">
        <v>1.06677512</v>
      </c>
      <c r="J199" s="48">
        <v>1.06766699</v>
      </c>
      <c r="K199" s="48">
        <v>0.99674445</v>
      </c>
      <c r="L199" s="48">
        <v>1.1416203199999999</v>
      </c>
      <c r="M199" s="48">
        <v>1.0461448499999999</v>
      </c>
      <c r="N199" s="48">
        <v>0.99903310000000001</v>
      </c>
      <c r="O199" s="48">
        <v>1.08067052</v>
      </c>
      <c r="P199" s="48">
        <v>0.97284029000000005</v>
      </c>
      <c r="Q199" s="48">
        <v>1.0472063700000001</v>
      </c>
      <c r="R199" s="48">
        <v>0.97539637000000001</v>
      </c>
      <c r="S199" s="48">
        <v>0.97621245999999995</v>
      </c>
      <c r="T199" s="48">
        <v>0.98044542999999995</v>
      </c>
      <c r="U199" s="48">
        <v>0.95892705</v>
      </c>
      <c r="V199" s="48">
        <v>0.99627463000000005</v>
      </c>
      <c r="W199" s="48">
        <v>1.0008127600000001</v>
      </c>
      <c r="AZ199" s="1">
        <v>6.56</v>
      </c>
      <c r="BA199" s="124">
        <f t="shared" si="15"/>
        <v>1.0280166394999999</v>
      </c>
      <c r="BB199" s="48">
        <f t="shared" si="16"/>
        <v>4.9760398804309422E-2</v>
      </c>
      <c r="BC199" s="110">
        <f t="shared" si="17"/>
        <v>1.1126763431393513E-2</v>
      </c>
    </row>
    <row r="200" spans="2:55">
      <c r="C200" s="1">
        <v>8.5</v>
      </c>
      <c r="D200" s="48">
        <v>1.1361840999999999</v>
      </c>
      <c r="E200" s="48">
        <v>1.0911679599999999</v>
      </c>
      <c r="F200" s="48">
        <v>1.2473451200000001</v>
      </c>
      <c r="G200" s="48">
        <v>1.16328253</v>
      </c>
      <c r="H200" s="48">
        <v>1.11309148</v>
      </c>
      <c r="I200" s="48">
        <v>1.1305627499999999</v>
      </c>
      <c r="J200" s="48">
        <v>1.0912622700000001</v>
      </c>
      <c r="K200" s="48">
        <v>1.1214857499999999</v>
      </c>
      <c r="L200" s="48">
        <v>1.2748535299999999</v>
      </c>
      <c r="M200" s="48">
        <v>1.0347826899999999</v>
      </c>
      <c r="N200" s="48">
        <v>1.0130008699999999</v>
      </c>
      <c r="O200" s="48">
        <v>1.1234776200000001</v>
      </c>
      <c r="P200" s="48">
        <v>1.0181526700000001</v>
      </c>
      <c r="Q200" s="48">
        <v>1.04760611</v>
      </c>
      <c r="R200" s="48">
        <v>1.0233836300000001</v>
      </c>
      <c r="S200" s="48">
        <v>1.00821205</v>
      </c>
      <c r="T200" s="48">
        <v>1.00800388</v>
      </c>
      <c r="U200" s="48">
        <v>0.98803180000000002</v>
      </c>
      <c r="V200" s="48">
        <v>0.95660584000000004</v>
      </c>
      <c r="W200" s="48">
        <v>1.014991</v>
      </c>
      <c r="AZ200" s="1">
        <v>8.5</v>
      </c>
      <c r="BA200" s="124">
        <f t="shared" si="15"/>
        <v>1.0802741825000002</v>
      </c>
      <c r="BB200" s="48">
        <f t="shared" si="16"/>
        <v>8.47406990117648E-2</v>
      </c>
      <c r="BC200" s="110">
        <f t="shared" si="17"/>
        <v>1.8948596345115535E-2</v>
      </c>
    </row>
    <row r="201" spans="2:55">
      <c r="C201" s="1">
        <v>10.46</v>
      </c>
      <c r="D201" s="48">
        <v>1.2576735000000001</v>
      </c>
      <c r="E201" s="48">
        <v>1.0681698399999999</v>
      </c>
      <c r="F201" s="48">
        <v>1.28460273</v>
      </c>
      <c r="G201" s="48">
        <v>1.18502698</v>
      </c>
      <c r="H201" s="48">
        <v>1.1536987700000001</v>
      </c>
      <c r="I201" s="48">
        <v>1.1485756600000001</v>
      </c>
      <c r="J201" s="48">
        <v>1.1378964499999999</v>
      </c>
      <c r="K201" s="48">
        <v>1.1591032999999999</v>
      </c>
      <c r="L201" s="48">
        <v>1.2605725699999999</v>
      </c>
      <c r="M201" s="48">
        <v>1.0300111199999999</v>
      </c>
      <c r="N201" s="48">
        <v>1.0558366100000001</v>
      </c>
      <c r="O201" s="48">
        <v>1.13228379</v>
      </c>
      <c r="P201" s="48">
        <v>1.0003323399999999</v>
      </c>
      <c r="Q201" s="48">
        <v>1.0562238399999999</v>
      </c>
      <c r="R201" s="48">
        <v>1.0340003200000001</v>
      </c>
      <c r="S201" s="48">
        <v>1.01080609</v>
      </c>
      <c r="T201" s="48">
        <v>1.0175853100000001</v>
      </c>
      <c r="U201" s="48">
        <v>1.0172988700000001</v>
      </c>
      <c r="V201" s="48">
        <v>0.99915518000000003</v>
      </c>
      <c r="W201" s="48">
        <v>1.0159156899999999</v>
      </c>
      <c r="AZ201" s="1">
        <v>10.46</v>
      </c>
      <c r="BA201" s="124">
        <f t="shared" si="15"/>
        <v>1.1012384479999999</v>
      </c>
      <c r="BB201" s="48">
        <f t="shared" si="16"/>
        <v>9.3479893727932223E-2</v>
      </c>
      <c r="BC201" s="110">
        <f t="shared" si="17"/>
        <v>2.0902739690511266E-2</v>
      </c>
    </row>
    <row r="202" spans="2:55">
      <c r="C202" s="1">
        <v>12.46</v>
      </c>
      <c r="D202" s="48">
        <v>1.1930667399999999</v>
      </c>
      <c r="E202" s="48">
        <v>1.09386903</v>
      </c>
      <c r="F202" s="48">
        <v>1.28146428</v>
      </c>
      <c r="G202" s="48">
        <v>1.19974928</v>
      </c>
      <c r="H202" s="48">
        <v>1.20794007</v>
      </c>
      <c r="I202" s="48">
        <v>1.2261844799999999</v>
      </c>
      <c r="J202" s="48">
        <v>1.17286402</v>
      </c>
      <c r="K202" s="48">
        <v>1.1778161199999999</v>
      </c>
      <c r="L202" s="48">
        <v>1.3504255999999999</v>
      </c>
      <c r="M202" s="48">
        <v>1.06730123</v>
      </c>
      <c r="N202" s="48">
        <v>1.04386639</v>
      </c>
      <c r="O202" s="48">
        <v>1.1368006799999999</v>
      </c>
      <c r="P202" s="48">
        <v>0.99924457</v>
      </c>
      <c r="Q202" s="48">
        <v>1.0704534299999999</v>
      </c>
      <c r="R202" s="48">
        <v>1.0710822499999999</v>
      </c>
      <c r="S202" s="48">
        <v>1.0121299399999999</v>
      </c>
      <c r="T202" s="48">
        <v>1.0096379200000001</v>
      </c>
      <c r="U202" s="48">
        <v>1.0284152900000001</v>
      </c>
      <c r="V202" s="48">
        <v>0.96833473000000003</v>
      </c>
      <c r="W202" s="48">
        <v>1.00290922</v>
      </c>
      <c r="AZ202" s="1">
        <v>12.46</v>
      </c>
      <c r="BA202" s="124">
        <f t="shared" si="15"/>
        <v>1.1156777634999999</v>
      </c>
      <c r="BB202" s="48">
        <f t="shared" si="16"/>
        <v>0.10600943432048412</v>
      </c>
      <c r="BC202" s="110">
        <f t="shared" si="17"/>
        <v>2.3704430139690171E-2</v>
      </c>
    </row>
    <row r="203" spans="2:55">
      <c r="C203" s="1">
        <v>14.46</v>
      </c>
      <c r="D203" s="48">
        <v>1.24195141</v>
      </c>
      <c r="E203" s="48">
        <v>1.08665254</v>
      </c>
      <c r="F203" s="48">
        <v>1.3581611200000001</v>
      </c>
      <c r="G203" s="48">
        <v>1.2292706</v>
      </c>
      <c r="H203" s="48">
        <v>1.2180597200000001</v>
      </c>
      <c r="I203" s="48">
        <v>1.23605114</v>
      </c>
      <c r="J203" s="48">
        <v>1.1253347</v>
      </c>
      <c r="K203" s="48">
        <v>1.18136263</v>
      </c>
      <c r="L203" s="48">
        <v>1.3567864199999999</v>
      </c>
      <c r="M203" s="48">
        <v>1.0808717800000001</v>
      </c>
      <c r="N203" s="48">
        <v>1.02651906</v>
      </c>
      <c r="O203" s="48">
        <v>1.1609020699999999</v>
      </c>
      <c r="P203" s="48">
        <v>0.99594872999999995</v>
      </c>
      <c r="Q203" s="48">
        <v>1.0728952700000001</v>
      </c>
      <c r="R203" s="48">
        <v>1.08104936</v>
      </c>
      <c r="S203" s="48">
        <v>1.0437402</v>
      </c>
      <c r="T203" s="48">
        <v>1.0260389400000001</v>
      </c>
      <c r="U203" s="48">
        <v>1.0297029</v>
      </c>
      <c r="V203" s="48">
        <v>0.96152400999999998</v>
      </c>
      <c r="W203" s="48">
        <v>1.02319676</v>
      </c>
      <c r="AZ203" s="1">
        <v>14.46</v>
      </c>
      <c r="BA203" s="124">
        <f t="shared" si="15"/>
        <v>1.1268009680000002</v>
      </c>
      <c r="BB203" s="48">
        <f t="shared" si="16"/>
        <v>0.11585286825847563</v>
      </c>
      <c r="BC203" s="110">
        <f t="shared" si="17"/>
        <v>2.5905488881427918E-2</v>
      </c>
    </row>
    <row r="204" spans="2:55">
      <c r="C204" s="1">
        <v>16.46</v>
      </c>
      <c r="D204" s="48">
        <v>1.2059017999999999</v>
      </c>
      <c r="E204" s="48">
        <v>1.0698537800000001</v>
      </c>
      <c r="F204" s="48">
        <v>1.33509821</v>
      </c>
      <c r="G204" s="48">
        <v>1.2984136900000001</v>
      </c>
      <c r="H204" s="48">
        <v>1.2300213499999999</v>
      </c>
      <c r="I204" s="48">
        <v>1.22294682</v>
      </c>
      <c r="J204" s="48">
        <v>1.1039608999999999</v>
      </c>
      <c r="K204" s="48">
        <v>1.2071524</v>
      </c>
      <c r="L204" s="48">
        <v>1.3397043900000001</v>
      </c>
      <c r="M204" s="48">
        <v>1.0681489399999999</v>
      </c>
      <c r="N204" s="48">
        <v>1.0772474299999999</v>
      </c>
      <c r="O204" s="48">
        <v>1.1625408699999999</v>
      </c>
      <c r="P204" s="48">
        <v>1.00512191</v>
      </c>
      <c r="Q204" s="48">
        <v>1.0938661599999999</v>
      </c>
      <c r="R204" s="48">
        <v>1.0841522299999999</v>
      </c>
      <c r="S204" s="48">
        <v>1.0360786099999999</v>
      </c>
      <c r="T204" s="48">
        <v>1.0127013300000001</v>
      </c>
      <c r="U204" s="48">
        <v>1.0265498</v>
      </c>
      <c r="V204" s="48">
        <v>1.0109915</v>
      </c>
      <c r="W204" s="48">
        <v>0.99381827</v>
      </c>
      <c r="AZ204" s="1">
        <v>16.46</v>
      </c>
      <c r="BA204" s="124">
        <f t="shared" si="15"/>
        <v>1.1292135194999999</v>
      </c>
      <c r="BB204" s="48">
        <f t="shared" si="16"/>
        <v>0.11278874256442625</v>
      </c>
      <c r="BC204" s="110">
        <f t="shared" si="17"/>
        <v>2.5220329547078105E-2</v>
      </c>
    </row>
    <row r="205" spans="2:55">
      <c r="C205" s="1">
        <v>18.46</v>
      </c>
      <c r="D205" s="48">
        <v>1.2519243900000001</v>
      </c>
      <c r="E205" s="48">
        <v>1.1141246499999999</v>
      </c>
      <c r="F205" s="48">
        <v>1.3772159399999999</v>
      </c>
      <c r="G205" s="48">
        <v>1.24638564</v>
      </c>
      <c r="H205" s="48">
        <v>1.2223990899999999</v>
      </c>
      <c r="I205" s="48">
        <v>1.22974742</v>
      </c>
      <c r="J205" s="48">
        <v>1.1254183799999999</v>
      </c>
      <c r="K205" s="48">
        <v>1.20651986</v>
      </c>
      <c r="L205" s="48">
        <v>1.3575819899999999</v>
      </c>
      <c r="M205" s="48">
        <v>1.0295827</v>
      </c>
      <c r="N205" s="48">
        <v>1.05670548</v>
      </c>
      <c r="O205" s="48">
        <v>1.2405158199999999</v>
      </c>
      <c r="P205" s="48">
        <v>0.99568433000000001</v>
      </c>
      <c r="Q205" s="48">
        <v>1.0955021599999999</v>
      </c>
      <c r="R205" s="48">
        <v>1.11578585</v>
      </c>
      <c r="S205" s="48">
        <v>1.0385312600000001</v>
      </c>
      <c r="T205" s="48">
        <v>1.0290568200000001</v>
      </c>
      <c r="U205" s="48">
        <v>1.0635000699999999</v>
      </c>
      <c r="V205" s="48">
        <v>0.97399351999999995</v>
      </c>
      <c r="W205" s="48">
        <v>1.02515242</v>
      </c>
      <c r="AZ205" s="1">
        <v>18.46</v>
      </c>
      <c r="BA205" s="124">
        <f t="shared" si="15"/>
        <v>1.1397663895000001</v>
      </c>
      <c r="BB205" s="48">
        <f t="shared" si="16"/>
        <v>0.11908420275213819</v>
      </c>
      <c r="BC205" s="110">
        <f t="shared" si="17"/>
        <v>2.6628037240014852E-2</v>
      </c>
    </row>
    <row r="206" spans="2:55">
      <c r="C206" s="1">
        <v>20.46</v>
      </c>
      <c r="D206" s="48">
        <v>1.27998601</v>
      </c>
      <c r="E206" s="48">
        <v>1.10998694</v>
      </c>
      <c r="F206" s="48">
        <v>1.40110537</v>
      </c>
      <c r="G206" s="48">
        <v>1.2445211599999999</v>
      </c>
      <c r="H206" s="48">
        <v>1.24465238</v>
      </c>
      <c r="I206" s="48">
        <v>1.1966405200000001</v>
      </c>
      <c r="J206" s="48">
        <v>1.1143327599999999</v>
      </c>
      <c r="K206" s="48">
        <v>1.19818494</v>
      </c>
      <c r="L206" s="48">
        <v>1.31674509</v>
      </c>
      <c r="M206" s="48">
        <v>1.08559377</v>
      </c>
      <c r="N206" s="48">
        <v>1.04919184</v>
      </c>
      <c r="O206" s="48">
        <v>1.1960043</v>
      </c>
      <c r="P206" s="48">
        <v>0.97690896000000005</v>
      </c>
      <c r="Q206" s="48">
        <v>1.0656462499999999</v>
      </c>
      <c r="R206" s="48">
        <v>1.1150951099999999</v>
      </c>
      <c r="S206" s="48">
        <v>1.0363556199999999</v>
      </c>
      <c r="T206" s="48">
        <v>1.04966925</v>
      </c>
      <c r="U206" s="48">
        <v>1.0507084900000001</v>
      </c>
      <c r="V206" s="48">
        <v>0.97430583000000004</v>
      </c>
      <c r="W206" s="48">
        <v>0.99112232</v>
      </c>
      <c r="AZ206" s="1">
        <v>20.46</v>
      </c>
      <c r="BA206" s="124">
        <f t="shared" si="15"/>
        <v>1.1348378454999999</v>
      </c>
      <c r="BB206" s="48">
        <f t="shared" si="16"/>
        <v>0.1196688296931513</v>
      </c>
      <c r="BC206" s="110">
        <f t="shared" si="17"/>
        <v>2.6758763798173161E-2</v>
      </c>
    </row>
    <row r="207" spans="2:55">
      <c r="C207" s="1">
        <v>22.46</v>
      </c>
      <c r="D207" s="48">
        <v>1.2853485099999999</v>
      </c>
      <c r="E207" s="48">
        <v>1.1013033800000001</v>
      </c>
      <c r="F207" s="48">
        <v>1.32056789</v>
      </c>
      <c r="G207" s="48">
        <v>1.25201221</v>
      </c>
      <c r="H207" s="48">
        <v>1.2033023700000001</v>
      </c>
      <c r="I207" s="48">
        <v>1.2032661099999999</v>
      </c>
      <c r="J207" s="48">
        <v>1.1658198399999999</v>
      </c>
      <c r="K207" s="48">
        <v>1.23058527</v>
      </c>
      <c r="L207" s="48">
        <v>1.30257348</v>
      </c>
      <c r="M207" s="48">
        <v>1.0969000099999999</v>
      </c>
      <c r="N207" s="48">
        <v>1.0807450199999999</v>
      </c>
      <c r="O207" s="48">
        <v>1.17568341</v>
      </c>
      <c r="P207" s="48">
        <v>0.98140512000000002</v>
      </c>
      <c r="Q207" s="48">
        <v>1.0524373499999999</v>
      </c>
      <c r="R207" s="48">
        <v>1.11172929</v>
      </c>
      <c r="S207" s="48">
        <v>1.0486187</v>
      </c>
      <c r="T207" s="48">
        <v>1.05946213</v>
      </c>
      <c r="U207" s="48">
        <v>1.0509004200000001</v>
      </c>
      <c r="V207" s="48">
        <v>1.0087158199999999</v>
      </c>
      <c r="W207" s="48">
        <v>1.0047022999999999</v>
      </c>
      <c r="AZ207" s="1">
        <v>22.46</v>
      </c>
      <c r="BA207" s="124">
        <f t="shared" si="15"/>
        <v>1.1368039315</v>
      </c>
      <c r="BB207" s="48">
        <f t="shared" si="16"/>
        <v>0.10499638705223699</v>
      </c>
      <c r="BC207" s="110">
        <f t="shared" si="17"/>
        <v>2.3477905884068066E-2</v>
      </c>
    </row>
    <row r="208" spans="2:55">
      <c r="C208" s="1">
        <v>24.46</v>
      </c>
      <c r="D208" s="48">
        <v>1.2422317700000001</v>
      </c>
      <c r="E208" s="48">
        <v>1.1202774600000001</v>
      </c>
      <c r="F208" s="48">
        <v>1.4019274900000001</v>
      </c>
      <c r="G208" s="48">
        <v>1.26045275</v>
      </c>
      <c r="H208" s="48">
        <v>1.1474575899999999</v>
      </c>
      <c r="I208" s="48">
        <v>1.2852479400000001</v>
      </c>
      <c r="J208" s="48">
        <v>1.1310247</v>
      </c>
      <c r="K208" s="48">
        <v>1.15839845</v>
      </c>
      <c r="L208" s="48">
        <v>1.30448331</v>
      </c>
      <c r="M208" s="48">
        <v>1.04107079</v>
      </c>
      <c r="N208" s="48">
        <v>1.0491045800000001</v>
      </c>
      <c r="O208" s="48">
        <v>1.19215191</v>
      </c>
      <c r="P208" s="48">
        <v>0.98525045</v>
      </c>
      <c r="Q208" s="48">
        <v>1.05790184</v>
      </c>
      <c r="R208" s="48">
        <v>1.1273583</v>
      </c>
      <c r="S208" s="48">
        <v>1.04342892</v>
      </c>
      <c r="T208" s="48">
        <v>1.06915275</v>
      </c>
      <c r="U208" s="48">
        <v>1.0462741</v>
      </c>
      <c r="V208" s="48">
        <v>1.00807632</v>
      </c>
      <c r="W208" s="48">
        <v>1.03945921</v>
      </c>
      <c r="AZ208" s="1">
        <v>24.46</v>
      </c>
      <c r="BA208" s="124">
        <f t="shared" si="15"/>
        <v>1.1355365315000001</v>
      </c>
      <c r="BB208" s="48">
        <f t="shared" si="16"/>
        <v>0.11342547405865221</v>
      </c>
      <c r="BC208" s="110">
        <f t="shared" si="17"/>
        <v>2.5362707037528531E-2</v>
      </c>
    </row>
    <row r="209" spans="3:55">
      <c r="C209" s="1">
        <v>26.46</v>
      </c>
      <c r="D209" s="48">
        <v>1.25475234</v>
      </c>
      <c r="E209" s="48">
        <v>1.1297297399999999</v>
      </c>
      <c r="F209" s="48">
        <v>1.3904807100000001</v>
      </c>
      <c r="G209" s="48">
        <v>1.2867337999999999</v>
      </c>
      <c r="H209" s="48">
        <v>1.2742081700000001</v>
      </c>
      <c r="I209" s="48">
        <v>1.24425279</v>
      </c>
      <c r="J209" s="48">
        <v>1.17151805</v>
      </c>
      <c r="K209" s="48">
        <v>1.1795538999999999</v>
      </c>
      <c r="L209" s="48">
        <v>1.3271614300000001</v>
      </c>
      <c r="M209" s="48">
        <v>1.07421389</v>
      </c>
      <c r="N209" s="48">
        <v>1.06751577</v>
      </c>
      <c r="O209" s="48">
        <v>1.1769443100000001</v>
      </c>
      <c r="P209" s="48">
        <v>1.0150725599999999</v>
      </c>
      <c r="Q209" s="48">
        <v>1.0580365</v>
      </c>
      <c r="R209" s="48">
        <v>1.1372373200000001</v>
      </c>
      <c r="S209" s="48">
        <v>1.0431290099999999</v>
      </c>
      <c r="T209" s="48">
        <v>1.0432585599999999</v>
      </c>
      <c r="U209" s="48">
        <v>1.0464799199999999</v>
      </c>
      <c r="V209" s="48">
        <v>0.99224539</v>
      </c>
      <c r="W209" s="48">
        <v>1.0274471199999999</v>
      </c>
      <c r="AZ209" s="1">
        <v>26.46</v>
      </c>
      <c r="BA209" s="124">
        <f t="shared" si="15"/>
        <v>1.146998564</v>
      </c>
      <c r="BB209" s="48">
        <f t="shared" si="16"/>
        <v>0.11659665003697003</v>
      </c>
      <c r="BC209" s="110">
        <f t="shared" si="17"/>
        <v>2.6071803543141835E-2</v>
      </c>
    </row>
    <row r="210" spans="3:55">
      <c r="C210" s="1">
        <v>28.47</v>
      </c>
      <c r="D210" s="48">
        <v>1.2315130299999999</v>
      </c>
      <c r="E210" s="48">
        <v>1.1179094700000001</v>
      </c>
      <c r="F210" s="48">
        <v>1.45306249</v>
      </c>
      <c r="G210" s="48">
        <v>1.23188253</v>
      </c>
      <c r="H210" s="48">
        <v>1.2572289699999999</v>
      </c>
      <c r="I210" s="48">
        <v>1.27027661</v>
      </c>
      <c r="J210" s="48">
        <v>1.1359913100000001</v>
      </c>
      <c r="K210" s="48">
        <v>1.1727703300000001</v>
      </c>
      <c r="L210" s="48">
        <v>1.3094511499999999</v>
      </c>
      <c r="M210" s="48">
        <v>1.0855519499999999</v>
      </c>
      <c r="N210" s="48">
        <v>1.00531821</v>
      </c>
      <c r="O210" s="48">
        <v>1.1794592399999999</v>
      </c>
      <c r="P210" s="48">
        <v>0.99847032000000002</v>
      </c>
      <c r="Q210" s="48">
        <v>1.0477061700000001</v>
      </c>
      <c r="R210" s="48">
        <v>1.1415302599999999</v>
      </c>
      <c r="S210" s="48">
        <v>1.0557829700000001</v>
      </c>
      <c r="T210" s="48">
        <v>1.0600442699999999</v>
      </c>
      <c r="U210" s="48">
        <v>1.0812596699999999</v>
      </c>
      <c r="V210" s="48">
        <v>0.98130377999999996</v>
      </c>
      <c r="W210" s="48">
        <v>0.99247010000000002</v>
      </c>
      <c r="AZ210" s="1">
        <v>28.47</v>
      </c>
      <c r="BA210" s="124">
        <f t="shared" si="15"/>
        <v>1.1404491415</v>
      </c>
      <c r="BB210" s="48">
        <f t="shared" si="16"/>
        <v>0.12374097750532766</v>
      </c>
      <c r="BC210" s="110">
        <f t="shared" si="17"/>
        <v>2.7669323730418496E-2</v>
      </c>
    </row>
    <row r="211" spans="3:55">
      <c r="C211" s="1">
        <v>30.47</v>
      </c>
      <c r="D211" s="48">
        <v>1.22046915</v>
      </c>
      <c r="E211" s="48">
        <v>1.12430487</v>
      </c>
      <c r="F211" s="48">
        <v>1.4452856999999999</v>
      </c>
      <c r="G211" s="48">
        <v>1.3041027300000001</v>
      </c>
      <c r="H211" s="48">
        <v>1.2777464700000001</v>
      </c>
      <c r="I211" s="48">
        <v>1.2489887399999999</v>
      </c>
      <c r="J211" s="48">
        <v>1.1527948400000001</v>
      </c>
      <c r="K211" s="48">
        <v>1.11792319</v>
      </c>
      <c r="L211" s="48">
        <v>1.25333497</v>
      </c>
      <c r="M211" s="48">
        <v>1.08812139</v>
      </c>
      <c r="N211" s="48">
        <v>1.04252525</v>
      </c>
      <c r="O211" s="48">
        <v>1.2250779199999999</v>
      </c>
      <c r="P211" s="48">
        <v>0.99750090000000002</v>
      </c>
      <c r="Q211" s="48">
        <v>1.03776994</v>
      </c>
      <c r="R211" s="48">
        <v>1.15542627</v>
      </c>
      <c r="S211" s="48">
        <v>1.0536753700000001</v>
      </c>
      <c r="T211" s="48">
        <v>1.06059003</v>
      </c>
      <c r="U211" s="48">
        <v>1.06989164</v>
      </c>
      <c r="V211" s="48">
        <v>0.98525326000000002</v>
      </c>
      <c r="W211" s="48">
        <v>1.0241538400000001</v>
      </c>
      <c r="AZ211" s="1">
        <v>30.47</v>
      </c>
      <c r="BA211" s="124">
        <f t="shared" si="15"/>
        <v>1.1442468235000001</v>
      </c>
      <c r="BB211" s="48">
        <f t="shared" si="16"/>
        <v>0.12080963527418931</v>
      </c>
      <c r="BC211" s="110">
        <f t="shared" si="17"/>
        <v>2.7013855681004374E-2</v>
      </c>
    </row>
    <row r="212" spans="3:55">
      <c r="C212" s="1">
        <v>32.47</v>
      </c>
      <c r="D212" s="48">
        <v>1.2062605099999999</v>
      </c>
      <c r="E212" s="48">
        <v>1.0717992700000001</v>
      </c>
      <c r="F212" s="48">
        <v>1.39006216</v>
      </c>
      <c r="G212" s="48">
        <v>1.24687937</v>
      </c>
      <c r="H212" s="48">
        <v>1.2811823200000001</v>
      </c>
      <c r="I212" s="48">
        <v>1.2868751599999999</v>
      </c>
      <c r="J212" s="48">
        <v>1.1372802</v>
      </c>
      <c r="K212" s="48">
        <v>1.1686491400000001</v>
      </c>
      <c r="L212" s="48">
        <v>1.31911753</v>
      </c>
      <c r="M212" s="48">
        <v>1.0805821799999999</v>
      </c>
      <c r="N212" s="48">
        <v>1.0287213200000001</v>
      </c>
      <c r="O212" s="48">
        <v>1.1590956699999999</v>
      </c>
      <c r="P212" s="48">
        <v>1.01652527</v>
      </c>
      <c r="Q212" s="48">
        <v>1.0559205199999999</v>
      </c>
      <c r="R212" s="48">
        <v>1.16626545</v>
      </c>
      <c r="S212" s="48">
        <v>1.0625586899999999</v>
      </c>
      <c r="T212" s="48">
        <v>1.0957229799999999</v>
      </c>
      <c r="U212" s="48">
        <v>1.0805082500000001</v>
      </c>
      <c r="V212" s="48">
        <v>0.98119632999999995</v>
      </c>
      <c r="W212" s="48">
        <v>0.99983559</v>
      </c>
      <c r="AZ212" s="1">
        <v>32.47</v>
      </c>
      <c r="BA212" s="124">
        <f t="shared" si="15"/>
        <v>1.1417518955000001</v>
      </c>
      <c r="BB212" s="48">
        <f t="shared" si="16"/>
        <v>0.11539305161906668</v>
      </c>
      <c r="BC212" s="110">
        <f t="shared" si="17"/>
        <v>2.5802670755137525E-2</v>
      </c>
    </row>
    <row r="213" spans="3:55">
      <c r="C213" s="1">
        <v>34.47</v>
      </c>
      <c r="D213" s="48">
        <v>1.2331108099999999</v>
      </c>
      <c r="E213" s="48">
        <v>1.1060321200000001</v>
      </c>
      <c r="F213" s="48">
        <v>1.40737917</v>
      </c>
      <c r="G213" s="48">
        <v>1.2395034899999999</v>
      </c>
      <c r="H213" s="48">
        <v>1.2566657299999999</v>
      </c>
      <c r="I213" s="48">
        <v>1.2161116599999999</v>
      </c>
      <c r="J213" s="48">
        <v>1.17982732</v>
      </c>
      <c r="K213" s="48">
        <v>1.1961975</v>
      </c>
      <c r="L213" s="48">
        <v>1.3265749600000001</v>
      </c>
      <c r="M213" s="48">
        <v>1.0956010899999999</v>
      </c>
      <c r="N213" s="48">
        <v>1.07870643</v>
      </c>
      <c r="O213" s="48">
        <v>1.1808957899999999</v>
      </c>
      <c r="P213" s="48">
        <v>1.0344082999999999</v>
      </c>
      <c r="Q213" s="48">
        <v>1.06311789</v>
      </c>
      <c r="R213" s="48">
        <v>1.14012424</v>
      </c>
      <c r="S213" s="48">
        <v>1.0713491900000001</v>
      </c>
      <c r="T213" s="48">
        <v>1.0662079200000001</v>
      </c>
      <c r="U213" s="48">
        <v>1.0754123200000001</v>
      </c>
      <c r="V213" s="48">
        <v>0.99602767000000003</v>
      </c>
      <c r="W213" s="48">
        <v>1.02657018</v>
      </c>
      <c r="AZ213" s="1">
        <v>34.47</v>
      </c>
      <c r="BA213" s="124">
        <f t="shared" si="15"/>
        <v>1.1494911890000001</v>
      </c>
      <c r="BB213" s="48">
        <f t="shared" si="16"/>
        <v>0.10779074757573254</v>
      </c>
      <c r="BC213" s="110">
        <f t="shared" si="17"/>
        <v>2.4102743892485859E-2</v>
      </c>
    </row>
    <row r="214" spans="3:55">
      <c r="C214" s="1">
        <v>36.47</v>
      </c>
      <c r="D214" s="48">
        <v>1.1984226200000001</v>
      </c>
      <c r="E214" s="48">
        <v>1.13126883</v>
      </c>
      <c r="F214" s="48">
        <v>1.40272226</v>
      </c>
      <c r="G214" s="48">
        <v>1.3067426600000001</v>
      </c>
      <c r="H214" s="48">
        <v>1.21493907</v>
      </c>
      <c r="I214" s="48">
        <v>1.2289444300000001</v>
      </c>
      <c r="J214" s="48">
        <v>1.18154286</v>
      </c>
      <c r="K214" s="48">
        <v>1.1966613100000001</v>
      </c>
      <c r="L214" s="48">
        <v>1.3243864599999999</v>
      </c>
      <c r="M214" s="48">
        <v>1.0780567400000001</v>
      </c>
      <c r="N214" s="48">
        <v>1.0547761600000001</v>
      </c>
      <c r="O214" s="48">
        <v>1.21315437</v>
      </c>
      <c r="P214" s="48">
        <v>1.01810851</v>
      </c>
      <c r="Q214" s="48">
        <v>1.0421425600000001</v>
      </c>
      <c r="R214" s="48">
        <v>1.1498210499999999</v>
      </c>
      <c r="S214" s="48">
        <v>1.0767724700000001</v>
      </c>
      <c r="T214" s="48">
        <v>1.1034165199999999</v>
      </c>
      <c r="U214" s="48">
        <v>1.09547441</v>
      </c>
      <c r="V214" s="48">
        <v>0.98815244999999996</v>
      </c>
      <c r="W214" s="48">
        <v>1.0316815100000001</v>
      </c>
      <c r="AZ214" s="1">
        <v>36.47</v>
      </c>
      <c r="BA214" s="124">
        <f t="shared" si="15"/>
        <v>1.1518593625</v>
      </c>
      <c r="BB214" s="48">
        <f t="shared" si="16"/>
        <v>0.11075225438064189</v>
      </c>
      <c r="BC214" s="110">
        <f t="shared" si="17"/>
        <v>2.4764956945646413E-2</v>
      </c>
    </row>
    <row r="215" spans="3:55">
      <c r="C215" s="1">
        <v>38.47</v>
      </c>
      <c r="D215" s="48">
        <v>1.2507137399999999</v>
      </c>
      <c r="E215" s="48">
        <v>1.0611425000000001</v>
      </c>
      <c r="F215" s="48">
        <v>1.36676704</v>
      </c>
      <c r="G215" s="48">
        <v>1.3075732799999999</v>
      </c>
      <c r="H215" s="48">
        <v>1.2095086500000001</v>
      </c>
      <c r="I215" s="48">
        <v>1.2467770300000001</v>
      </c>
      <c r="J215" s="48">
        <v>1.12278737</v>
      </c>
      <c r="K215" s="48">
        <v>1.14935126</v>
      </c>
      <c r="L215" s="48">
        <v>1.25640361</v>
      </c>
      <c r="M215" s="48">
        <v>1.0592187200000001</v>
      </c>
      <c r="N215" s="48">
        <v>1.05749402</v>
      </c>
      <c r="O215" s="48">
        <v>1.17831069</v>
      </c>
      <c r="P215" s="48">
        <v>1.0195120900000001</v>
      </c>
      <c r="Q215" s="48">
        <v>1.04873357</v>
      </c>
      <c r="R215" s="48">
        <v>1.19241346</v>
      </c>
      <c r="S215" s="48">
        <v>1.0794259500000001</v>
      </c>
      <c r="T215" s="48">
        <v>1.06329612</v>
      </c>
      <c r="U215" s="48">
        <v>1.0899000000000001</v>
      </c>
      <c r="V215" s="48">
        <v>0.97179340000000003</v>
      </c>
      <c r="W215" s="48">
        <v>1.0002059599999999</v>
      </c>
      <c r="AZ215" s="1">
        <v>38.47</v>
      </c>
      <c r="BA215" s="124">
        <f t="shared" si="15"/>
        <v>1.1365664230000001</v>
      </c>
      <c r="BB215" s="48">
        <f t="shared" si="16"/>
        <v>0.109593465235444</v>
      </c>
      <c r="BC215" s="110">
        <f t="shared" si="17"/>
        <v>2.4505843815621275E-2</v>
      </c>
    </row>
    <row r="216" spans="3:55">
      <c r="C216" s="1">
        <v>40.47</v>
      </c>
      <c r="D216" s="48">
        <v>1.2447244500000001</v>
      </c>
      <c r="E216" s="48">
        <v>1.0900642899999999</v>
      </c>
      <c r="F216" s="48">
        <v>1.3997213900000001</v>
      </c>
      <c r="G216" s="48">
        <v>1.30531248</v>
      </c>
      <c r="H216" s="48">
        <v>1.2191451900000001</v>
      </c>
      <c r="I216" s="48">
        <v>1.22663845</v>
      </c>
      <c r="J216" s="48">
        <v>1.1144161400000001</v>
      </c>
      <c r="K216" s="48">
        <v>1.192707</v>
      </c>
      <c r="L216" s="48">
        <v>1.24529427</v>
      </c>
      <c r="M216" s="48">
        <v>1.0865113</v>
      </c>
      <c r="N216" s="48">
        <v>1.0147664000000001</v>
      </c>
      <c r="O216" s="48">
        <v>1.14799691</v>
      </c>
      <c r="P216" s="48">
        <v>1.0250885999999999</v>
      </c>
      <c r="Q216" s="48">
        <v>1.03853325</v>
      </c>
      <c r="R216" s="48">
        <v>1.1894429900000001</v>
      </c>
      <c r="S216" s="48">
        <v>1.0657535300000001</v>
      </c>
      <c r="T216" s="48">
        <v>1.07750554</v>
      </c>
      <c r="U216" s="48">
        <v>1.09158982</v>
      </c>
      <c r="V216" s="48">
        <v>0.98663540999999999</v>
      </c>
      <c r="W216" s="48">
        <v>1.04188642</v>
      </c>
      <c r="AZ216" s="1">
        <v>40.47</v>
      </c>
      <c r="BA216" s="124">
        <f t="shared" si="15"/>
        <v>1.1401866915000001</v>
      </c>
      <c r="BB216" s="48">
        <f t="shared" si="16"/>
        <v>0.10906177200698475</v>
      </c>
      <c r="BC216" s="110">
        <f t="shared" si="17"/>
        <v>2.4386953595420154E-2</v>
      </c>
    </row>
    <row r="217" spans="3:55">
      <c r="C217" s="1">
        <v>42.47</v>
      </c>
      <c r="D217" s="48">
        <v>1.26934137</v>
      </c>
      <c r="E217" s="48">
        <v>1.0794332099999999</v>
      </c>
      <c r="F217" s="48">
        <v>1.3949375799999999</v>
      </c>
      <c r="G217" s="48">
        <v>1.3066142199999999</v>
      </c>
      <c r="H217" s="48">
        <v>1.21579506</v>
      </c>
      <c r="I217" s="48">
        <v>1.21701579</v>
      </c>
      <c r="J217" s="48">
        <v>1.15516946</v>
      </c>
      <c r="K217" s="48">
        <v>1.1796772499999999</v>
      </c>
      <c r="L217" s="48">
        <v>1.25771525</v>
      </c>
      <c r="M217" s="48">
        <v>1.0712173300000001</v>
      </c>
      <c r="N217" s="48">
        <v>1.0581343000000001</v>
      </c>
      <c r="O217" s="48">
        <v>1.2482112700000001</v>
      </c>
      <c r="P217" s="48">
        <v>1.04042309</v>
      </c>
      <c r="Q217" s="48">
        <v>1.0281220600000001</v>
      </c>
      <c r="R217" s="48">
        <v>1.1917989899999999</v>
      </c>
      <c r="S217" s="48">
        <v>1.0953732</v>
      </c>
      <c r="T217" s="48">
        <v>1.0605083900000001</v>
      </c>
      <c r="U217" s="48">
        <v>1.08712717</v>
      </c>
      <c r="V217" s="48">
        <v>1.0046322299999999</v>
      </c>
      <c r="W217" s="48">
        <v>1.0633522099999999</v>
      </c>
      <c r="AZ217" s="1">
        <v>42.47</v>
      </c>
      <c r="BA217" s="124">
        <f t="shared" si="15"/>
        <v>1.1512299714999998</v>
      </c>
      <c r="BB217" s="48">
        <f t="shared" si="16"/>
        <v>0.10797898584927372</v>
      </c>
      <c r="BC217" s="110">
        <f t="shared" si="17"/>
        <v>2.414483525004639E-2</v>
      </c>
    </row>
    <row r="218" spans="3:55">
      <c r="C218" s="1">
        <v>44.47</v>
      </c>
      <c r="D218" s="48">
        <v>1.3009468399999999</v>
      </c>
      <c r="E218" s="48">
        <v>1.07543783</v>
      </c>
      <c r="F218" s="48">
        <v>1.37458262</v>
      </c>
      <c r="G218" s="48">
        <v>1.2930886699999999</v>
      </c>
      <c r="H218" s="48">
        <v>1.20826477</v>
      </c>
      <c r="I218" s="48">
        <v>1.2274338199999999</v>
      </c>
      <c r="J218" s="48">
        <v>1.10985595</v>
      </c>
      <c r="K218" s="48">
        <v>1.1539020200000001</v>
      </c>
      <c r="L218" s="48">
        <v>1.2600441099999999</v>
      </c>
      <c r="M218" s="48">
        <v>1.0576689100000001</v>
      </c>
      <c r="N218" s="48">
        <v>1.0216420900000001</v>
      </c>
      <c r="O218" s="48">
        <v>1.27563951</v>
      </c>
      <c r="P218" s="48">
        <v>1.0390831599999999</v>
      </c>
      <c r="Q218" s="48">
        <v>1.01640412</v>
      </c>
      <c r="R218" s="48">
        <v>1.18925093</v>
      </c>
      <c r="S218" s="48">
        <v>1.0890195</v>
      </c>
      <c r="T218" s="48">
        <v>1.0410853499999999</v>
      </c>
      <c r="U218" s="48">
        <v>1.0791427200000001</v>
      </c>
      <c r="V218" s="48">
        <v>0.97117070999999999</v>
      </c>
      <c r="W218" s="48">
        <v>1.0381528</v>
      </c>
      <c r="AZ218" s="1">
        <v>44.47</v>
      </c>
      <c r="BA218" s="124">
        <f t="shared" si="15"/>
        <v>1.1410908214999997</v>
      </c>
      <c r="BB218" s="48">
        <f t="shared" si="16"/>
        <v>0.11661104287533405</v>
      </c>
      <c r="BC218" s="110">
        <f t="shared" si="17"/>
        <v>2.6075021879638945E-2</v>
      </c>
    </row>
    <row r="219" spans="3:55">
      <c r="C219" s="1">
        <v>46.47</v>
      </c>
      <c r="D219" s="48">
        <v>1.24242567</v>
      </c>
      <c r="E219" s="48">
        <v>1.1175913500000001</v>
      </c>
      <c r="F219" s="48">
        <v>1.39135232</v>
      </c>
      <c r="G219" s="48">
        <v>1.2826801999999999</v>
      </c>
      <c r="H219" s="48">
        <v>1.25865636</v>
      </c>
      <c r="I219" s="48">
        <v>1.2382807899999999</v>
      </c>
      <c r="J219" s="48">
        <v>1.13836789</v>
      </c>
      <c r="K219" s="48">
        <v>1.1823718999999999</v>
      </c>
      <c r="L219" s="48">
        <v>1.2656541400000001</v>
      </c>
      <c r="M219" s="48">
        <v>1.0448906200000001</v>
      </c>
      <c r="N219" s="48">
        <v>1.0622781800000001</v>
      </c>
      <c r="O219" s="48">
        <v>1.16601088</v>
      </c>
      <c r="P219" s="48">
        <v>1.04958274</v>
      </c>
      <c r="Q219" s="48">
        <v>1.00678767</v>
      </c>
      <c r="R219" s="48">
        <v>1.1831511299999999</v>
      </c>
      <c r="S219" s="48">
        <v>1.09061875</v>
      </c>
      <c r="T219" s="48">
        <v>1.04936874</v>
      </c>
      <c r="U219" s="48">
        <v>1.0877648900000001</v>
      </c>
      <c r="V219" s="48">
        <v>0.99274678999999999</v>
      </c>
      <c r="W219" s="48">
        <v>1.00577926</v>
      </c>
      <c r="AZ219" s="1">
        <v>46.47</v>
      </c>
      <c r="BA219" s="124">
        <f t="shared" si="15"/>
        <v>1.1428180134999999</v>
      </c>
      <c r="BB219" s="48">
        <f t="shared" si="16"/>
        <v>0.11057767968559336</v>
      </c>
      <c r="BC219" s="110">
        <f t="shared" si="17"/>
        <v>2.472592085711843E-2</v>
      </c>
    </row>
    <row r="220" spans="3:55">
      <c r="C220" s="1">
        <v>48.48</v>
      </c>
      <c r="D220" s="48">
        <v>1.2234609700000001</v>
      </c>
      <c r="E220" s="48">
        <v>1.0530899899999999</v>
      </c>
      <c r="F220" s="48">
        <v>1.3093721300000001</v>
      </c>
      <c r="G220" s="48">
        <v>1.23286845</v>
      </c>
      <c r="H220" s="48">
        <v>1.25464873</v>
      </c>
      <c r="I220" s="48">
        <v>1.22177088</v>
      </c>
      <c r="J220" s="48">
        <v>1.1432037900000001</v>
      </c>
      <c r="K220" s="48">
        <v>1.17168242</v>
      </c>
      <c r="L220" s="48">
        <v>1.22860171</v>
      </c>
      <c r="M220" s="48">
        <v>1.0919700299999999</v>
      </c>
      <c r="N220" s="48">
        <v>1.05190217</v>
      </c>
      <c r="O220" s="48">
        <v>1.16227649</v>
      </c>
      <c r="P220" s="48">
        <v>1.0556934</v>
      </c>
      <c r="Q220" s="48">
        <v>1.02268859</v>
      </c>
      <c r="R220" s="48">
        <v>1.1631805799999999</v>
      </c>
      <c r="S220" s="48">
        <v>1.0770972999999999</v>
      </c>
      <c r="T220" s="48">
        <v>1.06282725</v>
      </c>
      <c r="U220" s="48">
        <v>1.07828222</v>
      </c>
      <c r="V220" s="48">
        <v>0.98307858999999997</v>
      </c>
      <c r="W220" s="48">
        <v>1.03490682</v>
      </c>
      <c r="AZ220" s="1">
        <v>48.48</v>
      </c>
      <c r="BA220" s="124">
        <f t="shared" si="15"/>
        <v>1.1311301254999999</v>
      </c>
      <c r="BB220" s="48">
        <f t="shared" si="16"/>
        <v>9.1856237187618692E-2</v>
      </c>
      <c r="BC220" s="110">
        <f t="shared" si="17"/>
        <v>2.053967905088595E-2</v>
      </c>
    </row>
    <row r="221" spans="3:55">
      <c r="C221" s="1">
        <v>50.48</v>
      </c>
      <c r="D221" s="48">
        <v>1.2347692699999999</v>
      </c>
      <c r="E221" s="48">
        <v>1.10265909</v>
      </c>
      <c r="F221" s="48">
        <v>1.3413027900000001</v>
      </c>
      <c r="G221" s="48">
        <v>1.30194991</v>
      </c>
      <c r="H221" s="48">
        <v>1.2207625</v>
      </c>
      <c r="I221" s="48">
        <v>1.23992002</v>
      </c>
      <c r="J221" s="48">
        <v>1.1810776700000001</v>
      </c>
      <c r="K221" s="48">
        <v>1.2056401400000001</v>
      </c>
      <c r="L221" s="48">
        <v>1.21939993</v>
      </c>
      <c r="M221" s="48">
        <v>1.0669583899999999</v>
      </c>
      <c r="N221" s="48">
        <v>1.04678217</v>
      </c>
      <c r="O221" s="48">
        <v>1.1972183700000001</v>
      </c>
      <c r="P221" s="48">
        <v>1.04911233</v>
      </c>
      <c r="Q221" s="48">
        <v>1.0119172999999999</v>
      </c>
      <c r="R221" s="48">
        <v>1.2170210800000001</v>
      </c>
      <c r="S221" s="48">
        <v>1.0778013099999999</v>
      </c>
      <c r="T221" s="48">
        <v>1.00674603</v>
      </c>
      <c r="U221" s="48">
        <v>1.09720441</v>
      </c>
      <c r="V221" s="48">
        <v>0.97975860000000004</v>
      </c>
      <c r="W221" s="48">
        <v>1.05129893</v>
      </c>
      <c r="AZ221" s="1">
        <v>50.48</v>
      </c>
      <c r="BA221" s="124">
        <f t="shared" si="15"/>
        <v>1.1424650120000002</v>
      </c>
      <c r="BB221" s="48">
        <f t="shared" si="16"/>
        <v>0.10530909009745586</v>
      </c>
      <c r="BC221" s="110">
        <f t="shared" si="17"/>
        <v>2.3547828410656124E-2</v>
      </c>
    </row>
    <row r="222" spans="3:55">
      <c r="C222" s="1">
        <v>52.48</v>
      </c>
      <c r="D222" s="48">
        <v>1.2664492300000001</v>
      </c>
      <c r="E222" s="48">
        <v>1.0777371499999999</v>
      </c>
      <c r="F222" s="48">
        <v>1.32931909</v>
      </c>
      <c r="G222" s="48">
        <v>1.2283605500000001</v>
      </c>
      <c r="H222" s="48">
        <v>1.25816321</v>
      </c>
      <c r="I222" s="48">
        <v>1.2605251900000001</v>
      </c>
      <c r="J222" s="48">
        <v>1.1867205599999999</v>
      </c>
      <c r="K222" s="48">
        <v>1.17373854</v>
      </c>
      <c r="L222" s="48">
        <v>1.2021063400000001</v>
      </c>
      <c r="M222" s="48">
        <v>1.0871650900000001</v>
      </c>
      <c r="N222" s="48">
        <v>1.0139188800000001</v>
      </c>
      <c r="O222" s="48">
        <v>1.2050530100000001</v>
      </c>
      <c r="P222" s="48">
        <v>1.05033252</v>
      </c>
      <c r="Q222" s="48">
        <v>1.0157178600000001</v>
      </c>
      <c r="R222" s="48">
        <v>1.1991837599999999</v>
      </c>
      <c r="S222" s="48">
        <v>1.0451734699999999</v>
      </c>
      <c r="T222" s="48">
        <v>1.0021788</v>
      </c>
      <c r="U222" s="48">
        <v>1.0902061199999999</v>
      </c>
      <c r="V222" s="48">
        <v>1.0035898599999999</v>
      </c>
      <c r="W222" s="48">
        <v>1.0349705</v>
      </c>
      <c r="AZ222" s="1">
        <v>52.48</v>
      </c>
      <c r="BA222" s="124">
        <f t="shared" si="15"/>
        <v>1.1365304864999999</v>
      </c>
      <c r="BB222" s="48">
        <f t="shared" si="16"/>
        <v>0.10486979127256822</v>
      </c>
      <c r="BC222" s="110">
        <f t="shared" si="17"/>
        <v>2.344959820716767E-2</v>
      </c>
    </row>
    <row r="223" spans="3:55">
      <c r="C223" s="1">
        <v>54.48</v>
      </c>
      <c r="D223" s="48">
        <v>1.2487930599999999</v>
      </c>
      <c r="E223" s="48">
        <v>1.07995083</v>
      </c>
      <c r="F223" s="48">
        <v>1.3180764</v>
      </c>
      <c r="G223" s="48">
        <v>1.25486538</v>
      </c>
      <c r="H223" s="48">
        <v>1.2772042299999999</v>
      </c>
      <c r="I223" s="48">
        <v>1.25275201</v>
      </c>
      <c r="J223" s="48">
        <v>1.1092332899999999</v>
      </c>
      <c r="K223" s="48">
        <v>1.1491438</v>
      </c>
      <c r="L223" s="48">
        <v>1.1827792699999999</v>
      </c>
      <c r="M223" s="48">
        <v>1.09383385</v>
      </c>
      <c r="N223" s="48">
        <v>1.0313191500000001</v>
      </c>
      <c r="O223" s="48">
        <v>1.1704114299999999</v>
      </c>
      <c r="P223" s="48">
        <v>1.05915648</v>
      </c>
      <c r="Q223" s="48">
        <v>1.0165937700000001</v>
      </c>
      <c r="R223" s="48">
        <v>1.21502369</v>
      </c>
      <c r="S223" s="48">
        <v>1.06391233</v>
      </c>
      <c r="T223" s="48">
        <v>0.99321106000000003</v>
      </c>
      <c r="U223" s="48">
        <v>1.0977765500000001</v>
      </c>
      <c r="V223" s="48">
        <v>0.97190052000000005</v>
      </c>
      <c r="W223" s="48">
        <v>1.0512189599999999</v>
      </c>
      <c r="AZ223" s="1">
        <v>54.48</v>
      </c>
      <c r="BA223" s="124">
        <f t="shared" si="15"/>
        <v>1.1318578029999997</v>
      </c>
      <c r="BB223" s="48">
        <f t="shared" si="16"/>
        <v>0.10283843829398437</v>
      </c>
      <c r="BC223" s="110">
        <f t="shared" si="17"/>
        <v>2.2995373872526655E-2</v>
      </c>
    </row>
    <row r="224" spans="3:55">
      <c r="C224" s="1">
        <v>56.48</v>
      </c>
      <c r="D224" s="48">
        <v>1.19057624</v>
      </c>
      <c r="E224" s="48">
        <v>1.09565618</v>
      </c>
      <c r="F224" s="48">
        <v>1.33000016</v>
      </c>
      <c r="G224" s="48">
        <v>1.3007621700000001</v>
      </c>
      <c r="H224" s="48">
        <v>1.22982612</v>
      </c>
      <c r="I224" s="48">
        <v>1.2381866399999999</v>
      </c>
      <c r="J224" s="48">
        <v>1.20248968</v>
      </c>
      <c r="K224" s="48">
        <v>1.19232768</v>
      </c>
      <c r="L224" s="48">
        <v>1.2857858499999999</v>
      </c>
      <c r="M224" s="48">
        <v>1.0978906500000001</v>
      </c>
      <c r="N224" s="48">
        <v>1.03622394</v>
      </c>
      <c r="O224" s="48">
        <v>1.13989634</v>
      </c>
      <c r="P224" s="48">
        <v>1.0737777500000001</v>
      </c>
      <c r="Q224" s="48">
        <v>0.99507254000000001</v>
      </c>
      <c r="R224" s="48">
        <v>1.2188315599999999</v>
      </c>
      <c r="S224" s="48">
        <v>1.0794786300000001</v>
      </c>
      <c r="T224" s="48">
        <v>0.9786783</v>
      </c>
      <c r="U224" s="48">
        <v>1.0955165899999999</v>
      </c>
      <c r="V224" s="48">
        <v>0.97329896000000005</v>
      </c>
      <c r="W224" s="48">
        <v>1.0552902399999999</v>
      </c>
      <c r="AZ224" s="1">
        <v>56.48</v>
      </c>
      <c r="BA224" s="124">
        <f t="shared" si="15"/>
        <v>1.1404783109999999</v>
      </c>
      <c r="BB224" s="48">
        <f t="shared" si="16"/>
        <v>0.10829978591840748</v>
      </c>
      <c r="BC224" s="110">
        <f t="shared" si="17"/>
        <v>2.4216568326223362E-2</v>
      </c>
    </row>
    <row r="225" spans="2:55">
      <c r="C225" s="1">
        <v>58.48</v>
      </c>
      <c r="D225" s="48">
        <v>1.2724314000000001</v>
      </c>
      <c r="E225" s="48">
        <v>1.09016102</v>
      </c>
      <c r="F225" s="48">
        <v>1.33229369</v>
      </c>
      <c r="G225" s="48">
        <v>1.2813022199999999</v>
      </c>
      <c r="H225" s="48">
        <v>1.27899246</v>
      </c>
      <c r="I225" s="48">
        <v>1.2466743300000001</v>
      </c>
      <c r="J225" s="48">
        <v>1.18305046</v>
      </c>
      <c r="K225" s="48">
        <v>1.13754581</v>
      </c>
      <c r="L225" s="48">
        <v>1.1789212</v>
      </c>
      <c r="M225" s="48">
        <v>1.08534098</v>
      </c>
      <c r="N225" s="48">
        <v>1.0303659700000001</v>
      </c>
      <c r="O225" s="48">
        <v>1.2111225299999999</v>
      </c>
      <c r="P225" s="48">
        <v>1.0541190300000001</v>
      </c>
      <c r="Q225" s="48">
        <v>1.0006534199999999</v>
      </c>
      <c r="R225" s="48">
        <v>1.2404013599999999</v>
      </c>
      <c r="S225" s="48">
        <v>1.0828385300000001</v>
      </c>
      <c r="T225" s="48">
        <v>0.96345216</v>
      </c>
      <c r="U225" s="48">
        <v>1.08584021</v>
      </c>
      <c r="V225" s="48">
        <v>0.94144194000000003</v>
      </c>
      <c r="W225" s="48">
        <v>1.03945033</v>
      </c>
      <c r="AZ225" s="1">
        <v>58.48</v>
      </c>
      <c r="BA225" s="124">
        <f t="shared" si="15"/>
        <v>1.1368199525000002</v>
      </c>
      <c r="BB225" s="48">
        <f t="shared" si="16"/>
        <v>0.11577654296939523</v>
      </c>
      <c r="BC225" s="110">
        <f t="shared" si="17"/>
        <v>2.5888422027949307E-2</v>
      </c>
    </row>
    <row r="226" spans="2:55">
      <c r="C226" s="1">
        <v>60.48</v>
      </c>
      <c r="D226" s="48">
        <v>1.2641085700000001</v>
      </c>
      <c r="E226" s="48">
        <v>1.0769758599999999</v>
      </c>
      <c r="F226" s="48">
        <v>1.3477944399999999</v>
      </c>
      <c r="G226" s="48">
        <v>1.3178099700000001</v>
      </c>
      <c r="H226" s="48">
        <v>1.27562701</v>
      </c>
      <c r="I226" s="48">
        <v>1.25962767</v>
      </c>
      <c r="J226" s="48">
        <v>1.1513759800000001</v>
      </c>
      <c r="K226" s="48">
        <v>1.1494483600000001</v>
      </c>
      <c r="L226" s="48">
        <v>1.19874401</v>
      </c>
      <c r="M226" s="48">
        <v>1.08808131</v>
      </c>
      <c r="N226" s="48">
        <v>1.0484915400000001</v>
      </c>
      <c r="O226" s="48">
        <v>1.18668945</v>
      </c>
      <c r="P226" s="48">
        <v>1.06836709</v>
      </c>
      <c r="Q226" s="48">
        <v>0.99216989</v>
      </c>
      <c r="R226" s="48">
        <v>1.2291615600000001</v>
      </c>
      <c r="S226" s="48">
        <v>1.0644399499999999</v>
      </c>
      <c r="T226" s="48">
        <v>0.97325945000000003</v>
      </c>
      <c r="U226" s="48">
        <v>1.0969718500000001</v>
      </c>
      <c r="V226" s="48">
        <v>0.97888891</v>
      </c>
      <c r="W226" s="48">
        <v>1.0102828800000001</v>
      </c>
      <c r="AZ226" s="1">
        <v>60.48</v>
      </c>
      <c r="BA226" s="124">
        <f t="shared" si="15"/>
        <v>1.1389157875000002</v>
      </c>
      <c r="BB226" s="48">
        <f t="shared" si="16"/>
        <v>0.11626917791772517</v>
      </c>
      <c r="BC226" s="110">
        <f t="shared" si="17"/>
        <v>2.5998578551205093E-2</v>
      </c>
    </row>
    <row r="227" spans="2:55">
      <c r="C227" s="1">
        <v>62.48</v>
      </c>
      <c r="D227" s="48">
        <v>1.2306830200000001</v>
      </c>
      <c r="E227" s="48">
        <v>1.06991747</v>
      </c>
      <c r="F227" s="48">
        <v>1.38167547</v>
      </c>
      <c r="G227" s="48">
        <v>1.2833207600000001</v>
      </c>
      <c r="H227" s="48">
        <v>1.2268722700000001</v>
      </c>
      <c r="I227" s="48">
        <v>1.3066589900000001</v>
      </c>
      <c r="J227" s="48">
        <v>1.1875709000000001</v>
      </c>
      <c r="K227" s="48">
        <v>1.1859368100000001</v>
      </c>
      <c r="L227" s="48">
        <v>1.2286025199999999</v>
      </c>
      <c r="M227" s="48">
        <v>1.1229262600000001</v>
      </c>
      <c r="N227" s="48">
        <v>1.0194017799999999</v>
      </c>
      <c r="O227" s="48">
        <v>1.2036871499999999</v>
      </c>
      <c r="P227" s="48">
        <v>1.0546053399999999</v>
      </c>
      <c r="Q227" s="48">
        <v>0.98075148999999995</v>
      </c>
      <c r="R227" s="48">
        <v>1.23557563</v>
      </c>
      <c r="S227" s="48">
        <v>1.04348124</v>
      </c>
      <c r="T227" s="48">
        <v>0.97980676</v>
      </c>
      <c r="U227" s="48">
        <v>1.1145958</v>
      </c>
      <c r="V227" s="48">
        <v>0.99159348000000003</v>
      </c>
      <c r="W227" s="48">
        <v>1.0315606799999999</v>
      </c>
      <c r="AZ227" s="1">
        <v>62.48</v>
      </c>
      <c r="BA227" s="124">
        <f t="shared" si="15"/>
        <v>1.1439611909999998</v>
      </c>
      <c r="BB227" s="48">
        <f t="shared" si="16"/>
        <v>0.11907535306857735</v>
      </c>
      <c r="BC227" s="110">
        <f t="shared" si="17"/>
        <v>2.662605839061271E-2</v>
      </c>
    </row>
    <row r="228" spans="2:55">
      <c r="C228" s="1">
        <v>64.48</v>
      </c>
      <c r="D228" s="48">
        <v>1.30484125</v>
      </c>
      <c r="E228" s="48">
        <v>1.10076657</v>
      </c>
      <c r="F228" s="48">
        <v>1.32363681</v>
      </c>
      <c r="G228" s="48">
        <v>1.23625984</v>
      </c>
      <c r="H228" s="48">
        <v>1.2672641499999999</v>
      </c>
      <c r="I228" s="48">
        <v>1.22726812</v>
      </c>
      <c r="J228" s="48">
        <v>1.1350220799999999</v>
      </c>
      <c r="K228" s="48">
        <v>1.1043534699999999</v>
      </c>
      <c r="L228" s="48">
        <v>1.18290509</v>
      </c>
      <c r="M228" s="48">
        <v>1.0939352899999999</v>
      </c>
      <c r="N228" s="48">
        <v>1.0392988599999999</v>
      </c>
      <c r="O228" s="48">
        <v>1.2374883400000001</v>
      </c>
      <c r="P228" s="48">
        <v>1.06557777</v>
      </c>
      <c r="Q228" s="48">
        <v>0.98422458999999995</v>
      </c>
      <c r="R228" s="48">
        <v>1.2367533100000001</v>
      </c>
      <c r="S228" s="48">
        <v>1.0683793699999999</v>
      </c>
      <c r="T228" s="48">
        <v>0.96490321000000001</v>
      </c>
      <c r="U228" s="48">
        <v>1.11676814</v>
      </c>
      <c r="V228" s="48">
        <v>0.98567340999999997</v>
      </c>
      <c r="W228" s="48">
        <v>1.0422636700000001</v>
      </c>
      <c r="AZ228" s="1">
        <v>64.48</v>
      </c>
      <c r="BA228" s="125">
        <f t="shared" si="15"/>
        <v>1.1358791670000001</v>
      </c>
      <c r="BB228" s="48">
        <f t="shared" si="16"/>
        <v>0.10976976120618091</v>
      </c>
      <c r="BC228" s="110">
        <f t="shared" si="17"/>
        <v>2.4545264793093984E-2</v>
      </c>
    </row>
    <row r="231" spans="2:55">
      <c r="BB231" s="1" t="s">
        <v>216</v>
      </c>
      <c r="BC231" s="1" t="s">
        <v>215</v>
      </c>
    </row>
    <row r="232" spans="2:55">
      <c r="BA232" s="1" t="s">
        <v>2</v>
      </c>
      <c r="BB232" s="1">
        <v>22</v>
      </c>
      <c r="BC232" s="1">
        <f>SQRT(BB232)</f>
        <v>4.6904157598234297</v>
      </c>
    </row>
    <row r="233" spans="2:55">
      <c r="B233" s="116" t="s">
        <v>242</v>
      </c>
      <c r="C233" s="1" t="s">
        <v>66</v>
      </c>
      <c r="D233" s="112" t="s">
        <v>308</v>
      </c>
      <c r="E233" s="112" t="s">
        <v>309</v>
      </c>
      <c r="F233" s="112" t="s">
        <v>310</v>
      </c>
      <c r="G233" s="112" t="s">
        <v>311</v>
      </c>
      <c r="H233" s="112" t="s">
        <v>312</v>
      </c>
      <c r="I233" s="112" t="s">
        <v>313</v>
      </c>
      <c r="J233" s="112" t="s">
        <v>314</v>
      </c>
      <c r="K233" s="112" t="s">
        <v>315</v>
      </c>
      <c r="L233" s="112" t="s">
        <v>316</v>
      </c>
      <c r="M233" s="112" t="s">
        <v>317</v>
      </c>
      <c r="N233" s="112" t="s">
        <v>318</v>
      </c>
      <c r="O233" s="112" t="s">
        <v>319</v>
      </c>
      <c r="P233" s="112" t="s">
        <v>320</v>
      </c>
      <c r="Q233" s="112" t="s">
        <v>321</v>
      </c>
      <c r="R233" s="112" t="s">
        <v>322</v>
      </c>
      <c r="S233" s="112" t="s">
        <v>323</v>
      </c>
      <c r="T233" s="112" t="s">
        <v>324</v>
      </c>
      <c r="U233" s="112" t="s">
        <v>325</v>
      </c>
      <c r="V233" s="112" t="s">
        <v>326</v>
      </c>
      <c r="W233" s="112" t="s">
        <v>327</v>
      </c>
      <c r="X233" s="112" t="s">
        <v>328</v>
      </c>
      <c r="Y233" s="112" t="s">
        <v>329</v>
      </c>
      <c r="AZ233" s="1" t="s">
        <v>66</v>
      </c>
      <c r="BA233" s="111" t="s">
        <v>193</v>
      </c>
      <c r="BB233" s="112" t="s">
        <v>3</v>
      </c>
      <c r="BC233" s="111" t="s">
        <v>125</v>
      </c>
    </row>
    <row r="234" spans="2:55">
      <c r="C234" s="1">
        <v>0</v>
      </c>
      <c r="D234" s="112">
        <v>1</v>
      </c>
      <c r="E234" s="112">
        <v>1</v>
      </c>
      <c r="F234" s="112">
        <v>1</v>
      </c>
      <c r="G234" s="112">
        <v>1</v>
      </c>
      <c r="H234" s="112">
        <v>1</v>
      </c>
      <c r="I234" s="112">
        <v>1</v>
      </c>
      <c r="J234" s="112">
        <v>1</v>
      </c>
      <c r="K234" s="112">
        <v>1</v>
      </c>
      <c r="L234" s="112">
        <v>1</v>
      </c>
      <c r="M234" s="112">
        <v>1</v>
      </c>
      <c r="N234" s="112">
        <v>1</v>
      </c>
      <c r="O234" s="112">
        <v>1</v>
      </c>
      <c r="P234" s="112">
        <v>1</v>
      </c>
      <c r="Q234" s="112">
        <v>1</v>
      </c>
      <c r="R234" s="112">
        <v>1</v>
      </c>
      <c r="S234" s="112">
        <v>1</v>
      </c>
      <c r="T234" s="112">
        <v>1</v>
      </c>
      <c r="U234" s="112">
        <v>1</v>
      </c>
      <c r="V234" s="112">
        <v>1</v>
      </c>
      <c r="W234" s="112">
        <v>1</v>
      </c>
      <c r="X234" s="112">
        <v>1</v>
      </c>
      <c r="Y234" s="112">
        <v>1</v>
      </c>
      <c r="AZ234" s="1">
        <v>0</v>
      </c>
      <c r="BA234" s="120">
        <f t="shared" ref="BA234:BA266" si="18">AVERAGE(D234:Y234)</f>
        <v>1</v>
      </c>
      <c r="BB234" s="112">
        <f t="shared" ref="BB234:BB266" si="19">STDEV(D234:Y234)</f>
        <v>0</v>
      </c>
      <c r="BC234" s="111">
        <f t="shared" ref="BC234:BC266" si="20">BB234/$BC$232</f>
        <v>0</v>
      </c>
    </row>
    <row r="235" spans="2:55">
      <c r="C235" s="1">
        <v>2</v>
      </c>
      <c r="D235" s="112">
        <v>1.00665644</v>
      </c>
      <c r="E235" s="112">
        <v>0.99893832999999999</v>
      </c>
      <c r="F235" s="112">
        <v>0.99253170999999996</v>
      </c>
      <c r="G235" s="112">
        <v>0.98620536999999997</v>
      </c>
      <c r="H235" s="112">
        <v>0.98209893999999998</v>
      </c>
      <c r="I235" s="112">
        <v>1.0171278100000001</v>
      </c>
      <c r="J235" s="112">
        <v>1.00065183</v>
      </c>
      <c r="K235" s="112">
        <v>0.99319473999999996</v>
      </c>
      <c r="L235" s="112">
        <v>1.02511201</v>
      </c>
      <c r="M235" s="112">
        <v>0.98963276</v>
      </c>
      <c r="N235" s="112">
        <v>1.01708749</v>
      </c>
      <c r="O235" s="112">
        <v>1.00671193</v>
      </c>
      <c r="P235" s="112">
        <v>1.0071127200000001</v>
      </c>
      <c r="Q235" s="112">
        <v>0.99315341000000001</v>
      </c>
      <c r="R235" s="112">
        <v>0.99174313999999997</v>
      </c>
      <c r="S235" s="112">
        <v>0.98360968999999998</v>
      </c>
      <c r="T235" s="112">
        <v>1.0074718600000001</v>
      </c>
      <c r="U235" s="112">
        <v>1.0059896100000001</v>
      </c>
      <c r="V235" s="112">
        <v>0.99912237999999998</v>
      </c>
      <c r="W235" s="112">
        <v>1.00464182</v>
      </c>
      <c r="X235" s="112">
        <v>1.0131140700000001</v>
      </c>
      <c r="Y235" s="112">
        <v>1.0034002399999999</v>
      </c>
      <c r="AZ235" s="1">
        <v>2</v>
      </c>
      <c r="BA235" s="121">
        <f t="shared" si="18"/>
        <v>1.0011503772727273</v>
      </c>
      <c r="BB235" s="112">
        <f t="shared" si="19"/>
        <v>1.1401557098555915E-2</v>
      </c>
      <c r="BC235" s="111">
        <f t="shared" si="20"/>
        <v>2.4308201409815162E-3</v>
      </c>
    </row>
    <row r="236" spans="2:55">
      <c r="C236" s="1">
        <v>4</v>
      </c>
      <c r="D236" s="112">
        <v>0.99198143999999999</v>
      </c>
      <c r="E236" s="112">
        <v>1.01525106</v>
      </c>
      <c r="F236" s="112">
        <v>1.00286699</v>
      </c>
      <c r="G236" s="112">
        <v>0.97752187000000001</v>
      </c>
      <c r="H236" s="112">
        <v>0.99246223</v>
      </c>
      <c r="I236" s="112">
        <v>1.0043275</v>
      </c>
      <c r="J236" s="112">
        <v>1.00658801</v>
      </c>
      <c r="K236" s="112">
        <v>1.00780782</v>
      </c>
      <c r="L236" s="112">
        <v>0.99592747000000004</v>
      </c>
      <c r="M236" s="112">
        <v>0.98892128999999995</v>
      </c>
      <c r="N236" s="112">
        <v>1.0118444900000001</v>
      </c>
      <c r="O236" s="112">
        <v>1.0052090899999999</v>
      </c>
      <c r="P236" s="112">
        <v>1.0223404300000001</v>
      </c>
      <c r="Q236" s="112">
        <v>0.98272820999999999</v>
      </c>
      <c r="R236" s="112">
        <v>0.96585935999999994</v>
      </c>
      <c r="S236" s="112">
        <v>1.00630492</v>
      </c>
      <c r="T236" s="112">
        <v>1.00931251</v>
      </c>
      <c r="U236" s="112">
        <v>0.99565316999999998</v>
      </c>
      <c r="V236" s="112">
        <v>0.97798072000000003</v>
      </c>
      <c r="W236" s="112">
        <v>0.98122388000000005</v>
      </c>
      <c r="X236" s="112">
        <v>1.0215019400000001</v>
      </c>
      <c r="Y236" s="112">
        <v>1.0234252800000001</v>
      </c>
      <c r="AZ236" s="1">
        <v>4</v>
      </c>
      <c r="BA236" s="121">
        <f t="shared" si="18"/>
        <v>0.99941089454545462</v>
      </c>
      <c r="BB236" s="112">
        <f t="shared" si="19"/>
        <v>1.5805715229906647E-2</v>
      </c>
      <c r="BC236" s="111">
        <f t="shared" si="20"/>
        <v>3.369789809528879E-3</v>
      </c>
    </row>
    <row r="237" spans="2:55">
      <c r="C237" s="1">
        <v>6.56</v>
      </c>
      <c r="D237" s="112">
        <v>1.0565944199999999</v>
      </c>
      <c r="E237" s="112">
        <v>1.0898724399999999</v>
      </c>
      <c r="F237" s="112">
        <v>1.04204846</v>
      </c>
      <c r="G237" s="112">
        <v>1.07472379</v>
      </c>
      <c r="H237" s="112">
        <v>1.0962299799999999</v>
      </c>
      <c r="I237" s="112">
        <v>1.0362774299999999</v>
      </c>
      <c r="J237" s="112">
        <v>1.0256679099999999</v>
      </c>
      <c r="K237" s="112">
        <v>1.0632243100000001</v>
      </c>
      <c r="L237" s="112">
        <v>0.99941557000000003</v>
      </c>
      <c r="M237" s="112">
        <v>1.1110261800000001</v>
      </c>
      <c r="N237" s="112">
        <v>1.1339706000000001</v>
      </c>
      <c r="O237" s="112">
        <v>1.0601425</v>
      </c>
      <c r="P237" s="112">
        <v>1.05008755</v>
      </c>
      <c r="Q237" s="112">
        <v>1.05548715</v>
      </c>
      <c r="R237" s="112">
        <v>1.05952322</v>
      </c>
      <c r="S237" s="112">
        <v>1.0675240500000001</v>
      </c>
      <c r="T237" s="112">
        <v>1.0129248900000001</v>
      </c>
      <c r="U237" s="112">
        <v>1.04302885</v>
      </c>
      <c r="V237" s="112">
        <v>0.97308572000000004</v>
      </c>
      <c r="W237" s="112">
        <v>0.97375537000000001</v>
      </c>
      <c r="X237" s="112">
        <v>1.0104958100000001</v>
      </c>
      <c r="Y237" s="112">
        <v>0.97958915000000002</v>
      </c>
      <c r="AZ237" s="1">
        <v>6.56</v>
      </c>
      <c r="BA237" s="121">
        <f t="shared" si="18"/>
        <v>1.0461225159090906</v>
      </c>
      <c r="BB237" s="112">
        <f t="shared" si="19"/>
        <v>4.2875660468999419E-2</v>
      </c>
      <c r="BC237" s="111">
        <f t="shared" si="20"/>
        <v>9.1411215262106032E-3</v>
      </c>
    </row>
    <row r="238" spans="2:55">
      <c r="C238" s="1">
        <v>8.5</v>
      </c>
      <c r="D238" s="112">
        <v>1.1101515500000001</v>
      </c>
      <c r="E238" s="112">
        <v>1.23127035</v>
      </c>
      <c r="F238" s="112">
        <v>1.17179547</v>
      </c>
      <c r="G238" s="112">
        <v>1.1885812499999999</v>
      </c>
      <c r="H238" s="112">
        <v>1.1732118499999999</v>
      </c>
      <c r="I238" s="112">
        <v>1.1457388900000001</v>
      </c>
      <c r="J238" s="112">
        <v>1.0898003000000001</v>
      </c>
      <c r="K238" s="112">
        <v>1.1426204799999999</v>
      </c>
      <c r="L238" s="112">
        <v>1.11549209</v>
      </c>
      <c r="M238" s="112">
        <v>1.12815877</v>
      </c>
      <c r="N238" s="112">
        <v>1.23205162</v>
      </c>
      <c r="O238" s="112">
        <v>1.0628141099999999</v>
      </c>
      <c r="P238" s="112">
        <v>1.14375542</v>
      </c>
      <c r="Q238" s="112">
        <v>1.11543046</v>
      </c>
      <c r="R238" s="112">
        <v>1.1841870400000001</v>
      </c>
      <c r="S238" s="112">
        <v>1.1887932699999999</v>
      </c>
      <c r="T238" s="112">
        <v>1.0844827699999999</v>
      </c>
      <c r="U238" s="112">
        <v>1.1257347099999999</v>
      </c>
      <c r="V238" s="112">
        <v>0.98400902999999995</v>
      </c>
      <c r="W238" s="112">
        <v>0.99115765</v>
      </c>
      <c r="X238" s="112">
        <v>1.08600041</v>
      </c>
      <c r="Y238" s="112">
        <v>1.0550709199999999</v>
      </c>
      <c r="AZ238" s="1">
        <v>8.5</v>
      </c>
      <c r="BA238" s="121">
        <f t="shared" si="18"/>
        <v>1.1250140186363637</v>
      </c>
      <c r="BB238" s="112">
        <f t="shared" si="19"/>
        <v>6.5950643377009302E-2</v>
      </c>
      <c r="BC238" s="111">
        <f t="shared" si="20"/>
        <v>1.4060724412091778E-2</v>
      </c>
    </row>
    <row r="239" spans="2:55">
      <c r="C239" s="1">
        <v>10.46</v>
      </c>
      <c r="D239" s="112">
        <v>1.09667873</v>
      </c>
      <c r="E239" s="112">
        <v>1.2424003800000001</v>
      </c>
      <c r="F239" s="112">
        <v>1.21715521</v>
      </c>
      <c r="G239" s="112">
        <v>1.28862291</v>
      </c>
      <c r="H239" s="112">
        <v>1.17055537</v>
      </c>
      <c r="I239" s="112">
        <v>1.2142451999999999</v>
      </c>
      <c r="J239" s="112">
        <v>1.1121003899999999</v>
      </c>
      <c r="K239" s="112">
        <v>1.1789873099999999</v>
      </c>
      <c r="L239" s="112">
        <v>1.19496935</v>
      </c>
      <c r="M239" s="112">
        <v>1.14520939</v>
      </c>
      <c r="N239" s="112">
        <v>1.2068881499999999</v>
      </c>
      <c r="O239" s="112">
        <v>1.0610096099999999</v>
      </c>
      <c r="P239" s="112">
        <v>1.1995107599999999</v>
      </c>
      <c r="Q239" s="112">
        <v>1.14798947</v>
      </c>
      <c r="R239" s="112">
        <v>1.23609272</v>
      </c>
      <c r="S239" s="112">
        <v>1.2687480200000001</v>
      </c>
      <c r="T239" s="112">
        <v>1.15912327</v>
      </c>
      <c r="U239" s="112">
        <v>1.1690126300000001</v>
      </c>
      <c r="V239" s="112">
        <v>1.0420653900000001</v>
      </c>
      <c r="W239" s="112">
        <v>1.0098297700000001</v>
      </c>
      <c r="X239" s="112">
        <v>1.1319576499999999</v>
      </c>
      <c r="Y239" s="112">
        <v>1.09962966</v>
      </c>
      <c r="AZ239" s="1">
        <v>10.46</v>
      </c>
      <c r="BA239" s="121">
        <f t="shared" si="18"/>
        <v>1.1633082427272727</v>
      </c>
      <c r="BB239" s="112">
        <f t="shared" si="19"/>
        <v>7.2312636307052772E-2</v>
      </c>
      <c r="BC239" s="111">
        <f t="shared" si="20"/>
        <v>1.5417105862226374E-2</v>
      </c>
    </row>
    <row r="240" spans="2:55">
      <c r="C240" s="1">
        <v>12.46</v>
      </c>
      <c r="D240" s="112">
        <v>1.1039477600000001</v>
      </c>
      <c r="E240" s="112">
        <v>1.2619378800000001</v>
      </c>
      <c r="F240" s="112">
        <v>1.22959325</v>
      </c>
      <c r="G240" s="112">
        <v>1.31872228</v>
      </c>
      <c r="H240" s="112">
        <v>1.1608577200000001</v>
      </c>
      <c r="I240" s="112">
        <v>1.2726651899999999</v>
      </c>
      <c r="J240" s="112">
        <v>1.1487511800000001</v>
      </c>
      <c r="K240" s="112">
        <v>1.1756365099999999</v>
      </c>
      <c r="L240" s="112">
        <v>1.2575924999999999</v>
      </c>
      <c r="M240" s="112">
        <v>1.14417101</v>
      </c>
      <c r="N240" s="112">
        <v>1.2358183300000001</v>
      </c>
      <c r="O240" s="112">
        <v>1.0711146600000001</v>
      </c>
      <c r="P240" s="112">
        <v>1.2377757</v>
      </c>
      <c r="Q240" s="112">
        <v>1.1579267</v>
      </c>
      <c r="R240" s="112">
        <v>1.2914964200000001</v>
      </c>
      <c r="S240" s="112">
        <v>1.2902265399999999</v>
      </c>
      <c r="T240" s="112">
        <v>1.2001162000000001</v>
      </c>
      <c r="U240" s="112">
        <v>1.22674752</v>
      </c>
      <c r="V240" s="112">
        <v>1.02740798</v>
      </c>
      <c r="W240" s="112">
        <v>1.00640602</v>
      </c>
      <c r="X240" s="112">
        <v>1.1475777700000001</v>
      </c>
      <c r="Y240" s="112">
        <v>1.1261037300000001</v>
      </c>
      <c r="AZ240" s="1">
        <v>12.46</v>
      </c>
      <c r="BA240" s="121">
        <f t="shared" si="18"/>
        <v>1.1860269477272729</v>
      </c>
      <c r="BB240" s="112">
        <f t="shared" si="19"/>
        <v>8.5634494312235812E-2</v>
      </c>
      <c r="BC240" s="111">
        <f t="shared" si="20"/>
        <v>1.8257335532119123E-2</v>
      </c>
    </row>
    <row r="241" spans="3:55">
      <c r="C241" s="1">
        <v>14.46</v>
      </c>
      <c r="D241" s="112">
        <v>1.1058366100000001</v>
      </c>
      <c r="E241" s="112">
        <v>1.2588997399999999</v>
      </c>
      <c r="F241" s="112">
        <v>1.24800143</v>
      </c>
      <c r="G241" s="112">
        <v>1.3243786099999999</v>
      </c>
      <c r="H241" s="112">
        <v>1.1560600299999999</v>
      </c>
      <c r="I241" s="112">
        <v>1.28463876</v>
      </c>
      <c r="J241" s="112">
        <v>1.1199804200000001</v>
      </c>
      <c r="K241" s="112">
        <v>1.1638765</v>
      </c>
      <c r="L241" s="112">
        <v>1.3190380100000001</v>
      </c>
      <c r="M241" s="112">
        <v>1.1181971500000001</v>
      </c>
      <c r="N241" s="112">
        <v>1.21620467</v>
      </c>
      <c r="O241" s="112">
        <v>1.08576714</v>
      </c>
      <c r="P241" s="112">
        <v>1.23462469</v>
      </c>
      <c r="Q241" s="112">
        <v>1.1612227500000001</v>
      </c>
      <c r="R241" s="112">
        <v>1.3089632200000001</v>
      </c>
      <c r="S241" s="112">
        <v>1.3196570599999999</v>
      </c>
      <c r="T241" s="112">
        <v>1.21229327</v>
      </c>
      <c r="U241" s="112">
        <v>1.2502344299999999</v>
      </c>
      <c r="V241" s="112">
        <v>1.0142947600000001</v>
      </c>
      <c r="W241" s="112">
        <v>0.99190003000000004</v>
      </c>
      <c r="X241" s="112">
        <v>1.20207939</v>
      </c>
      <c r="Y241" s="112">
        <v>1.1839534899999999</v>
      </c>
      <c r="AZ241" s="1">
        <v>14.46</v>
      </c>
      <c r="BA241" s="121">
        <f t="shared" si="18"/>
        <v>1.194550098181818</v>
      </c>
      <c r="BB241" s="112">
        <f t="shared" si="19"/>
        <v>9.5132601873500172E-2</v>
      </c>
      <c r="BC241" s="111">
        <f t="shared" si="20"/>
        <v>2.0282338868203322E-2</v>
      </c>
    </row>
    <row r="242" spans="3:55">
      <c r="C242" s="1">
        <v>16.46</v>
      </c>
      <c r="D242" s="112">
        <v>1.10374116</v>
      </c>
      <c r="E242" s="112">
        <v>1.26426554</v>
      </c>
      <c r="F242" s="112">
        <v>1.26583399</v>
      </c>
      <c r="G242" s="112">
        <v>1.3109014299999999</v>
      </c>
      <c r="H242" s="112">
        <v>1.12773222</v>
      </c>
      <c r="I242" s="112">
        <v>1.27475037</v>
      </c>
      <c r="J242" s="112">
        <v>1.0855372599999999</v>
      </c>
      <c r="K242" s="112">
        <v>1.16021796</v>
      </c>
      <c r="L242" s="112">
        <v>1.32205029</v>
      </c>
      <c r="M242" s="112">
        <v>1.13829143</v>
      </c>
      <c r="N242" s="112">
        <v>1.2186741800000001</v>
      </c>
      <c r="O242" s="112">
        <v>1.07371152</v>
      </c>
      <c r="P242" s="112">
        <v>1.2684796899999999</v>
      </c>
      <c r="Q242" s="112">
        <v>1.17126756</v>
      </c>
      <c r="R242" s="112">
        <v>1.28021991</v>
      </c>
      <c r="S242" s="112">
        <v>1.3391988500000001</v>
      </c>
      <c r="T242" s="112">
        <v>1.23942412</v>
      </c>
      <c r="U242" s="112">
        <v>1.2737455200000001</v>
      </c>
      <c r="V242" s="112">
        <v>1.04287386</v>
      </c>
      <c r="W242" s="112">
        <v>0.99316941000000003</v>
      </c>
      <c r="X242" s="112">
        <v>1.2174645399999999</v>
      </c>
      <c r="Y242" s="112">
        <v>1.2059984500000001</v>
      </c>
      <c r="AZ242" s="1">
        <v>16.46</v>
      </c>
      <c r="BA242" s="121">
        <f t="shared" si="18"/>
        <v>1.1989795118181819</v>
      </c>
      <c r="BB242" s="112">
        <f t="shared" si="19"/>
        <v>9.676436925101746E-2</v>
      </c>
      <c r="BC242" s="111">
        <f t="shared" si="20"/>
        <v>2.0630232842015726E-2</v>
      </c>
    </row>
    <row r="243" spans="3:55">
      <c r="C243" s="1">
        <v>18.46</v>
      </c>
      <c r="D243" s="112">
        <v>1.0943715000000001</v>
      </c>
      <c r="E243" s="112">
        <v>1.25312611</v>
      </c>
      <c r="F243" s="112">
        <v>1.2763102399999999</v>
      </c>
      <c r="G243" s="112">
        <v>1.3465550399999999</v>
      </c>
      <c r="H243" s="112">
        <v>1.1591180999999999</v>
      </c>
      <c r="I243" s="112">
        <v>1.2982508399999999</v>
      </c>
      <c r="J243" s="112">
        <v>1.1219034299999999</v>
      </c>
      <c r="K243" s="112">
        <v>1.1498725700000001</v>
      </c>
      <c r="L243" s="112">
        <v>1.37063253</v>
      </c>
      <c r="M243" s="112">
        <v>1.14255215</v>
      </c>
      <c r="N243" s="112">
        <v>1.2043089199999999</v>
      </c>
      <c r="O243" s="112">
        <v>1.0611504</v>
      </c>
      <c r="P243" s="112">
        <v>1.24268947</v>
      </c>
      <c r="Q243" s="112">
        <v>1.14673519</v>
      </c>
      <c r="R243" s="112">
        <v>1.31361277</v>
      </c>
      <c r="S243" s="112">
        <v>1.3314985100000001</v>
      </c>
      <c r="T243" s="112">
        <v>1.25058381</v>
      </c>
      <c r="U243" s="112">
        <v>1.25999901</v>
      </c>
      <c r="V243" s="112">
        <v>1.02300178</v>
      </c>
      <c r="W243" s="112">
        <v>1.0093193499999999</v>
      </c>
      <c r="X243" s="112">
        <v>1.2387080699999999</v>
      </c>
      <c r="Y243" s="112">
        <v>1.22240814</v>
      </c>
      <c r="AZ243" s="1">
        <v>18.46</v>
      </c>
      <c r="BA243" s="121">
        <f t="shared" si="18"/>
        <v>1.2053049059090908</v>
      </c>
      <c r="BB243" s="112">
        <f t="shared" si="19"/>
        <v>0.10305290581410884</v>
      </c>
      <c r="BC243" s="111">
        <f t="shared" si="20"/>
        <v>2.1970953342095253E-2</v>
      </c>
    </row>
    <row r="244" spans="3:55">
      <c r="C244" s="1">
        <v>20.46</v>
      </c>
      <c r="D244" s="112">
        <v>1.1025838699999999</v>
      </c>
      <c r="E244" s="112">
        <v>1.2562384</v>
      </c>
      <c r="F244" s="112">
        <v>1.2678702799999999</v>
      </c>
      <c r="G244" s="112">
        <v>1.3416397799999999</v>
      </c>
      <c r="H244" s="112">
        <v>1.1402050800000001</v>
      </c>
      <c r="I244" s="112">
        <v>1.30446833</v>
      </c>
      <c r="J244" s="112">
        <v>1.11627042</v>
      </c>
      <c r="K244" s="112">
        <v>1.17141016</v>
      </c>
      <c r="L244" s="112">
        <v>1.36469749</v>
      </c>
      <c r="M244" s="112">
        <v>1.13434613</v>
      </c>
      <c r="N244" s="112">
        <v>1.22405572</v>
      </c>
      <c r="O244" s="112">
        <v>1.0776301800000001</v>
      </c>
      <c r="P244" s="112">
        <v>1.27201363</v>
      </c>
      <c r="Q244" s="112">
        <v>1.1669618500000001</v>
      </c>
      <c r="R244" s="112">
        <v>1.2768291000000001</v>
      </c>
      <c r="S244" s="112">
        <v>1.32995543</v>
      </c>
      <c r="T244" s="112">
        <v>1.27489586</v>
      </c>
      <c r="U244" s="112">
        <v>1.27314046</v>
      </c>
      <c r="V244" s="112">
        <v>1.0591073799999999</v>
      </c>
      <c r="W244" s="112">
        <v>1.0335369400000001</v>
      </c>
      <c r="X244" s="112">
        <v>1.25884657</v>
      </c>
      <c r="Y244" s="112">
        <v>1.2640683699999999</v>
      </c>
      <c r="AZ244" s="1">
        <v>20.46</v>
      </c>
      <c r="BA244" s="121">
        <f t="shared" si="18"/>
        <v>1.2141259740909094</v>
      </c>
      <c r="BB244" s="112">
        <f t="shared" si="19"/>
        <v>9.6951785340227664E-2</v>
      </c>
      <c r="BC244" s="111">
        <f t="shared" si="20"/>
        <v>2.0670190086491909E-2</v>
      </c>
    </row>
    <row r="245" spans="3:55">
      <c r="C245" s="1">
        <v>22.46</v>
      </c>
      <c r="D245" s="112">
        <v>1.1038691599999999</v>
      </c>
      <c r="E245" s="112">
        <v>1.23056633</v>
      </c>
      <c r="F245" s="112">
        <v>1.26880606</v>
      </c>
      <c r="G245" s="112">
        <v>1.33308092</v>
      </c>
      <c r="H245" s="112">
        <v>1.1434091500000001</v>
      </c>
      <c r="I245" s="112">
        <v>1.3366863200000001</v>
      </c>
      <c r="J245" s="112">
        <v>1.1315240200000001</v>
      </c>
      <c r="K245" s="112">
        <v>1.2207275099999999</v>
      </c>
      <c r="L245" s="112">
        <v>1.3680952200000001</v>
      </c>
      <c r="M245" s="112">
        <v>1.1381226799999999</v>
      </c>
      <c r="N245" s="112">
        <v>1.20865303</v>
      </c>
      <c r="O245" s="112">
        <v>1.0803318099999999</v>
      </c>
      <c r="P245" s="112">
        <v>1.27088395</v>
      </c>
      <c r="Q245" s="112">
        <v>1.1627744099999999</v>
      </c>
      <c r="R245" s="112">
        <v>1.31342972</v>
      </c>
      <c r="S245" s="112">
        <v>1.32733832</v>
      </c>
      <c r="T245" s="112">
        <v>1.2767215599999999</v>
      </c>
      <c r="U245" s="112">
        <v>1.2600678000000001</v>
      </c>
      <c r="V245" s="112">
        <v>1.02862319</v>
      </c>
      <c r="W245" s="112">
        <v>1.0227377799999999</v>
      </c>
      <c r="X245" s="112">
        <v>1.26123063</v>
      </c>
      <c r="Y245" s="112">
        <v>1.27530177</v>
      </c>
      <c r="AZ245" s="1">
        <v>22.46</v>
      </c>
      <c r="BA245" s="121">
        <f t="shared" si="18"/>
        <v>1.2164991518181818</v>
      </c>
      <c r="BB245" s="112">
        <f t="shared" si="19"/>
        <v>0.10125714525002785</v>
      </c>
      <c r="BC245" s="111">
        <f t="shared" si="20"/>
        <v>2.1588095903430034E-2</v>
      </c>
    </row>
    <row r="246" spans="3:55">
      <c r="C246" s="1">
        <v>24.46</v>
      </c>
      <c r="D246" s="112">
        <v>1.0981731800000001</v>
      </c>
      <c r="E246" s="112">
        <v>1.2511484100000001</v>
      </c>
      <c r="F246" s="112">
        <v>1.2638291100000001</v>
      </c>
      <c r="G246" s="112">
        <v>1.3643647699999999</v>
      </c>
      <c r="H246" s="112">
        <v>1.1340871299999999</v>
      </c>
      <c r="I246" s="112">
        <v>1.3276474</v>
      </c>
      <c r="J246" s="112">
        <v>1.1355195</v>
      </c>
      <c r="K246" s="112">
        <v>1.1959506099999999</v>
      </c>
      <c r="L246" s="112">
        <v>1.3601836599999999</v>
      </c>
      <c r="M246" s="112">
        <v>1.1459567900000001</v>
      </c>
      <c r="N246" s="112">
        <v>1.21832674</v>
      </c>
      <c r="O246" s="112">
        <v>1.0880864400000001</v>
      </c>
      <c r="P246" s="112">
        <v>1.2667696500000001</v>
      </c>
      <c r="Q246" s="112">
        <v>1.17567117</v>
      </c>
      <c r="R246" s="112">
        <v>1.3158059200000001</v>
      </c>
      <c r="S246" s="112">
        <v>1.37943897</v>
      </c>
      <c r="T246" s="112">
        <v>1.27195576</v>
      </c>
      <c r="U246" s="112">
        <v>1.2850996699999999</v>
      </c>
      <c r="V246" s="112">
        <v>1.04434922</v>
      </c>
      <c r="W246" s="112">
        <v>1.0097432500000001</v>
      </c>
      <c r="X246" s="112">
        <v>1.2774212199999999</v>
      </c>
      <c r="Y246" s="112">
        <v>1.28581631</v>
      </c>
      <c r="AZ246" s="1">
        <v>24.46</v>
      </c>
      <c r="BA246" s="121">
        <f t="shared" si="18"/>
        <v>1.2225156763636364</v>
      </c>
      <c r="BB246" s="112">
        <f t="shared" si="19"/>
        <v>0.10601809221716237</v>
      </c>
      <c r="BC246" s="111">
        <f t="shared" si="20"/>
        <v>2.2603133207354183E-2</v>
      </c>
    </row>
    <row r="247" spans="3:55">
      <c r="C247" s="1">
        <v>26.46</v>
      </c>
      <c r="D247" s="112">
        <v>1.09519319</v>
      </c>
      <c r="E247" s="112">
        <v>1.2447197299999999</v>
      </c>
      <c r="F247" s="112">
        <v>1.2718652800000001</v>
      </c>
      <c r="G247" s="112">
        <v>1.34404163</v>
      </c>
      <c r="H247" s="112">
        <v>1.13934427</v>
      </c>
      <c r="I247" s="112">
        <v>1.33530134</v>
      </c>
      <c r="J247" s="112">
        <v>1.14487184</v>
      </c>
      <c r="K247" s="112">
        <v>1.1974388600000001</v>
      </c>
      <c r="L247" s="112">
        <v>1.37652025</v>
      </c>
      <c r="M247" s="112">
        <v>1.1223065699999999</v>
      </c>
      <c r="N247" s="112">
        <v>1.2112513600000001</v>
      </c>
      <c r="O247" s="112">
        <v>1.09023051</v>
      </c>
      <c r="P247" s="112">
        <v>1.2424989399999999</v>
      </c>
      <c r="Q247" s="112">
        <v>1.17163931</v>
      </c>
      <c r="R247" s="112">
        <v>1.3493831300000001</v>
      </c>
      <c r="S247" s="112">
        <v>1.38125092</v>
      </c>
      <c r="T247" s="112">
        <v>1.2953331299999999</v>
      </c>
      <c r="U247" s="112">
        <v>1.2574540400000001</v>
      </c>
      <c r="V247" s="112">
        <v>1.03112016</v>
      </c>
      <c r="W247" s="112">
        <v>1.00056868</v>
      </c>
      <c r="X247" s="112">
        <v>1.2792507099999999</v>
      </c>
      <c r="Y247" s="112">
        <v>1.2918317100000001</v>
      </c>
      <c r="AZ247" s="1">
        <v>26.46</v>
      </c>
      <c r="BA247" s="121">
        <f t="shared" si="18"/>
        <v>1.221518889090909</v>
      </c>
      <c r="BB247" s="112">
        <f t="shared" si="19"/>
        <v>0.11047224734605396</v>
      </c>
      <c r="BC247" s="111">
        <f t="shared" si="20"/>
        <v>2.3552762271592888E-2</v>
      </c>
    </row>
    <row r="248" spans="3:55">
      <c r="C248" s="1">
        <v>28.47</v>
      </c>
      <c r="D248" s="112">
        <v>1.09104651</v>
      </c>
      <c r="E248" s="112">
        <v>1.2354389299999999</v>
      </c>
      <c r="F248" s="112">
        <v>1.27463627</v>
      </c>
      <c r="G248" s="112">
        <v>1.3492010400000001</v>
      </c>
      <c r="H248" s="112">
        <v>1.14037363</v>
      </c>
      <c r="I248" s="112">
        <v>1.3280273199999999</v>
      </c>
      <c r="J248" s="112">
        <v>1.1399015100000001</v>
      </c>
      <c r="K248" s="112">
        <v>1.2015073000000001</v>
      </c>
      <c r="L248" s="112">
        <v>1.37387993</v>
      </c>
      <c r="M248" s="112">
        <v>1.1222268799999999</v>
      </c>
      <c r="N248" s="112">
        <v>1.2042668299999999</v>
      </c>
      <c r="O248" s="112">
        <v>1.0800557</v>
      </c>
      <c r="P248" s="112">
        <v>1.25932808</v>
      </c>
      <c r="Q248" s="112">
        <v>1.17368681</v>
      </c>
      <c r="R248" s="112">
        <v>1.3656538899999999</v>
      </c>
      <c r="S248" s="112">
        <v>1.40523062</v>
      </c>
      <c r="T248" s="112">
        <v>1.2862460099999999</v>
      </c>
      <c r="U248" s="112">
        <v>1.2504832699999999</v>
      </c>
      <c r="V248" s="112">
        <v>1.0201128500000001</v>
      </c>
      <c r="W248" s="112">
        <v>1.02526411</v>
      </c>
      <c r="X248" s="112">
        <v>1.28576588</v>
      </c>
      <c r="Y248" s="112">
        <v>1.30261692</v>
      </c>
      <c r="AZ248" s="1">
        <v>28.47</v>
      </c>
      <c r="BA248" s="121">
        <f t="shared" si="18"/>
        <v>1.2234068313636361</v>
      </c>
      <c r="BB248" s="112">
        <f t="shared" si="19"/>
        <v>0.11290347173301221</v>
      </c>
      <c r="BC248" s="111">
        <f t="shared" si="20"/>
        <v>2.4071101052513616E-2</v>
      </c>
    </row>
    <row r="249" spans="3:55">
      <c r="C249" s="1">
        <v>30.47</v>
      </c>
      <c r="D249" s="112">
        <v>1.09869236</v>
      </c>
      <c r="E249" s="112">
        <v>1.23785729</v>
      </c>
      <c r="F249" s="112">
        <v>1.2629487100000001</v>
      </c>
      <c r="G249" s="112">
        <v>1.36599917</v>
      </c>
      <c r="H249" s="112">
        <v>1.12079153</v>
      </c>
      <c r="I249" s="112">
        <v>1.3375410299999999</v>
      </c>
      <c r="J249" s="112">
        <v>1.1429269</v>
      </c>
      <c r="K249" s="112">
        <v>1.1967009</v>
      </c>
      <c r="L249" s="112">
        <v>1.3602096100000001</v>
      </c>
      <c r="M249" s="112">
        <v>1.1340040300000001</v>
      </c>
      <c r="N249" s="112">
        <v>1.2211124799999999</v>
      </c>
      <c r="O249" s="112">
        <v>1.0883935</v>
      </c>
      <c r="P249" s="112">
        <v>1.25820238</v>
      </c>
      <c r="Q249" s="112">
        <v>1.1750537000000001</v>
      </c>
      <c r="R249" s="112">
        <v>1.31271644</v>
      </c>
      <c r="S249" s="112">
        <v>1.36508177</v>
      </c>
      <c r="T249" s="112">
        <v>1.2846336</v>
      </c>
      <c r="U249" s="112">
        <v>1.29002752</v>
      </c>
      <c r="V249" s="112">
        <v>1.0097439399999999</v>
      </c>
      <c r="W249" s="112">
        <v>1.0179965399999999</v>
      </c>
      <c r="X249" s="112">
        <v>1.2796208499999999</v>
      </c>
      <c r="Y249" s="112">
        <v>1.32701026</v>
      </c>
      <c r="AZ249" s="1">
        <v>30.47</v>
      </c>
      <c r="BA249" s="121">
        <f t="shared" si="18"/>
        <v>1.2221483868181817</v>
      </c>
      <c r="BB249" s="112">
        <f t="shared" si="19"/>
        <v>0.1101589682908051</v>
      </c>
      <c r="BC249" s="111">
        <f t="shared" si="20"/>
        <v>2.348597095259462E-2</v>
      </c>
    </row>
    <row r="250" spans="3:55">
      <c r="C250" s="1">
        <v>32.47</v>
      </c>
      <c r="D250" s="112">
        <v>1.12380006</v>
      </c>
      <c r="E250" s="112">
        <v>1.2256514300000001</v>
      </c>
      <c r="F250" s="112">
        <v>1.29424177</v>
      </c>
      <c r="G250" s="112">
        <v>1.34201243</v>
      </c>
      <c r="H250" s="112">
        <v>1.1282565200000001</v>
      </c>
      <c r="I250" s="112">
        <v>1.32253548</v>
      </c>
      <c r="J250" s="112">
        <v>1.13560602</v>
      </c>
      <c r="K250" s="112">
        <v>1.1873577799999999</v>
      </c>
      <c r="L250" s="112">
        <v>1.39200988</v>
      </c>
      <c r="M250" s="112">
        <v>1.1249553000000001</v>
      </c>
      <c r="N250" s="112">
        <v>1.2236695500000001</v>
      </c>
      <c r="O250" s="112">
        <v>1.07617053</v>
      </c>
      <c r="P250" s="112">
        <v>1.2496778900000001</v>
      </c>
      <c r="Q250" s="112">
        <v>1.17464374</v>
      </c>
      <c r="R250" s="112">
        <v>1.3257860699999999</v>
      </c>
      <c r="S250" s="112">
        <v>1.36639271</v>
      </c>
      <c r="T250" s="112">
        <v>1.2877343999999999</v>
      </c>
      <c r="U250" s="112">
        <v>1.2489516599999999</v>
      </c>
      <c r="V250" s="112">
        <v>1.0416408500000001</v>
      </c>
      <c r="W250" s="112">
        <v>1.0375978400000001</v>
      </c>
      <c r="X250" s="112">
        <v>1.2844124699999999</v>
      </c>
      <c r="Y250" s="112">
        <v>1.3312471800000001</v>
      </c>
      <c r="AZ250" s="1">
        <v>32.47</v>
      </c>
      <c r="BA250" s="121">
        <f t="shared" si="18"/>
        <v>1.2238341618181818</v>
      </c>
      <c r="BB250" s="112">
        <f t="shared" si="19"/>
        <v>0.10654630493231194</v>
      </c>
      <c r="BC250" s="111">
        <f t="shared" si="20"/>
        <v>2.2715748536612214E-2</v>
      </c>
    </row>
    <row r="251" spans="3:55">
      <c r="C251" s="1">
        <v>34.47</v>
      </c>
      <c r="D251" s="112">
        <v>1.0887999399999999</v>
      </c>
      <c r="E251" s="112">
        <v>1.22718547</v>
      </c>
      <c r="F251" s="112">
        <v>1.2871854899999999</v>
      </c>
      <c r="G251" s="112">
        <v>1.3517555800000001</v>
      </c>
      <c r="H251" s="112">
        <v>1.1165580100000001</v>
      </c>
      <c r="I251" s="112">
        <v>1.32302293</v>
      </c>
      <c r="J251" s="112">
        <v>1.1396351</v>
      </c>
      <c r="K251" s="112">
        <v>1.1868476100000001</v>
      </c>
      <c r="L251" s="112">
        <v>1.39464743</v>
      </c>
      <c r="M251" s="112">
        <v>1.13663282</v>
      </c>
      <c r="N251" s="112">
        <v>1.2112952299999999</v>
      </c>
      <c r="O251" s="112">
        <v>1.0840241900000001</v>
      </c>
      <c r="P251" s="112">
        <v>1.25582964</v>
      </c>
      <c r="Q251" s="112">
        <v>1.1439190800000001</v>
      </c>
      <c r="R251" s="112">
        <v>1.29596011</v>
      </c>
      <c r="S251" s="112">
        <v>1.3732289799999999</v>
      </c>
      <c r="T251" s="112">
        <v>1.28031071</v>
      </c>
      <c r="U251" s="112">
        <v>1.27447394</v>
      </c>
      <c r="V251" s="112">
        <v>1.0355077500000001</v>
      </c>
      <c r="W251" s="112">
        <v>1.0264307399999999</v>
      </c>
      <c r="X251" s="112">
        <v>1.30507821</v>
      </c>
      <c r="Y251" s="112">
        <v>1.3120216</v>
      </c>
      <c r="AZ251" s="1">
        <v>34.47</v>
      </c>
      <c r="BA251" s="121">
        <f t="shared" si="18"/>
        <v>1.2204704799999999</v>
      </c>
      <c r="BB251" s="112">
        <f t="shared" si="19"/>
        <v>0.11001317199739484</v>
      </c>
      <c r="BC251" s="111">
        <f t="shared" si="20"/>
        <v>2.345488707839756E-2</v>
      </c>
    </row>
    <row r="252" spans="3:55">
      <c r="C252" s="1">
        <v>36.47</v>
      </c>
      <c r="D252" s="112">
        <v>1.10509072</v>
      </c>
      <c r="E252" s="112">
        <v>1.22443145</v>
      </c>
      <c r="F252" s="112">
        <v>1.28128624</v>
      </c>
      <c r="G252" s="112">
        <v>1.35863611</v>
      </c>
      <c r="H252" s="112">
        <v>1.1173536399999999</v>
      </c>
      <c r="I252" s="112">
        <v>1.32246076</v>
      </c>
      <c r="J252" s="112">
        <v>1.1348776899999999</v>
      </c>
      <c r="K252" s="112">
        <v>1.1785112099999999</v>
      </c>
      <c r="L252" s="112">
        <v>1.3896834899999999</v>
      </c>
      <c r="M252" s="112">
        <v>1.1223697100000001</v>
      </c>
      <c r="N252" s="112">
        <v>1.20985374</v>
      </c>
      <c r="O252" s="112">
        <v>1.0754747</v>
      </c>
      <c r="P252" s="112">
        <v>1.26034285</v>
      </c>
      <c r="Q252" s="112">
        <v>1.1688027400000001</v>
      </c>
      <c r="R252" s="112">
        <v>1.2669684999999999</v>
      </c>
      <c r="S252" s="112">
        <v>1.32478666</v>
      </c>
      <c r="T252" s="112">
        <v>1.30128971</v>
      </c>
      <c r="U252" s="112">
        <v>1.2715454799999999</v>
      </c>
      <c r="V252" s="112">
        <v>1.0702341399999999</v>
      </c>
      <c r="W252" s="112">
        <v>1.0257906299999999</v>
      </c>
      <c r="X252" s="112">
        <v>1.29360889</v>
      </c>
      <c r="Y252" s="112">
        <v>1.30922457</v>
      </c>
      <c r="AZ252" s="1">
        <v>36.47</v>
      </c>
      <c r="BA252" s="121">
        <f t="shared" si="18"/>
        <v>1.2187556195454547</v>
      </c>
      <c r="BB252" s="112">
        <f t="shared" si="19"/>
        <v>0.10367262908780263</v>
      </c>
      <c r="BC252" s="111">
        <f t="shared" si="20"/>
        <v>2.2103078787989016E-2</v>
      </c>
    </row>
    <row r="253" spans="3:55">
      <c r="C253" s="1">
        <v>38.47</v>
      </c>
      <c r="D253" s="112">
        <v>1.11191515</v>
      </c>
      <c r="E253" s="112">
        <v>1.20547626</v>
      </c>
      <c r="F253" s="112">
        <v>1.2829908699999999</v>
      </c>
      <c r="G253" s="112">
        <v>1.3337921399999999</v>
      </c>
      <c r="H253" s="112">
        <v>1.1148774400000001</v>
      </c>
      <c r="I253" s="112">
        <v>1.34717873</v>
      </c>
      <c r="J253" s="112">
        <v>1.1272275599999999</v>
      </c>
      <c r="K253" s="112">
        <v>1.18998622</v>
      </c>
      <c r="L253" s="112">
        <v>1.38123653</v>
      </c>
      <c r="M253" s="112">
        <v>1.1357096600000001</v>
      </c>
      <c r="N253" s="112">
        <v>1.2137078299999999</v>
      </c>
      <c r="O253" s="112">
        <v>1.0906987800000001</v>
      </c>
      <c r="P253" s="112">
        <v>1.2594620400000001</v>
      </c>
      <c r="Q253" s="112">
        <v>1.1520307299999999</v>
      </c>
      <c r="R253" s="112">
        <v>1.3077348</v>
      </c>
      <c r="S253" s="112">
        <v>1.3586024299999999</v>
      </c>
      <c r="T253" s="112">
        <v>1.3048926000000001</v>
      </c>
      <c r="U253" s="112">
        <v>1.27586709</v>
      </c>
      <c r="V253" s="112">
        <v>1.0404286</v>
      </c>
      <c r="W253" s="112">
        <v>1.0307734</v>
      </c>
      <c r="X253" s="112">
        <v>1.2957663100000001</v>
      </c>
      <c r="Y253" s="112">
        <v>1.3396545</v>
      </c>
      <c r="AZ253" s="1">
        <v>38.47</v>
      </c>
      <c r="BA253" s="121">
        <f t="shared" si="18"/>
        <v>1.2227277122727271</v>
      </c>
      <c r="BB253" s="112">
        <f t="shared" si="19"/>
        <v>0.10840018719961017</v>
      </c>
      <c r="BC253" s="111">
        <f t="shared" si="20"/>
        <v>2.311099756403916E-2</v>
      </c>
    </row>
    <row r="254" spans="3:55">
      <c r="C254" s="1">
        <v>40.47</v>
      </c>
      <c r="D254" s="112">
        <v>1.1107038499999999</v>
      </c>
      <c r="E254" s="112">
        <v>1.2080747000000001</v>
      </c>
      <c r="F254" s="112">
        <v>1.2653450900000001</v>
      </c>
      <c r="G254" s="112">
        <v>1.33320097</v>
      </c>
      <c r="H254" s="112">
        <v>1.1033527700000001</v>
      </c>
      <c r="I254" s="112">
        <v>1.32782256</v>
      </c>
      <c r="J254" s="112">
        <v>1.1375735499999999</v>
      </c>
      <c r="K254" s="112">
        <v>1.1978177400000001</v>
      </c>
      <c r="L254" s="112">
        <v>1.3840454499999999</v>
      </c>
      <c r="M254" s="112">
        <v>1.12561775</v>
      </c>
      <c r="N254" s="112">
        <v>1.1933678400000001</v>
      </c>
      <c r="O254" s="112">
        <v>1.07574467</v>
      </c>
      <c r="P254" s="112">
        <v>1.2264467299999999</v>
      </c>
      <c r="Q254" s="112">
        <v>1.1503284</v>
      </c>
      <c r="R254" s="112">
        <v>1.3037611099999999</v>
      </c>
      <c r="S254" s="112">
        <v>1.3332500599999999</v>
      </c>
      <c r="T254" s="112">
        <v>1.3047894600000001</v>
      </c>
      <c r="U254" s="112">
        <v>1.2612028</v>
      </c>
      <c r="V254" s="112">
        <v>1.05324963</v>
      </c>
      <c r="W254" s="112">
        <v>1.01555291</v>
      </c>
      <c r="X254" s="112">
        <v>1.2765863799999999</v>
      </c>
      <c r="Y254" s="112">
        <v>1.3326065199999999</v>
      </c>
      <c r="AZ254" s="1">
        <v>40.47</v>
      </c>
      <c r="BA254" s="121">
        <f t="shared" si="18"/>
        <v>1.2145654972727273</v>
      </c>
      <c r="BB254" s="112">
        <f t="shared" si="19"/>
        <v>0.10584707258113951</v>
      </c>
      <c r="BC254" s="111">
        <f t="shared" si="20"/>
        <v>2.2566671698443234E-2</v>
      </c>
    </row>
    <row r="255" spans="3:55">
      <c r="C255" s="1">
        <v>42.47</v>
      </c>
      <c r="D255" s="112">
        <v>1.1011648000000001</v>
      </c>
      <c r="E255" s="112">
        <v>1.2118792899999999</v>
      </c>
      <c r="F255" s="112">
        <v>1.2623287400000001</v>
      </c>
      <c r="G255" s="112">
        <v>1.33843037</v>
      </c>
      <c r="H255" s="112">
        <v>1.1171736699999999</v>
      </c>
      <c r="I255" s="112">
        <v>1.3150361399999999</v>
      </c>
      <c r="J255" s="112">
        <v>1.1301256</v>
      </c>
      <c r="K255" s="112">
        <v>1.1852738</v>
      </c>
      <c r="L255" s="112">
        <v>1.37671711</v>
      </c>
      <c r="M255" s="112">
        <v>1.1310598999999999</v>
      </c>
      <c r="N255" s="112">
        <v>1.2062884</v>
      </c>
      <c r="O255" s="112">
        <v>1.0990964700000001</v>
      </c>
      <c r="P255" s="112">
        <v>1.2264642400000001</v>
      </c>
      <c r="Q255" s="112">
        <v>1.15467629</v>
      </c>
      <c r="R255" s="112">
        <v>1.27279031</v>
      </c>
      <c r="S255" s="112">
        <v>1.36113884</v>
      </c>
      <c r="T255" s="112">
        <v>1.31310419</v>
      </c>
      <c r="U255" s="112">
        <v>1.2592725499999999</v>
      </c>
      <c r="V255" s="112">
        <v>1.0174002200000001</v>
      </c>
      <c r="W255" s="112">
        <v>1.03291445</v>
      </c>
      <c r="X255" s="112">
        <v>1.3091098000000001</v>
      </c>
      <c r="Y255" s="112">
        <v>1.3368734099999999</v>
      </c>
      <c r="AZ255" s="1">
        <v>42.47</v>
      </c>
      <c r="BA255" s="121">
        <f t="shared" si="18"/>
        <v>1.2162872086363636</v>
      </c>
      <c r="BB255" s="112">
        <f t="shared" si="19"/>
        <v>0.1070693975793189</v>
      </c>
      <c r="BC255" s="111">
        <f t="shared" si="20"/>
        <v>2.2827272263674449E-2</v>
      </c>
    </row>
    <row r="256" spans="3:55">
      <c r="C256" s="1">
        <v>44.47</v>
      </c>
      <c r="D256" s="112">
        <v>1.10651009</v>
      </c>
      <c r="E256" s="112">
        <v>1.2163468200000001</v>
      </c>
      <c r="F256" s="112">
        <v>1.2565712499999999</v>
      </c>
      <c r="G256" s="112">
        <v>1.3288188700000001</v>
      </c>
      <c r="H256" s="112">
        <v>1.1126819299999999</v>
      </c>
      <c r="I256" s="112">
        <v>1.32408243</v>
      </c>
      <c r="J256" s="112">
        <v>1.13828112</v>
      </c>
      <c r="K256" s="112">
        <v>1.2067819399999999</v>
      </c>
      <c r="L256" s="112">
        <v>1.37293909</v>
      </c>
      <c r="M256" s="112">
        <v>1.1404169399999999</v>
      </c>
      <c r="N256" s="112">
        <v>1.2164090700000001</v>
      </c>
      <c r="O256" s="112">
        <v>1.08719498</v>
      </c>
      <c r="P256" s="112">
        <v>1.2357283800000001</v>
      </c>
      <c r="Q256" s="112">
        <v>1.1634872599999999</v>
      </c>
      <c r="R256" s="112">
        <v>1.2843658200000001</v>
      </c>
      <c r="S256" s="112">
        <v>1.3581193300000001</v>
      </c>
      <c r="T256" s="112">
        <v>1.31372643</v>
      </c>
      <c r="U256" s="112">
        <v>1.26457329</v>
      </c>
      <c r="V256" s="112">
        <v>1.0310924100000001</v>
      </c>
      <c r="W256" s="112">
        <v>1.0416307</v>
      </c>
      <c r="X256" s="112">
        <v>1.2945440399999999</v>
      </c>
      <c r="Y256" s="112">
        <v>1.3409512400000001</v>
      </c>
      <c r="AZ256" s="1">
        <v>44.47</v>
      </c>
      <c r="BA256" s="121">
        <f t="shared" si="18"/>
        <v>1.2197842468181816</v>
      </c>
      <c r="BB256" s="112">
        <f t="shared" si="19"/>
        <v>0.10414465592993698</v>
      </c>
      <c r="BC256" s="111">
        <f t="shared" si="20"/>
        <v>2.2203715248871134E-2</v>
      </c>
    </row>
    <row r="257" spans="2:55">
      <c r="C257" s="1">
        <v>46.47</v>
      </c>
      <c r="D257" s="112">
        <v>1.1223408399999999</v>
      </c>
      <c r="E257" s="112">
        <v>1.21472494</v>
      </c>
      <c r="F257" s="112">
        <v>1.28330415</v>
      </c>
      <c r="G257" s="112">
        <v>1.3485118899999999</v>
      </c>
      <c r="H257" s="112">
        <v>1.11067144</v>
      </c>
      <c r="I257" s="112">
        <v>1.35514348</v>
      </c>
      <c r="J257" s="112">
        <v>1.1324843200000001</v>
      </c>
      <c r="K257" s="112">
        <v>1.1771795300000001</v>
      </c>
      <c r="L257" s="112">
        <v>1.38211186</v>
      </c>
      <c r="M257" s="112">
        <v>1.1196659799999999</v>
      </c>
      <c r="N257" s="112">
        <v>1.21028267</v>
      </c>
      <c r="O257" s="112">
        <v>1.10521855</v>
      </c>
      <c r="P257" s="112">
        <v>1.23734454</v>
      </c>
      <c r="Q257" s="112">
        <v>1.168477</v>
      </c>
      <c r="R257" s="112">
        <v>1.29539859</v>
      </c>
      <c r="S257" s="112">
        <v>1.31870452</v>
      </c>
      <c r="T257" s="112">
        <v>1.3053957</v>
      </c>
      <c r="U257" s="112">
        <v>1.2393733600000001</v>
      </c>
      <c r="V257" s="112">
        <v>1.06586096</v>
      </c>
      <c r="W257" s="112">
        <v>1.0172903</v>
      </c>
      <c r="X257" s="112">
        <v>1.2907479799999999</v>
      </c>
      <c r="Y257" s="112">
        <v>1.3360827900000001</v>
      </c>
      <c r="AZ257" s="1">
        <v>46.47</v>
      </c>
      <c r="BA257" s="121">
        <f t="shared" si="18"/>
        <v>1.2198325177272726</v>
      </c>
      <c r="BB257" s="112">
        <f t="shared" si="19"/>
        <v>0.10437888707219972</v>
      </c>
      <c r="BC257" s="111">
        <f t="shared" si="20"/>
        <v>2.2253653496194344E-2</v>
      </c>
    </row>
    <row r="258" spans="2:55">
      <c r="C258" s="1">
        <v>48.48</v>
      </c>
      <c r="D258" s="112">
        <v>1.1167644299999999</v>
      </c>
      <c r="E258" s="112">
        <v>1.2003415799999999</v>
      </c>
      <c r="F258" s="112">
        <v>1.2724017700000001</v>
      </c>
      <c r="G258" s="112">
        <v>1.35858678</v>
      </c>
      <c r="H258" s="112">
        <v>1.10211159</v>
      </c>
      <c r="I258" s="112">
        <v>1.36142092</v>
      </c>
      <c r="J258" s="112">
        <v>1.1235993399999999</v>
      </c>
      <c r="K258" s="112">
        <v>1.19371779</v>
      </c>
      <c r="L258" s="112">
        <v>1.3670564599999999</v>
      </c>
      <c r="M258" s="112">
        <v>1.13235887</v>
      </c>
      <c r="N258" s="112">
        <v>1.2071299200000001</v>
      </c>
      <c r="O258" s="112">
        <v>1.0871680399999999</v>
      </c>
      <c r="P258" s="112">
        <v>1.2284654500000001</v>
      </c>
      <c r="Q258" s="112">
        <v>1.1630109099999999</v>
      </c>
      <c r="R258" s="112">
        <v>1.26974974</v>
      </c>
      <c r="S258" s="112">
        <v>1.3413897400000001</v>
      </c>
      <c r="T258" s="112">
        <v>1.2813971099999999</v>
      </c>
      <c r="U258" s="112">
        <v>1.2407010199999999</v>
      </c>
      <c r="V258" s="112">
        <v>1.04823972</v>
      </c>
      <c r="W258" s="112">
        <v>1.0202683299999999</v>
      </c>
      <c r="X258" s="112">
        <v>1.28867661</v>
      </c>
      <c r="Y258" s="112">
        <v>1.3513207300000001</v>
      </c>
      <c r="AZ258" s="1">
        <v>48.48</v>
      </c>
      <c r="BA258" s="121">
        <f t="shared" si="18"/>
        <v>1.2161762204545457</v>
      </c>
      <c r="BB258" s="112">
        <f t="shared" si="19"/>
        <v>0.10685026265976025</v>
      </c>
      <c r="BC258" s="111">
        <f t="shared" si="20"/>
        <v>2.2780552541846015E-2</v>
      </c>
    </row>
    <row r="259" spans="2:55">
      <c r="C259" s="1">
        <v>50.48</v>
      </c>
      <c r="D259" s="112">
        <v>1.1172243500000001</v>
      </c>
      <c r="E259" s="112">
        <v>1.1909331400000001</v>
      </c>
      <c r="F259" s="112">
        <v>1.2655368600000001</v>
      </c>
      <c r="G259" s="112">
        <v>1.3386753499999999</v>
      </c>
      <c r="H259" s="112">
        <v>1.1116121400000001</v>
      </c>
      <c r="I259" s="112">
        <v>1.3432526199999999</v>
      </c>
      <c r="J259" s="112">
        <v>1.1170268299999999</v>
      </c>
      <c r="K259" s="112">
        <v>1.20650543</v>
      </c>
      <c r="L259" s="112">
        <v>1.38396071</v>
      </c>
      <c r="M259" s="112">
        <v>1.13054253</v>
      </c>
      <c r="N259" s="112">
        <v>1.2011082099999999</v>
      </c>
      <c r="O259" s="112">
        <v>1.1072377499999999</v>
      </c>
      <c r="P259" s="112">
        <v>1.23401954</v>
      </c>
      <c r="Q259" s="112">
        <v>1.16957372</v>
      </c>
      <c r="R259" s="112">
        <v>1.25311039</v>
      </c>
      <c r="S259" s="112">
        <v>1.3391997899999999</v>
      </c>
      <c r="T259" s="112">
        <v>1.27309154</v>
      </c>
      <c r="U259" s="112">
        <v>1.2730385399999999</v>
      </c>
      <c r="V259" s="112">
        <v>1.0529959900000001</v>
      </c>
      <c r="W259" s="112">
        <v>1.0341772499999999</v>
      </c>
      <c r="X259" s="112">
        <v>1.26724127</v>
      </c>
      <c r="Y259" s="112">
        <v>1.33448178</v>
      </c>
      <c r="AZ259" s="1">
        <v>50.48</v>
      </c>
      <c r="BA259" s="121">
        <f t="shared" si="18"/>
        <v>1.2156611695454542</v>
      </c>
      <c r="BB259" s="112">
        <f t="shared" si="19"/>
        <v>0.10101107566676476</v>
      </c>
      <c r="BC259" s="111">
        <f t="shared" si="20"/>
        <v>2.1535633692005014E-2</v>
      </c>
    </row>
    <row r="260" spans="2:55">
      <c r="C260" s="1">
        <v>52.48</v>
      </c>
      <c r="D260" s="112">
        <v>1.10906616</v>
      </c>
      <c r="E260" s="112">
        <v>1.1963257</v>
      </c>
      <c r="F260" s="112">
        <v>1.28898271</v>
      </c>
      <c r="G260" s="112">
        <v>1.3467947300000001</v>
      </c>
      <c r="H260" s="112">
        <v>1.1008021100000001</v>
      </c>
      <c r="I260" s="112">
        <v>1.3452968199999999</v>
      </c>
      <c r="J260" s="112">
        <v>1.1190917300000001</v>
      </c>
      <c r="K260" s="112">
        <v>1.1758793000000001</v>
      </c>
      <c r="L260" s="112">
        <v>1.36500033</v>
      </c>
      <c r="M260" s="112">
        <v>1.1224819399999999</v>
      </c>
      <c r="N260" s="112">
        <v>1.22210043</v>
      </c>
      <c r="O260" s="112">
        <v>1.0988655899999999</v>
      </c>
      <c r="P260" s="112">
        <v>1.2165348899999999</v>
      </c>
      <c r="Q260" s="112">
        <v>1.16250173</v>
      </c>
      <c r="R260" s="112">
        <v>1.23732916</v>
      </c>
      <c r="S260" s="112">
        <v>1.3516061800000001</v>
      </c>
      <c r="T260" s="112">
        <v>1.25572237</v>
      </c>
      <c r="U260" s="112">
        <v>1.2688324200000001</v>
      </c>
      <c r="V260" s="112">
        <v>1.02461428</v>
      </c>
      <c r="W260" s="112">
        <v>1.03817322</v>
      </c>
      <c r="X260" s="112">
        <v>1.2698366000000001</v>
      </c>
      <c r="Y260" s="112">
        <v>1.34085645</v>
      </c>
      <c r="AZ260" s="1">
        <v>52.48</v>
      </c>
      <c r="BA260" s="121">
        <f t="shared" si="18"/>
        <v>1.2116679477272732</v>
      </c>
      <c r="BB260" s="112">
        <f t="shared" si="19"/>
        <v>0.10518693840201404</v>
      </c>
      <c r="BC260" s="111">
        <f t="shared" si="20"/>
        <v>2.2425930618562861E-2</v>
      </c>
    </row>
    <row r="261" spans="2:55">
      <c r="C261" s="1">
        <v>54.48</v>
      </c>
      <c r="D261" s="112">
        <v>1.1333896999999999</v>
      </c>
      <c r="E261" s="112">
        <v>1.2188778</v>
      </c>
      <c r="F261" s="112">
        <v>1.2891627699999999</v>
      </c>
      <c r="G261" s="112">
        <v>1.3520991099999999</v>
      </c>
      <c r="H261" s="112">
        <v>1.09842723</v>
      </c>
      <c r="I261" s="112">
        <v>1.33734087</v>
      </c>
      <c r="J261" s="112">
        <v>1.11464356</v>
      </c>
      <c r="K261" s="112">
        <v>1.1966765399999999</v>
      </c>
      <c r="L261" s="112">
        <v>1.36596662</v>
      </c>
      <c r="M261" s="112">
        <v>1.11945275</v>
      </c>
      <c r="N261" s="112">
        <v>1.2302965400000001</v>
      </c>
      <c r="O261" s="112">
        <v>1.1006803999999999</v>
      </c>
      <c r="P261" s="112">
        <v>1.2206653000000001</v>
      </c>
      <c r="Q261" s="112">
        <v>1.1566566899999999</v>
      </c>
      <c r="R261" s="112">
        <v>1.25373617</v>
      </c>
      <c r="S261" s="112">
        <v>1.3354143700000001</v>
      </c>
      <c r="T261" s="112">
        <v>1.25197344</v>
      </c>
      <c r="U261" s="112">
        <v>1.26792452</v>
      </c>
      <c r="V261" s="112">
        <v>1.0315353300000001</v>
      </c>
      <c r="W261" s="112">
        <v>1.0501849599999999</v>
      </c>
      <c r="X261" s="112">
        <v>1.2891618899999999</v>
      </c>
      <c r="Y261" s="112">
        <v>1.3487008</v>
      </c>
      <c r="AZ261" s="1">
        <v>54.48</v>
      </c>
      <c r="BA261" s="121">
        <f t="shared" si="18"/>
        <v>1.2164985163636362</v>
      </c>
      <c r="BB261" s="112">
        <f t="shared" si="19"/>
        <v>0.10302850641417764</v>
      </c>
      <c r="BC261" s="111">
        <f t="shared" si="20"/>
        <v>2.1965751372551277E-2</v>
      </c>
    </row>
    <row r="262" spans="2:55">
      <c r="C262" s="1">
        <v>56.48</v>
      </c>
      <c r="D262" s="112">
        <v>1.1120289800000001</v>
      </c>
      <c r="E262" s="112">
        <v>1.2178068900000001</v>
      </c>
      <c r="F262" s="112">
        <v>1.2828705899999999</v>
      </c>
      <c r="G262" s="112">
        <v>1.3597616100000001</v>
      </c>
      <c r="H262" s="112">
        <v>1.0994753399999999</v>
      </c>
      <c r="I262" s="112">
        <v>1.33156583</v>
      </c>
      <c r="J262" s="112">
        <v>1.1213815199999999</v>
      </c>
      <c r="K262" s="112">
        <v>1.19438019</v>
      </c>
      <c r="L262" s="112">
        <v>1.33971927</v>
      </c>
      <c r="M262" s="112">
        <v>1.13364168</v>
      </c>
      <c r="N262" s="112">
        <v>1.2210054100000001</v>
      </c>
      <c r="O262" s="112">
        <v>1.10667498</v>
      </c>
      <c r="P262" s="112">
        <v>1.22434219</v>
      </c>
      <c r="Q262" s="112">
        <v>1.1682564499999999</v>
      </c>
      <c r="R262" s="112">
        <v>1.25293963</v>
      </c>
      <c r="S262" s="112">
        <v>1.3378399599999999</v>
      </c>
      <c r="T262" s="112">
        <v>1.25289151</v>
      </c>
      <c r="U262" s="112">
        <v>1.27610796</v>
      </c>
      <c r="V262" s="112">
        <v>1.0330285299999999</v>
      </c>
      <c r="W262" s="112">
        <v>1.0315821999999999</v>
      </c>
      <c r="X262" s="112">
        <v>1.2717160599999999</v>
      </c>
      <c r="Y262" s="112">
        <v>1.3463445599999999</v>
      </c>
      <c r="AZ262" s="1">
        <v>56.48</v>
      </c>
      <c r="BA262" s="121">
        <f t="shared" si="18"/>
        <v>1.2143346063636362</v>
      </c>
      <c r="BB262" s="112">
        <f t="shared" si="19"/>
        <v>0.10175277232166011</v>
      </c>
      <c r="BC262" s="111">
        <f t="shared" si="20"/>
        <v>2.1693763950147264E-2</v>
      </c>
    </row>
    <row r="263" spans="2:55">
      <c r="C263" s="1">
        <v>58.48</v>
      </c>
      <c r="D263" s="112">
        <v>1.10282038</v>
      </c>
      <c r="E263" s="112">
        <v>1.1921082000000001</v>
      </c>
      <c r="F263" s="112">
        <v>1.2593798199999999</v>
      </c>
      <c r="G263" s="112">
        <v>1.3475814800000001</v>
      </c>
      <c r="H263" s="112">
        <v>1.0998565300000001</v>
      </c>
      <c r="I263" s="112">
        <v>1.3451513100000001</v>
      </c>
      <c r="J263" s="112">
        <v>1.1101325799999999</v>
      </c>
      <c r="K263" s="112">
        <v>1.20696862</v>
      </c>
      <c r="L263" s="112">
        <v>1.38231696</v>
      </c>
      <c r="M263" s="112">
        <v>1.1355780099999999</v>
      </c>
      <c r="N263" s="112">
        <v>1.2072735000000001</v>
      </c>
      <c r="O263" s="112">
        <v>1.09722191</v>
      </c>
      <c r="P263" s="112">
        <v>1.2350538600000001</v>
      </c>
      <c r="Q263" s="112">
        <v>1.1393397300000001</v>
      </c>
      <c r="R263" s="112">
        <v>1.25484536</v>
      </c>
      <c r="S263" s="112">
        <v>1.3491624200000001</v>
      </c>
      <c r="T263" s="112">
        <v>1.21767205</v>
      </c>
      <c r="U263" s="112">
        <v>1.2674492900000001</v>
      </c>
      <c r="V263" s="112">
        <v>1.04834622</v>
      </c>
      <c r="W263" s="112">
        <v>1.0407101299999999</v>
      </c>
      <c r="X263" s="112">
        <v>1.2719774699999999</v>
      </c>
      <c r="Y263" s="112">
        <v>1.3528333800000001</v>
      </c>
      <c r="AZ263" s="1">
        <v>58.48</v>
      </c>
      <c r="BA263" s="121">
        <f t="shared" si="18"/>
        <v>1.2119899640909093</v>
      </c>
      <c r="BB263" s="112">
        <f t="shared" si="19"/>
        <v>0.10483921273154936</v>
      </c>
      <c r="BC263" s="111">
        <f t="shared" si="20"/>
        <v>2.2351795256524556E-2</v>
      </c>
    </row>
    <row r="264" spans="2:55">
      <c r="C264" s="1">
        <v>60.48</v>
      </c>
      <c r="D264" s="112">
        <v>1.1204784999999999</v>
      </c>
      <c r="E264" s="112">
        <v>1.1859621300000001</v>
      </c>
      <c r="F264" s="112">
        <v>1.2849411500000001</v>
      </c>
      <c r="G264" s="112">
        <v>1.3344635899999999</v>
      </c>
      <c r="H264" s="112">
        <v>1.1099039399999999</v>
      </c>
      <c r="I264" s="112">
        <v>1.3554676699999999</v>
      </c>
      <c r="J264" s="112">
        <v>1.1152714100000001</v>
      </c>
      <c r="K264" s="112">
        <v>1.2064705099999999</v>
      </c>
      <c r="L264" s="112">
        <v>1.3634095500000001</v>
      </c>
      <c r="M264" s="112">
        <v>1.1387303</v>
      </c>
      <c r="N264" s="112">
        <v>1.20886491</v>
      </c>
      <c r="O264" s="112">
        <v>1.09905279</v>
      </c>
      <c r="P264" s="112">
        <v>1.2482853599999999</v>
      </c>
      <c r="Q264" s="112">
        <v>1.14390477</v>
      </c>
      <c r="R264" s="112">
        <v>1.24248162</v>
      </c>
      <c r="S264" s="112">
        <v>1.3398232400000001</v>
      </c>
      <c r="T264" s="112">
        <v>1.2260243200000001</v>
      </c>
      <c r="U264" s="112">
        <v>1.2582351000000001</v>
      </c>
      <c r="V264" s="112">
        <v>1.0448638400000001</v>
      </c>
      <c r="W264" s="112">
        <v>1.0565512800000001</v>
      </c>
      <c r="X264" s="112">
        <v>1.29393633</v>
      </c>
      <c r="Y264" s="112">
        <v>1.32571803</v>
      </c>
      <c r="AZ264" s="1">
        <v>60.48</v>
      </c>
      <c r="BA264" s="121">
        <f t="shared" si="18"/>
        <v>1.2137654700000005</v>
      </c>
      <c r="BB264" s="112">
        <f t="shared" si="19"/>
        <v>9.953633412361676E-2</v>
      </c>
      <c r="BC264" s="111">
        <f t="shared" si="20"/>
        <v>2.1221217738566483E-2</v>
      </c>
    </row>
    <row r="265" spans="2:55">
      <c r="C265" s="1">
        <v>62.48</v>
      </c>
      <c r="D265" s="112">
        <v>1.1172714500000001</v>
      </c>
      <c r="E265" s="112">
        <v>1.2017265399999999</v>
      </c>
      <c r="F265" s="112">
        <v>1.2772410700000001</v>
      </c>
      <c r="G265" s="112">
        <v>1.33244337</v>
      </c>
      <c r="H265" s="112">
        <v>1.08709707</v>
      </c>
      <c r="I265" s="112">
        <v>1.3458200300000001</v>
      </c>
      <c r="J265" s="112">
        <v>1.0988003500000001</v>
      </c>
      <c r="K265" s="112">
        <v>1.2077565299999999</v>
      </c>
      <c r="L265" s="112">
        <v>1.34001795</v>
      </c>
      <c r="M265" s="112">
        <v>1.1525087700000001</v>
      </c>
      <c r="N265" s="112">
        <v>1.19972966</v>
      </c>
      <c r="O265" s="112">
        <v>1.0845655599999999</v>
      </c>
      <c r="P265" s="112">
        <v>1.2292449400000001</v>
      </c>
      <c r="Q265" s="112">
        <v>1.14818172</v>
      </c>
      <c r="R265" s="112">
        <v>1.2556701699999999</v>
      </c>
      <c r="S265" s="112">
        <v>1.32564836</v>
      </c>
      <c r="T265" s="112">
        <v>1.2184942700000001</v>
      </c>
      <c r="U265" s="112">
        <v>1.24266133</v>
      </c>
      <c r="V265" s="112">
        <v>1.04510992</v>
      </c>
      <c r="W265" s="112">
        <v>1.0336370399999999</v>
      </c>
      <c r="X265" s="112">
        <v>1.2801391499999999</v>
      </c>
      <c r="Y265" s="112">
        <v>1.3232750499999999</v>
      </c>
      <c r="AZ265" s="1">
        <v>62.48</v>
      </c>
      <c r="BA265" s="121">
        <f t="shared" si="18"/>
        <v>1.20668365</v>
      </c>
      <c r="BB265" s="112">
        <f t="shared" si="19"/>
        <v>9.9221989625632112E-2</v>
      </c>
      <c r="BC265" s="111">
        <f t="shared" si="20"/>
        <v>2.1154199266413713E-2</v>
      </c>
    </row>
    <row r="266" spans="2:55">
      <c r="C266" s="1">
        <v>64.48</v>
      </c>
      <c r="D266" s="112">
        <v>1.1090147699999999</v>
      </c>
      <c r="E266" s="112">
        <v>1.19018117</v>
      </c>
      <c r="F266" s="112">
        <v>1.2561210300000001</v>
      </c>
      <c r="G266" s="112">
        <v>1.34720057</v>
      </c>
      <c r="H266" s="112">
        <v>1.0938174199999999</v>
      </c>
      <c r="I266" s="112">
        <v>1.3543399599999999</v>
      </c>
      <c r="J266" s="112">
        <v>1.10198335</v>
      </c>
      <c r="K266" s="112">
        <v>1.1875954200000001</v>
      </c>
      <c r="L266" s="112">
        <v>1.38536284</v>
      </c>
      <c r="M266" s="112">
        <v>1.1152350099999999</v>
      </c>
      <c r="N266" s="112">
        <v>1.2028724399999999</v>
      </c>
      <c r="O266" s="112">
        <v>1.1111187199999999</v>
      </c>
      <c r="P266" s="112">
        <v>1.22332106</v>
      </c>
      <c r="Q266" s="112">
        <v>1.1400156299999999</v>
      </c>
      <c r="R266" s="112">
        <v>1.23241559</v>
      </c>
      <c r="S266" s="112">
        <v>1.34634882</v>
      </c>
      <c r="T266" s="112">
        <v>1.2313071499999999</v>
      </c>
      <c r="U266" s="112">
        <v>1.2545667</v>
      </c>
      <c r="V266" s="112">
        <v>1.04971321</v>
      </c>
      <c r="W266" s="112">
        <v>1.04606295</v>
      </c>
      <c r="X266" s="112">
        <v>1.2465977100000001</v>
      </c>
      <c r="Y266" s="112">
        <v>1.3373023799999999</v>
      </c>
      <c r="AZ266" s="1">
        <v>64.48</v>
      </c>
      <c r="BA266" s="122">
        <f t="shared" si="18"/>
        <v>1.2073860863636361</v>
      </c>
      <c r="BB266" s="112">
        <f t="shared" si="19"/>
        <v>0.10332008890630605</v>
      </c>
      <c r="BC266" s="111">
        <f t="shared" si="20"/>
        <v>2.2027916968749808E-2</v>
      </c>
    </row>
    <row r="269" spans="2:55">
      <c r="BB269" s="1" t="s">
        <v>216</v>
      </c>
      <c r="BC269" s="1" t="s">
        <v>215</v>
      </c>
    </row>
    <row r="270" spans="2:55">
      <c r="BA270" s="1" t="s">
        <v>2</v>
      </c>
      <c r="BB270" s="1">
        <v>22</v>
      </c>
      <c r="BC270" s="1">
        <f>SQRT(BB270)</f>
        <v>4.6904157598234297</v>
      </c>
    </row>
    <row r="271" spans="2:55">
      <c r="B271" s="91" t="s">
        <v>243</v>
      </c>
      <c r="C271" s="1" t="s">
        <v>66</v>
      </c>
      <c r="D271" s="63" t="s">
        <v>330</v>
      </c>
      <c r="E271" s="63" t="s">
        <v>331</v>
      </c>
      <c r="F271" s="63" t="s">
        <v>332</v>
      </c>
      <c r="G271" s="63" t="s">
        <v>333</v>
      </c>
      <c r="H271" s="63" t="s">
        <v>334</v>
      </c>
      <c r="I271" s="63" t="s">
        <v>335</v>
      </c>
      <c r="J271" s="63" t="s">
        <v>336</v>
      </c>
      <c r="K271" s="63" t="s">
        <v>337</v>
      </c>
      <c r="L271" s="63" t="s">
        <v>338</v>
      </c>
      <c r="M271" s="63" t="s">
        <v>339</v>
      </c>
      <c r="N271" s="63" t="s">
        <v>340</v>
      </c>
      <c r="O271" s="63" t="s">
        <v>341</v>
      </c>
      <c r="P271" s="63" t="s">
        <v>342</v>
      </c>
      <c r="Q271" s="63" t="s">
        <v>343</v>
      </c>
      <c r="R271" s="63" t="s">
        <v>344</v>
      </c>
      <c r="S271" s="63" t="s">
        <v>345</v>
      </c>
      <c r="T271" s="63" t="s">
        <v>346</v>
      </c>
      <c r="U271" s="63" t="s">
        <v>347</v>
      </c>
      <c r="V271" s="63" t="s">
        <v>348</v>
      </c>
      <c r="W271" s="63" t="s">
        <v>349</v>
      </c>
      <c r="X271" s="63" t="s">
        <v>350</v>
      </c>
      <c r="Y271" s="63" t="s">
        <v>351</v>
      </c>
      <c r="AZ271" s="1" t="s">
        <v>66</v>
      </c>
      <c r="BA271" s="113" t="s">
        <v>194</v>
      </c>
      <c r="BB271" s="63" t="s">
        <v>3</v>
      </c>
      <c r="BC271" s="89" t="s">
        <v>125</v>
      </c>
    </row>
    <row r="272" spans="2:55">
      <c r="C272" s="1">
        <v>0</v>
      </c>
      <c r="D272" s="114">
        <v>1</v>
      </c>
      <c r="E272" s="114">
        <v>1</v>
      </c>
      <c r="F272" s="114">
        <v>1</v>
      </c>
      <c r="G272" s="114">
        <v>1</v>
      </c>
      <c r="H272" s="114">
        <v>1</v>
      </c>
      <c r="I272" s="114">
        <v>1</v>
      </c>
      <c r="J272" s="114">
        <v>1</v>
      </c>
      <c r="K272" s="114">
        <v>1</v>
      </c>
      <c r="L272" s="114">
        <v>1</v>
      </c>
      <c r="M272" s="114">
        <v>1</v>
      </c>
      <c r="N272" s="114">
        <v>1</v>
      </c>
      <c r="O272" s="114">
        <v>1</v>
      </c>
      <c r="P272" s="114">
        <v>1</v>
      </c>
      <c r="Q272" s="114">
        <v>1</v>
      </c>
      <c r="R272" s="114">
        <v>1</v>
      </c>
      <c r="S272" s="114">
        <v>1</v>
      </c>
      <c r="T272" s="114">
        <v>1</v>
      </c>
      <c r="U272" s="114">
        <v>1</v>
      </c>
      <c r="V272" s="114">
        <v>1</v>
      </c>
      <c r="W272" s="114">
        <v>1</v>
      </c>
      <c r="X272" s="114">
        <v>1</v>
      </c>
      <c r="Y272" s="114">
        <v>1</v>
      </c>
      <c r="AZ272" s="1">
        <v>0</v>
      </c>
      <c r="BA272" s="117">
        <f t="shared" ref="BA272:BA304" si="21">AVERAGE(D272:Y272)</f>
        <v>1</v>
      </c>
      <c r="BB272" s="63">
        <f t="shared" ref="BB272:BB304" si="22">STDEV(D272:Y272)</f>
        <v>0</v>
      </c>
      <c r="BC272" s="89">
        <f t="shared" ref="BC272:BC304" si="23">BB272/$BC$270</f>
        <v>0</v>
      </c>
    </row>
    <row r="273" spans="3:55">
      <c r="C273" s="1">
        <v>2</v>
      </c>
      <c r="D273" s="114">
        <v>1.01030453</v>
      </c>
      <c r="E273" s="114">
        <v>0.98755747000000005</v>
      </c>
      <c r="F273" s="114">
        <v>0.99862192999999999</v>
      </c>
      <c r="G273" s="114">
        <v>1.0287138499999999</v>
      </c>
      <c r="H273" s="114">
        <v>1.0057273</v>
      </c>
      <c r="I273" s="114">
        <v>0.98148197000000004</v>
      </c>
      <c r="J273" s="114">
        <v>1.02729731</v>
      </c>
      <c r="K273" s="114">
        <v>0.98125582</v>
      </c>
      <c r="L273" s="114">
        <v>0.97005666000000002</v>
      </c>
      <c r="M273" s="114">
        <v>0.99519484999999996</v>
      </c>
      <c r="N273" s="114">
        <v>0.97758818999999997</v>
      </c>
      <c r="O273" s="114">
        <v>1.0457543600000001</v>
      </c>
      <c r="P273" s="114">
        <v>0.99171617000000001</v>
      </c>
      <c r="Q273" s="114">
        <v>1.0017562</v>
      </c>
      <c r="R273" s="114">
        <v>0.98011181000000003</v>
      </c>
      <c r="S273" s="114">
        <v>1.00396229</v>
      </c>
      <c r="T273" s="114">
        <v>0.98219431999999995</v>
      </c>
      <c r="U273" s="114">
        <v>0.96175624000000004</v>
      </c>
      <c r="V273" s="114">
        <v>0.99537076000000002</v>
      </c>
      <c r="W273" s="114">
        <v>1.0099370599999999</v>
      </c>
      <c r="X273" s="114">
        <v>1.0009068299999999</v>
      </c>
      <c r="Y273" s="114">
        <v>0.99421676999999997</v>
      </c>
      <c r="AZ273" s="1">
        <v>2</v>
      </c>
      <c r="BA273" s="118">
        <f t="shared" si="21"/>
        <v>0.99688557681818191</v>
      </c>
      <c r="BB273" s="63">
        <f t="shared" si="22"/>
        <v>1.9855021299918636E-2</v>
      </c>
      <c r="BC273" s="89">
        <f t="shared" si="23"/>
        <v>4.2331047643985563E-3</v>
      </c>
    </row>
    <row r="274" spans="3:55">
      <c r="C274" s="1">
        <v>4</v>
      </c>
      <c r="D274" s="114">
        <v>1.0101158699999999</v>
      </c>
      <c r="E274" s="114">
        <v>0.99144706999999999</v>
      </c>
      <c r="F274" s="114">
        <v>1.01349545</v>
      </c>
      <c r="G274" s="114">
        <v>1.01584867</v>
      </c>
      <c r="H274" s="114">
        <v>1.0275933100000001</v>
      </c>
      <c r="I274" s="114">
        <v>0.97997177999999996</v>
      </c>
      <c r="J274" s="114">
        <v>0.99162165999999996</v>
      </c>
      <c r="K274" s="114">
        <v>1.00628571</v>
      </c>
      <c r="L274" s="114">
        <v>0.95637119999999998</v>
      </c>
      <c r="M274" s="114">
        <v>0.99891715999999997</v>
      </c>
      <c r="N274" s="114">
        <v>0.97519458000000003</v>
      </c>
      <c r="O274" s="114">
        <v>1.0582569799999999</v>
      </c>
      <c r="P274" s="114">
        <v>1.00270455</v>
      </c>
      <c r="Q274" s="114">
        <v>1.00677839</v>
      </c>
      <c r="R274" s="114">
        <v>1.00162427</v>
      </c>
      <c r="S274" s="114">
        <v>1.0228843299999999</v>
      </c>
      <c r="T274" s="114">
        <v>0.98083858000000002</v>
      </c>
      <c r="U274" s="114">
        <v>0.9877707</v>
      </c>
      <c r="V274" s="114">
        <v>1.0119476199999999</v>
      </c>
      <c r="W274" s="114">
        <v>1.0130847999999999</v>
      </c>
      <c r="X274" s="114">
        <v>1.0169440599999999</v>
      </c>
      <c r="Y274" s="114">
        <v>1.00582477</v>
      </c>
      <c r="AZ274" s="1">
        <v>4</v>
      </c>
      <c r="BA274" s="118">
        <f t="shared" si="21"/>
        <v>1.003432795909091</v>
      </c>
      <c r="BB274" s="63">
        <f t="shared" si="22"/>
        <v>2.1006679111934077E-2</v>
      </c>
      <c r="BC274" s="89">
        <f t="shared" si="23"/>
        <v>4.4786390349167834E-3</v>
      </c>
    </row>
    <row r="275" spans="3:55">
      <c r="C275" s="1">
        <v>6.56</v>
      </c>
      <c r="D275" s="114">
        <v>1.06279484</v>
      </c>
      <c r="E275" s="114">
        <v>0.99343413000000003</v>
      </c>
      <c r="F275" s="114">
        <v>0.99040578000000001</v>
      </c>
      <c r="G275" s="114">
        <v>1.0171342000000001</v>
      </c>
      <c r="H275" s="114">
        <v>1.0101844600000001</v>
      </c>
      <c r="I275" s="114">
        <v>0.98225324999999997</v>
      </c>
      <c r="J275" s="114">
        <v>0.99974379999999996</v>
      </c>
      <c r="K275" s="114">
        <v>0.95231739999999998</v>
      </c>
      <c r="L275" s="114">
        <v>0.93284745000000002</v>
      </c>
      <c r="M275" s="114">
        <v>0.98493721000000001</v>
      </c>
      <c r="N275" s="114">
        <v>0.95752086000000003</v>
      </c>
      <c r="O275" s="114">
        <v>0.99168696999999995</v>
      </c>
      <c r="P275" s="114">
        <v>0.97483032999999997</v>
      </c>
      <c r="Q275" s="114">
        <v>0.98790591999999999</v>
      </c>
      <c r="R275" s="114">
        <v>0.93566150999999997</v>
      </c>
      <c r="S275" s="114">
        <v>0.98837297000000002</v>
      </c>
      <c r="T275" s="114">
        <v>0.94459481000000001</v>
      </c>
      <c r="U275" s="114">
        <v>0.96643484000000002</v>
      </c>
      <c r="V275" s="114">
        <v>0.96009849000000003</v>
      </c>
      <c r="W275" s="114">
        <v>1.00257698</v>
      </c>
      <c r="X275" s="114">
        <v>1.00091839</v>
      </c>
      <c r="Y275" s="114">
        <v>0.99360305999999998</v>
      </c>
      <c r="AZ275" s="1">
        <v>6.56</v>
      </c>
      <c r="BA275" s="118">
        <f t="shared" si="21"/>
        <v>0.98319352954545469</v>
      </c>
      <c r="BB275" s="63">
        <f t="shared" si="22"/>
        <v>2.9561453471496989E-2</v>
      </c>
      <c r="BC275" s="89">
        <f t="shared" si="23"/>
        <v>6.3025230566362044E-3</v>
      </c>
    </row>
    <row r="276" spans="3:55">
      <c r="C276" s="1">
        <v>8.5</v>
      </c>
      <c r="D276" s="114">
        <v>1.0731171100000001</v>
      </c>
      <c r="E276" s="114">
        <v>1.0159113099999999</v>
      </c>
      <c r="F276" s="114">
        <v>1.0603868000000001</v>
      </c>
      <c r="G276" s="114">
        <v>1.04421429</v>
      </c>
      <c r="H276" s="114">
        <v>1.0533679199999999</v>
      </c>
      <c r="I276" s="114">
        <v>0.98754819999999999</v>
      </c>
      <c r="J276" s="114">
        <v>1.0141706500000001</v>
      </c>
      <c r="K276" s="114">
        <v>0.98778138000000004</v>
      </c>
      <c r="L276" s="114">
        <v>0.91278029000000005</v>
      </c>
      <c r="M276" s="114">
        <v>0.99973120000000004</v>
      </c>
      <c r="N276" s="114">
        <v>0.99857847</v>
      </c>
      <c r="O276" s="114">
        <v>1.0449337299999999</v>
      </c>
      <c r="P276" s="114">
        <v>0.98615321</v>
      </c>
      <c r="Q276" s="114">
        <v>0.98150161000000002</v>
      </c>
      <c r="R276" s="114">
        <v>0.97205622999999997</v>
      </c>
      <c r="S276" s="114">
        <v>1.0415967500000001</v>
      </c>
      <c r="T276" s="114">
        <v>1.0182859900000001</v>
      </c>
      <c r="U276" s="114">
        <v>0.98989530000000003</v>
      </c>
      <c r="V276" s="114">
        <v>0.99641599999999997</v>
      </c>
      <c r="W276" s="114">
        <v>1.0450173899999999</v>
      </c>
      <c r="X276" s="114">
        <v>1.03499517</v>
      </c>
      <c r="Y276" s="114">
        <v>1.0541922100000001</v>
      </c>
      <c r="AZ276" s="1">
        <v>8.5</v>
      </c>
      <c r="BA276" s="118">
        <f t="shared" si="21"/>
        <v>1.0142105095454546</v>
      </c>
      <c r="BB276" s="63">
        <f t="shared" si="22"/>
        <v>3.7430707566775204E-2</v>
      </c>
      <c r="BC276" s="89">
        <f t="shared" si="23"/>
        <v>7.9802536669338411E-3</v>
      </c>
    </row>
    <row r="277" spans="3:55">
      <c r="C277" s="1">
        <v>10.46</v>
      </c>
      <c r="D277" s="114">
        <v>1.04817216</v>
      </c>
      <c r="E277" s="114">
        <v>1.03036376</v>
      </c>
      <c r="F277" s="114">
        <v>1.05094277</v>
      </c>
      <c r="G277" s="114">
        <v>1.0568750899999999</v>
      </c>
      <c r="H277" s="114">
        <v>1.05795975</v>
      </c>
      <c r="I277" s="114">
        <v>1.0308358200000001</v>
      </c>
      <c r="J277" s="114">
        <v>1.0257849699999999</v>
      </c>
      <c r="K277" s="114">
        <v>1.0104371599999999</v>
      </c>
      <c r="L277" s="114">
        <v>0.96300209999999997</v>
      </c>
      <c r="M277" s="114">
        <v>1.02944846</v>
      </c>
      <c r="N277" s="114">
        <v>0.99509075000000002</v>
      </c>
      <c r="O277" s="114">
        <v>1.0180041200000001</v>
      </c>
      <c r="P277" s="114">
        <v>0.97418441</v>
      </c>
      <c r="Q277" s="114">
        <v>1.0106345999999999</v>
      </c>
      <c r="R277" s="114">
        <v>0.99707382</v>
      </c>
      <c r="S277" s="114">
        <v>1.0606890899999999</v>
      </c>
      <c r="T277" s="114">
        <v>1.0515043100000001</v>
      </c>
      <c r="U277" s="114">
        <v>1.0031572799999999</v>
      </c>
      <c r="V277" s="114">
        <v>1.01659933</v>
      </c>
      <c r="W277" s="114">
        <v>1.0419216899999999</v>
      </c>
      <c r="X277" s="114">
        <v>1.07475977</v>
      </c>
      <c r="Y277" s="114">
        <v>1.04336601</v>
      </c>
      <c r="AZ277" s="1">
        <v>10.46</v>
      </c>
      <c r="BA277" s="118">
        <f t="shared" si="21"/>
        <v>1.0268548736363636</v>
      </c>
      <c r="BB277" s="63">
        <f t="shared" si="22"/>
        <v>2.8876764480191885E-2</v>
      </c>
      <c r="BC277" s="89">
        <f t="shared" si="23"/>
        <v>6.1565468732091566E-3</v>
      </c>
    </row>
    <row r="278" spans="3:55">
      <c r="C278" s="1">
        <v>12.46</v>
      </c>
      <c r="D278" s="114">
        <v>1.0426069600000001</v>
      </c>
      <c r="E278" s="114">
        <v>1.0468785300000001</v>
      </c>
      <c r="F278" s="114">
        <v>1.04158876</v>
      </c>
      <c r="G278" s="114">
        <v>1.0605902599999999</v>
      </c>
      <c r="H278" s="114">
        <v>1.0530784399999999</v>
      </c>
      <c r="I278" s="114">
        <v>1.0102028300000001</v>
      </c>
      <c r="J278" s="114">
        <v>1.0400644800000001</v>
      </c>
      <c r="K278" s="114">
        <v>1.0297752899999999</v>
      </c>
      <c r="L278" s="114">
        <v>0.95087273000000005</v>
      </c>
      <c r="M278" s="114">
        <v>1.0631216100000001</v>
      </c>
      <c r="N278" s="114">
        <v>1.01278639</v>
      </c>
      <c r="O278" s="114">
        <v>1.0816645</v>
      </c>
      <c r="P278" s="114">
        <v>1.0186483399999999</v>
      </c>
      <c r="Q278" s="114">
        <v>1.07462316</v>
      </c>
      <c r="R278" s="114">
        <v>1.0191974399999999</v>
      </c>
      <c r="S278" s="114">
        <v>1.0865992900000001</v>
      </c>
      <c r="T278" s="114">
        <v>1.04579303</v>
      </c>
      <c r="U278" s="114">
        <v>1.0316657199999999</v>
      </c>
      <c r="V278" s="114">
        <v>1.01960425</v>
      </c>
      <c r="W278" s="114">
        <v>1.0689371400000001</v>
      </c>
      <c r="X278" s="114">
        <v>1.07073402</v>
      </c>
      <c r="Y278" s="114">
        <v>1.05480635</v>
      </c>
      <c r="AZ278" s="1">
        <v>12.46</v>
      </c>
      <c r="BA278" s="118">
        <f t="shared" si="21"/>
        <v>1.0419927054545453</v>
      </c>
      <c r="BB278" s="63">
        <f t="shared" si="22"/>
        <v>3.0308382598302149E-2</v>
      </c>
      <c r="BC278" s="89">
        <f t="shared" si="23"/>
        <v>6.4617688815379352E-3</v>
      </c>
    </row>
    <row r="279" spans="3:55">
      <c r="C279" s="1">
        <v>14.46</v>
      </c>
      <c r="D279" s="114">
        <v>1.0761331300000001</v>
      </c>
      <c r="E279" s="114">
        <v>1.03349161</v>
      </c>
      <c r="F279" s="114">
        <v>1.04576428</v>
      </c>
      <c r="G279" s="114">
        <v>1.08686222</v>
      </c>
      <c r="H279" s="114">
        <v>1.05701143</v>
      </c>
      <c r="I279" s="114">
        <v>0.99637854999999997</v>
      </c>
      <c r="J279" s="114">
        <v>1.0415866199999999</v>
      </c>
      <c r="K279" s="114">
        <v>1.0173986100000001</v>
      </c>
      <c r="L279" s="114">
        <v>0.96555922999999999</v>
      </c>
      <c r="M279" s="114">
        <v>1.0736234200000001</v>
      </c>
      <c r="N279" s="114">
        <v>1.0278779199999999</v>
      </c>
      <c r="O279" s="114">
        <v>1.0844650199999999</v>
      </c>
      <c r="P279" s="114">
        <v>1.00904398</v>
      </c>
      <c r="Q279" s="114">
        <v>1.0780930900000001</v>
      </c>
      <c r="R279" s="114">
        <v>1.01994644</v>
      </c>
      <c r="S279" s="114">
        <v>1.10663544</v>
      </c>
      <c r="T279" s="114">
        <v>1.08075543</v>
      </c>
      <c r="U279" s="114">
        <v>1.05446204</v>
      </c>
      <c r="V279" s="114">
        <v>1.03991696</v>
      </c>
      <c r="W279" s="114">
        <v>1.0669203899999999</v>
      </c>
      <c r="X279" s="114">
        <v>1.0715423399999999</v>
      </c>
      <c r="Y279" s="114">
        <v>1.07142596</v>
      </c>
      <c r="AZ279" s="1">
        <v>14.46</v>
      </c>
      <c r="BA279" s="118">
        <f t="shared" si="21"/>
        <v>1.0502224595454546</v>
      </c>
      <c r="BB279" s="63">
        <f t="shared" si="22"/>
        <v>3.4232438742446858E-2</v>
      </c>
      <c r="BC279" s="89">
        <f t="shared" si="23"/>
        <v>7.2983804624892215E-3</v>
      </c>
    </row>
    <row r="280" spans="3:55">
      <c r="C280" s="1">
        <v>16.46</v>
      </c>
      <c r="D280" s="114">
        <v>1.06907156</v>
      </c>
      <c r="E280" s="114">
        <v>1.05469536</v>
      </c>
      <c r="F280" s="114">
        <v>1.0358725200000001</v>
      </c>
      <c r="G280" s="114">
        <v>1.08186308</v>
      </c>
      <c r="H280" s="114">
        <v>1.0828449899999999</v>
      </c>
      <c r="I280" s="114">
        <v>1.01320593</v>
      </c>
      <c r="J280" s="114">
        <v>1.0343513099999999</v>
      </c>
      <c r="K280" s="114">
        <v>1.0238492100000001</v>
      </c>
      <c r="L280" s="114">
        <v>0.97058372000000004</v>
      </c>
      <c r="M280" s="114">
        <v>1.0942601599999999</v>
      </c>
      <c r="N280" s="114">
        <v>1.01972741</v>
      </c>
      <c r="O280" s="114">
        <v>1.0851330800000001</v>
      </c>
      <c r="P280" s="114">
        <v>1.0147535700000001</v>
      </c>
      <c r="Q280" s="114">
        <v>1.0994570299999999</v>
      </c>
      <c r="R280" s="114">
        <v>1.01683247</v>
      </c>
      <c r="S280" s="114">
        <v>1.11204193</v>
      </c>
      <c r="T280" s="114">
        <v>1.04887621</v>
      </c>
      <c r="U280" s="114">
        <v>1.03975415</v>
      </c>
      <c r="V280" s="114">
        <v>1.04572018</v>
      </c>
      <c r="W280" s="114">
        <v>1.0717681299999999</v>
      </c>
      <c r="X280" s="114">
        <v>1.06347529</v>
      </c>
      <c r="Y280" s="114">
        <v>1.06962432</v>
      </c>
      <c r="AZ280" s="1">
        <v>16.46</v>
      </c>
      <c r="BA280" s="118">
        <f t="shared" si="21"/>
        <v>1.0521709822727272</v>
      </c>
      <c r="BB280" s="63">
        <f t="shared" si="22"/>
        <v>3.4556810485255218E-2</v>
      </c>
      <c r="BC280" s="89">
        <f t="shared" si="23"/>
        <v>7.3675367504214819E-3</v>
      </c>
    </row>
    <row r="281" spans="3:55">
      <c r="C281" s="1">
        <v>18.46</v>
      </c>
      <c r="D281" s="114">
        <v>1.0615746800000001</v>
      </c>
      <c r="E281" s="114">
        <v>1.0473657000000001</v>
      </c>
      <c r="F281" s="114">
        <v>1.05048724</v>
      </c>
      <c r="G281" s="114">
        <v>1.0692599899999999</v>
      </c>
      <c r="H281" s="114">
        <v>1.07741632</v>
      </c>
      <c r="I281" s="114">
        <v>1.0181822599999999</v>
      </c>
      <c r="J281" s="114">
        <v>1.0484835299999999</v>
      </c>
      <c r="K281" s="114">
        <v>1.0171033599999999</v>
      </c>
      <c r="L281" s="114">
        <v>0.97554284000000002</v>
      </c>
      <c r="M281" s="114">
        <v>1.10323791</v>
      </c>
      <c r="N281" s="114">
        <v>0.99828541999999998</v>
      </c>
      <c r="O281" s="114">
        <v>1.07708599</v>
      </c>
      <c r="P281" s="114">
        <v>1.0210895600000001</v>
      </c>
      <c r="Q281" s="114">
        <v>1.1189028400000001</v>
      </c>
      <c r="R281" s="114">
        <v>1.0476057700000001</v>
      </c>
      <c r="S281" s="114">
        <v>1.09136897</v>
      </c>
      <c r="T281" s="114">
        <v>1.1031272999999999</v>
      </c>
      <c r="U281" s="114">
        <v>1.0907216399999999</v>
      </c>
      <c r="V281" s="114">
        <v>1.05023377</v>
      </c>
      <c r="W281" s="114">
        <v>1.06935234</v>
      </c>
      <c r="X281" s="114">
        <v>1.07173286</v>
      </c>
      <c r="Y281" s="114">
        <v>1.0894571799999999</v>
      </c>
      <c r="AZ281" s="1">
        <v>18.46</v>
      </c>
      <c r="BA281" s="118">
        <f t="shared" si="21"/>
        <v>1.0589826122727275</v>
      </c>
      <c r="BB281" s="63">
        <f t="shared" si="22"/>
        <v>3.6224653060737383E-2</v>
      </c>
      <c r="BC281" s="89">
        <f t="shared" si="23"/>
        <v>7.7231219822826661E-3</v>
      </c>
    </row>
    <row r="282" spans="3:55">
      <c r="C282" s="1">
        <v>20.46</v>
      </c>
      <c r="D282" s="114">
        <v>1.0985341200000001</v>
      </c>
      <c r="E282" s="114">
        <v>1.0344835400000001</v>
      </c>
      <c r="F282" s="114">
        <v>1.0451410400000001</v>
      </c>
      <c r="G282" s="114">
        <v>1.08932125</v>
      </c>
      <c r="H282" s="114">
        <v>1.07277333</v>
      </c>
      <c r="I282" s="114">
        <v>1.0335747200000001</v>
      </c>
      <c r="J282" s="114">
        <v>1.0618505600000001</v>
      </c>
      <c r="K282" s="114">
        <v>1.02558956</v>
      </c>
      <c r="L282" s="114">
        <v>0.98600810000000005</v>
      </c>
      <c r="M282" s="114">
        <v>1.1489729799999999</v>
      </c>
      <c r="N282" s="114">
        <v>1.03525011</v>
      </c>
      <c r="O282" s="114">
        <v>1.0735397499999999</v>
      </c>
      <c r="P282" s="114">
        <v>1.0246323799999999</v>
      </c>
      <c r="Q282" s="114">
        <v>1.1214618199999999</v>
      </c>
      <c r="R282" s="114">
        <v>1.05618886</v>
      </c>
      <c r="S282" s="114">
        <v>1.1219656099999999</v>
      </c>
      <c r="T282" s="114">
        <v>1.10622226</v>
      </c>
      <c r="U282" s="114">
        <v>1.0883879299999999</v>
      </c>
      <c r="V282" s="114">
        <v>1.0436750400000001</v>
      </c>
      <c r="W282" s="114">
        <v>1.0727234999999999</v>
      </c>
      <c r="X282" s="114">
        <v>1.0810714699999999</v>
      </c>
      <c r="Y282" s="114">
        <v>1.0774694199999999</v>
      </c>
      <c r="AZ282" s="1">
        <v>20.46</v>
      </c>
      <c r="BA282" s="118">
        <f t="shared" si="21"/>
        <v>1.0681289704545454</v>
      </c>
      <c r="BB282" s="63">
        <f t="shared" si="22"/>
        <v>3.8421965609692493E-2</v>
      </c>
      <c r="BC282" s="89">
        <f t="shared" si="23"/>
        <v>8.1915905917770669E-3</v>
      </c>
    </row>
    <row r="283" spans="3:55">
      <c r="C283" s="1">
        <v>22.46</v>
      </c>
      <c r="D283" s="114">
        <v>1.0959497300000001</v>
      </c>
      <c r="E283" s="114">
        <v>1.03162135</v>
      </c>
      <c r="F283" s="114">
        <v>1.0357231</v>
      </c>
      <c r="G283" s="114">
        <v>1.0839615600000001</v>
      </c>
      <c r="H283" s="114">
        <v>1.09380827</v>
      </c>
      <c r="I283" s="114">
        <v>1.04597699</v>
      </c>
      <c r="J283" s="114">
        <v>1.0729999299999999</v>
      </c>
      <c r="K283" s="114">
        <v>1.0444476499999999</v>
      </c>
      <c r="L283" s="114">
        <v>0.97111857000000001</v>
      </c>
      <c r="M283" s="114">
        <v>1.1264460700000001</v>
      </c>
      <c r="N283" s="114">
        <v>1.0227687400000001</v>
      </c>
      <c r="O283" s="114">
        <v>1.0891922700000001</v>
      </c>
      <c r="P283" s="114">
        <v>1.0137402099999999</v>
      </c>
      <c r="Q283" s="114">
        <v>1.1276051600000001</v>
      </c>
      <c r="R283" s="114">
        <v>1.06754851</v>
      </c>
      <c r="S283" s="114">
        <v>1.12271309</v>
      </c>
      <c r="T283" s="114">
        <v>1.108374</v>
      </c>
      <c r="U283" s="114">
        <v>1.0906759800000001</v>
      </c>
      <c r="V283" s="114">
        <v>1.05731492</v>
      </c>
      <c r="W283" s="114">
        <v>1.0713767999999999</v>
      </c>
      <c r="X283" s="114">
        <v>1.1032053799999999</v>
      </c>
      <c r="Y283" s="114">
        <v>1.08835485</v>
      </c>
      <c r="AZ283" s="1">
        <v>22.46</v>
      </c>
      <c r="BA283" s="118">
        <f t="shared" si="21"/>
        <v>1.0711328695454545</v>
      </c>
      <c r="BB283" s="63">
        <f t="shared" si="22"/>
        <v>4.0016163658670133E-2</v>
      </c>
      <c r="BC283" s="89">
        <f t="shared" si="23"/>
        <v>8.5314747578318171E-3</v>
      </c>
    </row>
    <row r="284" spans="3:55">
      <c r="C284" s="1">
        <v>24.46</v>
      </c>
      <c r="D284" s="114">
        <v>1.1005467600000001</v>
      </c>
      <c r="E284" s="114">
        <v>1.0422315499999999</v>
      </c>
      <c r="F284" s="114">
        <v>1.0450376100000001</v>
      </c>
      <c r="G284" s="114">
        <v>1.0750629199999999</v>
      </c>
      <c r="H284" s="114">
        <v>1.06986351</v>
      </c>
      <c r="I284" s="114">
        <v>1.03455447</v>
      </c>
      <c r="J284" s="114">
        <v>1.06138982</v>
      </c>
      <c r="K284" s="114">
        <v>1.0351875399999999</v>
      </c>
      <c r="L284" s="114">
        <v>0.99720233000000003</v>
      </c>
      <c r="M284" s="114">
        <v>1.1189374999999999</v>
      </c>
      <c r="N284" s="114">
        <v>1.05209529</v>
      </c>
      <c r="O284" s="114">
        <v>1.0728092</v>
      </c>
      <c r="P284" s="114">
        <v>1.0207306199999999</v>
      </c>
      <c r="Q284" s="114">
        <v>1.1160907499999999</v>
      </c>
      <c r="R284" s="114">
        <v>1.06917566</v>
      </c>
      <c r="S284" s="114">
        <v>1.12898462</v>
      </c>
      <c r="T284" s="114">
        <v>1.0941977599999999</v>
      </c>
      <c r="U284" s="114">
        <v>1.0766731700000001</v>
      </c>
      <c r="V284" s="114">
        <v>1.0697033199999999</v>
      </c>
      <c r="W284" s="114">
        <v>1.0844300600000001</v>
      </c>
      <c r="X284" s="114">
        <v>1.0598438299999999</v>
      </c>
      <c r="Y284" s="114">
        <v>1.0942096699999999</v>
      </c>
      <c r="AZ284" s="1">
        <v>24.46</v>
      </c>
      <c r="BA284" s="118">
        <f t="shared" si="21"/>
        <v>1.0690435436363634</v>
      </c>
      <c r="BB284" s="63">
        <f t="shared" si="22"/>
        <v>3.2701713709544993E-2</v>
      </c>
      <c r="BC284" s="89">
        <f t="shared" si="23"/>
        <v>6.9720287889310784E-3</v>
      </c>
    </row>
    <row r="285" spans="3:55">
      <c r="C285" s="1">
        <v>26.46</v>
      </c>
      <c r="D285" s="114">
        <v>1.07916378</v>
      </c>
      <c r="E285" s="114">
        <v>1.0365369900000001</v>
      </c>
      <c r="F285" s="114">
        <v>1.0506098399999999</v>
      </c>
      <c r="G285" s="114">
        <v>1.10538447</v>
      </c>
      <c r="H285" s="114">
        <v>1.07965932</v>
      </c>
      <c r="I285" s="114">
        <v>1.03689593</v>
      </c>
      <c r="J285" s="114">
        <v>1.10184514</v>
      </c>
      <c r="K285" s="114">
        <v>1.03469473</v>
      </c>
      <c r="L285" s="114">
        <v>0.98180197999999996</v>
      </c>
      <c r="M285" s="114">
        <v>1.10067425</v>
      </c>
      <c r="N285" s="114">
        <v>1.0499418300000001</v>
      </c>
      <c r="O285" s="114">
        <v>1.08619256</v>
      </c>
      <c r="P285" s="114">
        <v>1.0408487900000001</v>
      </c>
      <c r="Q285" s="114">
        <v>1.16154947</v>
      </c>
      <c r="R285" s="114">
        <v>1.0690122</v>
      </c>
      <c r="S285" s="114">
        <v>1.1383280200000001</v>
      </c>
      <c r="T285" s="114">
        <v>1.0982863899999999</v>
      </c>
      <c r="U285" s="114">
        <v>1.0802683500000001</v>
      </c>
      <c r="V285" s="114">
        <v>1.05297014</v>
      </c>
      <c r="W285" s="114">
        <v>1.09132242</v>
      </c>
      <c r="X285" s="114">
        <v>1.0785232</v>
      </c>
      <c r="Y285" s="114">
        <v>1.11237903</v>
      </c>
      <c r="AZ285" s="1">
        <v>26.46</v>
      </c>
      <c r="BA285" s="118">
        <f t="shared" si="21"/>
        <v>1.075767674090909</v>
      </c>
      <c r="BB285" s="63">
        <f t="shared" si="22"/>
        <v>3.9251120861618069E-2</v>
      </c>
      <c r="BC285" s="89">
        <f t="shared" si="23"/>
        <v>8.3683670854576165E-3</v>
      </c>
    </row>
    <row r="286" spans="3:55">
      <c r="C286" s="1">
        <v>28.47</v>
      </c>
      <c r="D286" s="114">
        <v>1.0865580800000001</v>
      </c>
      <c r="E286" s="114">
        <v>1.0275013500000001</v>
      </c>
      <c r="F286" s="114">
        <v>1.04649524</v>
      </c>
      <c r="G286" s="114">
        <v>1.10375322</v>
      </c>
      <c r="H286" s="114">
        <v>1.0974725999999999</v>
      </c>
      <c r="I286" s="114">
        <v>1.04956195</v>
      </c>
      <c r="J286" s="114">
        <v>1.07862909</v>
      </c>
      <c r="K286" s="114">
        <v>1.05420767</v>
      </c>
      <c r="L286" s="114">
        <v>0.99902124999999997</v>
      </c>
      <c r="M286" s="114">
        <v>1.15370723</v>
      </c>
      <c r="N286" s="114">
        <v>1.0594794599999999</v>
      </c>
      <c r="O286" s="114">
        <v>1.08281877</v>
      </c>
      <c r="P286" s="114">
        <v>1.02858845</v>
      </c>
      <c r="Q286" s="114">
        <v>1.14826549</v>
      </c>
      <c r="R286" s="114">
        <v>1.0691601900000001</v>
      </c>
      <c r="S286" s="114">
        <v>1.1332310800000001</v>
      </c>
      <c r="T286" s="114">
        <v>1.0936385200000001</v>
      </c>
      <c r="U286" s="114">
        <v>1.0735835300000001</v>
      </c>
      <c r="V286" s="114">
        <v>1.0505409999999999</v>
      </c>
      <c r="W286" s="114">
        <v>1.0806519699999999</v>
      </c>
      <c r="X286" s="114">
        <v>1.0688529</v>
      </c>
      <c r="Y286" s="114">
        <v>1.0905012599999999</v>
      </c>
      <c r="AZ286" s="1">
        <v>28.47</v>
      </c>
      <c r="BA286" s="118">
        <f t="shared" si="21"/>
        <v>1.076191831818182</v>
      </c>
      <c r="BB286" s="63">
        <f t="shared" si="22"/>
        <v>3.7840166521610166E-2</v>
      </c>
      <c r="BC286" s="89">
        <f t="shared" si="23"/>
        <v>8.0675506094228747E-3</v>
      </c>
    </row>
    <row r="287" spans="3:55">
      <c r="C287" s="1">
        <v>30.47</v>
      </c>
      <c r="D287" s="114">
        <v>1.09220126</v>
      </c>
      <c r="E287" s="114">
        <v>1.0494125400000001</v>
      </c>
      <c r="F287" s="114">
        <v>1.03765697</v>
      </c>
      <c r="G287" s="114">
        <v>1.1061586999999999</v>
      </c>
      <c r="H287" s="114">
        <v>1.1058928299999999</v>
      </c>
      <c r="I287" s="114">
        <v>1.05735344</v>
      </c>
      <c r="J287" s="114">
        <v>1.10052565</v>
      </c>
      <c r="K287" s="114">
        <v>1.0571513400000001</v>
      </c>
      <c r="L287" s="114">
        <v>0.99365921999999995</v>
      </c>
      <c r="M287" s="114">
        <v>1.1035210099999999</v>
      </c>
      <c r="N287" s="114">
        <v>1.0570599199999999</v>
      </c>
      <c r="O287" s="114">
        <v>1.0797869099999999</v>
      </c>
      <c r="P287" s="114">
        <v>1.0450373900000001</v>
      </c>
      <c r="Q287" s="114">
        <v>1.1533322500000001</v>
      </c>
      <c r="R287" s="114">
        <v>1.07330178</v>
      </c>
      <c r="S287" s="114">
        <v>1.1481056999999999</v>
      </c>
      <c r="T287" s="114">
        <v>1.1196131199999999</v>
      </c>
      <c r="U287" s="114">
        <v>1.0861218699999999</v>
      </c>
      <c r="V287" s="114">
        <v>1.0653140000000001</v>
      </c>
      <c r="W287" s="114">
        <v>1.07312205</v>
      </c>
      <c r="X287" s="114">
        <v>1.0813731200000001</v>
      </c>
      <c r="Y287" s="114">
        <v>1.1078421199999999</v>
      </c>
      <c r="AZ287" s="1">
        <v>30.47</v>
      </c>
      <c r="BA287" s="118">
        <f t="shared" si="21"/>
        <v>1.0815246904545452</v>
      </c>
      <c r="BB287" s="63">
        <f t="shared" si="22"/>
        <v>3.65809252939817E-2</v>
      </c>
      <c r="BC287" s="89">
        <f t="shared" si="23"/>
        <v>7.7990794776279671E-3</v>
      </c>
    </row>
    <row r="288" spans="3:55">
      <c r="C288" s="1">
        <v>32.47</v>
      </c>
      <c r="D288" s="114">
        <v>1.1221965899999999</v>
      </c>
      <c r="E288" s="114">
        <v>1.05569975</v>
      </c>
      <c r="F288" s="114">
        <v>1.03473719</v>
      </c>
      <c r="G288" s="114">
        <v>1.1199773200000001</v>
      </c>
      <c r="H288" s="114">
        <v>1.0839063</v>
      </c>
      <c r="I288" s="114">
        <v>1.02288548</v>
      </c>
      <c r="J288" s="114">
        <v>1.1285246900000001</v>
      </c>
      <c r="K288" s="114">
        <v>1.0485087799999999</v>
      </c>
      <c r="L288" s="114">
        <v>0.98305783000000002</v>
      </c>
      <c r="M288" s="114">
        <v>1.1319516199999999</v>
      </c>
      <c r="N288" s="114">
        <v>1.0760805499999999</v>
      </c>
      <c r="O288" s="114">
        <v>1.1185252299999999</v>
      </c>
      <c r="P288" s="114">
        <v>1.0454061800000001</v>
      </c>
      <c r="Q288" s="114">
        <v>1.17301404</v>
      </c>
      <c r="R288" s="114">
        <v>1.0655599899999999</v>
      </c>
      <c r="S288" s="114">
        <v>1.1730341799999999</v>
      </c>
      <c r="T288" s="114">
        <v>1.11950645</v>
      </c>
      <c r="U288" s="114">
        <v>1.0830935100000001</v>
      </c>
      <c r="V288" s="114">
        <v>1.08453278</v>
      </c>
      <c r="W288" s="114">
        <v>1.09567876</v>
      </c>
      <c r="X288" s="114">
        <v>1.06411462</v>
      </c>
      <c r="Y288" s="114">
        <v>1.13065302</v>
      </c>
      <c r="AZ288" s="1">
        <v>32.47</v>
      </c>
      <c r="BA288" s="118">
        <f t="shared" si="21"/>
        <v>1.0891202209090909</v>
      </c>
      <c r="BB288" s="63">
        <f t="shared" si="22"/>
        <v>4.7696963524860317E-2</v>
      </c>
      <c r="BC288" s="89">
        <f t="shared" si="23"/>
        <v>1.016902679148764E-2</v>
      </c>
    </row>
    <row r="289" spans="3:55">
      <c r="C289" s="1">
        <v>34.47</v>
      </c>
      <c r="D289" s="114">
        <v>1.1018580099999999</v>
      </c>
      <c r="E289" s="114">
        <v>1.04860639</v>
      </c>
      <c r="F289" s="114">
        <v>1.06368353</v>
      </c>
      <c r="G289" s="114">
        <v>1.1155686199999999</v>
      </c>
      <c r="H289" s="114">
        <v>1.11455317</v>
      </c>
      <c r="I289" s="114">
        <v>1.0461794799999999</v>
      </c>
      <c r="J289" s="114">
        <v>1.08818371</v>
      </c>
      <c r="K289" s="114">
        <v>1.03431093</v>
      </c>
      <c r="L289" s="114">
        <v>1.0059743699999999</v>
      </c>
      <c r="M289" s="114">
        <v>1.1323119800000001</v>
      </c>
      <c r="N289" s="114">
        <v>1.07923741</v>
      </c>
      <c r="O289" s="114">
        <v>1.1188155500000001</v>
      </c>
      <c r="P289" s="114">
        <v>1.0329662900000001</v>
      </c>
      <c r="Q289" s="114">
        <v>1.1768025499999999</v>
      </c>
      <c r="R289" s="114">
        <v>1.07042802</v>
      </c>
      <c r="S289" s="114">
        <v>1.1678539299999999</v>
      </c>
      <c r="T289" s="114">
        <v>1.11925012</v>
      </c>
      <c r="U289" s="114">
        <v>1.09582041</v>
      </c>
      <c r="V289" s="114">
        <v>1.0728194200000001</v>
      </c>
      <c r="W289" s="114">
        <v>1.0908567199999999</v>
      </c>
      <c r="X289" s="114">
        <v>1.09493795</v>
      </c>
      <c r="Y289" s="114">
        <v>1.12411996</v>
      </c>
      <c r="AZ289" s="1">
        <v>34.47</v>
      </c>
      <c r="BA289" s="118">
        <f t="shared" si="21"/>
        <v>1.0906881145454548</v>
      </c>
      <c r="BB289" s="63">
        <f t="shared" si="22"/>
        <v>4.2661522643075399E-2</v>
      </c>
      <c r="BC289" s="89">
        <f t="shared" si="23"/>
        <v>9.0954671883247701E-3</v>
      </c>
    </row>
    <row r="290" spans="3:55">
      <c r="C290" s="1">
        <v>36.47</v>
      </c>
      <c r="D290" s="114">
        <v>1.1086273099999999</v>
      </c>
      <c r="E290" s="114">
        <v>1.04874029</v>
      </c>
      <c r="F290" s="114">
        <v>1.0449266800000001</v>
      </c>
      <c r="G290" s="114">
        <v>1.1141552699999999</v>
      </c>
      <c r="H290" s="114">
        <v>1.08532764</v>
      </c>
      <c r="I290" s="114">
        <v>1.0388457499999999</v>
      </c>
      <c r="J290" s="114">
        <v>1.1198131200000001</v>
      </c>
      <c r="K290" s="114">
        <v>1.0800871400000001</v>
      </c>
      <c r="L290" s="114">
        <v>1.01520375</v>
      </c>
      <c r="M290" s="114">
        <v>1.14518904</v>
      </c>
      <c r="N290" s="114">
        <v>1.0807769899999999</v>
      </c>
      <c r="O290" s="114">
        <v>1.0822381000000001</v>
      </c>
      <c r="P290" s="114">
        <v>1.0524853999999999</v>
      </c>
      <c r="Q290" s="114">
        <v>1.2011678400000001</v>
      </c>
      <c r="R290" s="114">
        <v>1.0935037700000001</v>
      </c>
      <c r="S290" s="114">
        <v>1.1506391</v>
      </c>
      <c r="T290" s="114">
        <v>1.1469694100000001</v>
      </c>
      <c r="U290" s="114">
        <v>1.10584595</v>
      </c>
      <c r="V290" s="114">
        <v>1.0902977199999999</v>
      </c>
      <c r="W290" s="114">
        <v>1.0823802899999999</v>
      </c>
      <c r="X290" s="114">
        <v>1.1158543999999999</v>
      </c>
      <c r="Y290" s="114">
        <v>1.12094172</v>
      </c>
      <c r="AZ290" s="1">
        <v>36.47</v>
      </c>
      <c r="BA290" s="118">
        <f t="shared" si="21"/>
        <v>1.0965462127272727</v>
      </c>
      <c r="BB290" s="63">
        <f t="shared" si="22"/>
        <v>4.2966520886649297E-2</v>
      </c>
      <c r="BC290" s="89">
        <f t="shared" si="23"/>
        <v>9.1604930323419282E-3</v>
      </c>
    </row>
    <row r="291" spans="3:55">
      <c r="C291" s="1">
        <v>38.47</v>
      </c>
      <c r="D291" s="114">
        <v>1.1075460800000001</v>
      </c>
      <c r="E291" s="114">
        <v>1.0487157899999999</v>
      </c>
      <c r="F291" s="114">
        <v>1.05102177</v>
      </c>
      <c r="G291" s="114">
        <v>1.1223868400000001</v>
      </c>
      <c r="H291" s="114">
        <v>1.1014643</v>
      </c>
      <c r="I291" s="114">
        <v>1.01834377</v>
      </c>
      <c r="J291" s="114">
        <v>1.09481275</v>
      </c>
      <c r="K291" s="114">
        <v>1.0668812999999999</v>
      </c>
      <c r="L291" s="114">
        <v>1.02178886</v>
      </c>
      <c r="M291" s="114">
        <v>1.15582304</v>
      </c>
      <c r="N291" s="114">
        <v>1.05241162</v>
      </c>
      <c r="O291" s="114">
        <v>1.1096065500000001</v>
      </c>
      <c r="P291" s="114">
        <v>1.03186402</v>
      </c>
      <c r="Q291" s="114">
        <v>1.1887735699999999</v>
      </c>
      <c r="R291" s="114">
        <v>1.0779375099999999</v>
      </c>
      <c r="S291" s="114">
        <v>1.12172809</v>
      </c>
      <c r="T291" s="114">
        <v>1.1314002000000001</v>
      </c>
      <c r="U291" s="114">
        <v>1.09053858</v>
      </c>
      <c r="V291" s="114">
        <v>1.0950646399999999</v>
      </c>
      <c r="W291" s="114">
        <v>1.08266777</v>
      </c>
      <c r="X291" s="114">
        <v>1.1150185500000001</v>
      </c>
      <c r="Y291" s="114">
        <v>1.0899898100000001</v>
      </c>
      <c r="AZ291" s="1">
        <v>38.47</v>
      </c>
      <c r="BA291" s="118">
        <f t="shared" si="21"/>
        <v>1.0898084277272728</v>
      </c>
      <c r="BB291" s="63">
        <f t="shared" si="22"/>
        <v>4.2479049965442973E-2</v>
      </c>
      <c r="BC291" s="89">
        <f t="shared" si="23"/>
        <v>9.0565638827382108E-3</v>
      </c>
    </row>
    <row r="292" spans="3:55">
      <c r="C292" s="1">
        <v>40.47</v>
      </c>
      <c r="D292" s="114">
        <v>1.09563879</v>
      </c>
      <c r="E292" s="114">
        <v>1.03852258</v>
      </c>
      <c r="F292" s="114">
        <v>1.0397427100000001</v>
      </c>
      <c r="G292" s="114">
        <v>1.14231404</v>
      </c>
      <c r="H292" s="114">
        <v>1.0885141700000001</v>
      </c>
      <c r="I292" s="114">
        <v>1.05087412</v>
      </c>
      <c r="J292" s="114">
        <v>1.09454027</v>
      </c>
      <c r="K292" s="114">
        <v>1.04832415</v>
      </c>
      <c r="L292" s="114">
        <v>0.99644867999999998</v>
      </c>
      <c r="M292" s="114">
        <v>1.16944132</v>
      </c>
      <c r="N292" s="114">
        <v>1.0846181800000001</v>
      </c>
      <c r="O292" s="114">
        <v>1.1036637199999999</v>
      </c>
      <c r="P292" s="114">
        <v>1.06524464</v>
      </c>
      <c r="Q292" s="114">
        <v>1.2061658099999999</v>
      </c>
      <c r="R292" s="114">
        <v>1.0859444599999999</v>
      </c>
      <c r="S292" s="114">
        <v>1.1590151399999999</v>
      </c>
      <c r="T292" s="114">
        <v>1.1149131400000001</v>
      </c>
      <c r="U292" s="114">
        <v>1.0839604199999999</v>
      </c>
      <c r="V292" s="114">
        <v>1.1051570399999999</v>
      </c>
      <c r="W292" s="114">
        <v>1.0916185</v>
      </c>
      <c r="X292" s="114">
        <v>1.1044613400000001</v>
      </c>
      <c r="Y292" s="114">
        <v>1.0755602200000001</v>
      </c>
      <c r="AZ292" s="1">
        <v>40.47</v>
      </c>
      <c r="BA292" s="118">
        <f t="shared" si="21"/>
        <v>1.0929401563636363</v>
      </c>
      <c r="BB292" s="63">
        <f t="shared" si="22"/>
        <v>4.7064826769159622E-2</v>
      </c>
      <c r="BC292" s="89">
        <f t="shared" si="23"/>
        <v>1.0034254782337541E-2</v>
      </c>
    </row>
    <row r="293" spans="3:55">
      <c r="C293" s="1">
        <v>42.47</v>
      </c>
      <c r="D293" s="114">
        <v>1.1055623000000001</v>
      </c>
      <c r="E293" s="114">
        <v>1.05789131</v>
      </c>
      <c r="F293" s="114">
        <v>1.01484646</v>
      </c>
      <c r="G293" s="114">
        <v>1.12223907</v>
      </c>
      <c r="H293" s="114">
        <v>1.13878883</v>
      </c>
      <c r="I293" s="114">
        <v>1.03254673</v>
      </c>
      <c r="J293" s="114">
        <v>1.10396988</v>
      </c>
      <c r="K293" s="114">
        <v>1.0977943699999999</v>
      </c>
      <c r="L293" s="114">
        <v>1.01329062</v>
      </c>
      <c r="M293" s="114">
        <v>1.1577914499999999</v>
      </c>
      <c r="N293" s="114">
        <v>1.0787527400000001</v>
      </c>
      <c r="O293" s="114">
        <v>1.1145163</v>
      </c>
      <c r="P293" s="114">
        <v>1.0555868799999999</v>
      </c>
      <c r="Q293" s="114">
        <v>1.2056365600000001</v>
      </c>
      <c r="R293" s="114">
        <v>1.09577708</v>
      </c>
      <c r="S293" s="114">
        <v>1.1537976000000001</v>
      </c>
      <c r="T293" s="114">
        <v>1.15405315</v>
      </c>
      <c r="U293" s="114">
        <v>1.0864878099999999</v>
      </c>
      <c r="V293" s="114">
        <v>1.08172465</v>
      </c>
      <c r="W293" s="114">
        <v>1.0954949199999999</v>
      </c>
      <c r="X293" s="114">
        <v>1.10402153</v>
      </c>
      <c r="Y293" s="114">
        <v>1.0982709799999999</v>
      </c>
      <c r="AZ293" s="1">
        <v>42.47</v>
      </c>
      <c r="BA293" s="118">
        <f t="shared" si="21"/>
        <v>1.0985836918181819</v>
      </c>
      <c r="BB293" s="63">
        <f t="shared" si="22"/>
        <v>4.7118251786084489E-2</v>
      </c>
      <c r="BC293" s="89">
        <f t="shared" si="23"/>
        <v>1.0045645034217234E-2</v>
      </c>
    </row>
    <row r="294" spans="3:55">
      <c r="C294" s="1">
        <v>44.47</v>
      </c>
      <c r="D294" s="114">
        <v>1.08108892</v>
      </c>
      <c r="E294" s="114">
        <v>1.0659107400000001</v>
      </c>
      <c r="F294" s="114">
        <v>1.02440924</v>
      </c>
      <c r="G294" s="114">
        <v>1.13512513</v>
      </c>
      <c r="H294" s="114">
        <v>1.0994131199999999</v>
      </c>
      <c r="I294" s="114">
        <v>1.0434254000000001</v>
      </c>
      <c r="J294" s="114">
        <v>1.1072546700000001</v>
      </c>
      <c r="K294" s="114">
        <v>1.0545600799999999</v>
      </c>
      <c r="L294" s="114">
        <v>1.0403510600000001</v>
      </c>
      <c r="M294" s="114">
        <v>1.15821398</v>
      </c>
      <c r="N294" s="114">
        <v>1.0688917499999999</v>
      </c>
      <c r="O294" s="114">
        <v>1.09048871</v>
      </c>
      <c r="P294" s="114">
        <v>1.07675732</v>
      </c>
      <c r="Q294" s="114">
        <v>1.2473289700000001</v>
      </c>
      <c r="R294" s="114">
        <v>1.10487231</v>
      </c>
      <c r="S294" s="114">
        <v>1.14765849</v>
      </c>
      <c r="T294" s="114">
        <v>1.1360431900000001</v>
      </c>
      <c r="U294" s="114">
        <v>1.0779249799999999</v>
      </c>
      <c r="V294" s="114">
        <v>1.09188263</v>
      </c>
      <c r="W294" s="114">
        <v>1.09950094</v>
      </c>
      <c r="X294" s="114">
        <v>1.11258714</v>
      </c>
      <c r="Y294" s="114">
        <v>1.1220234099999999</v>
      </c>
      <c r="AZ294" s="1">
        <v>44.47</v>
      </c>
      <c r="BA294" s="118">
        <f t="shared" si="21"/>
        <v>1.0993505536363637</v>
      </c>
      <c r="BB294" s="63">
        <f t="shared" si="22"/>
        <v>4.8215195708856358E-2</v>
      </c>
      <c r="BC294" s="89">
        <f t="shared" si="23"/>
        <v>1.0279514264354129E-2</v>
      </c>
    </row>
    <row r="295" spans="3:55">
      <c r="C295" s="1">
        <v>46.47</v>
      </c>
      <c r="D295" s="114">
        <v>1.1176419500000001</v>
      </c>
      <c r="E295" s="114">
        <v>1.06557178</v>
      </c>
      <c r="F295" s="114">
        <v>1.0035217999999999</v>
      </c>
      <c r="G295" s="114">
        <v>1.1221478</v>
      </c>
      <c r="H295" s="114">
        <v>1.08669415</v>
      </c>
      <c r="I295" s="114">
        <v>1.03428729</v>
      </c>
      <c r="J295" s="114">
        <v>1.09954654</v>
      </c>
      <c r="K295" s="114">
        <v>1.0607103099999999</v>
      </c>
      <c r="L295" s="114">
        <v>1.0133804</v>
      </c>
      <c r="M295" s="114">
        <v>1.1753458299999999</v>
      </c>
      <c r="N295" s="114">
        <v>1.0669394800000001</v>
      </c>
      <c r="O295" s="114">
        <v>1.08538665</v>
      </c>
      <c r="P295" s="114">
        <v>1.0621716400000001</v>
      </c>
      <c r="Q295" s="114">
        <v>1.2116958799999999</v>
      </c>
      <c r="R295" s="114">
        <v>1.1381375899999999</v>
      </c>
      <c r="S295" s="114">
        <v>1.19472552</v>
      </c>
      <c r="T295" s="114">
        <v>1.1316568300000001</v>
      </c>
      <c r="U295" s="114">
        <v>1.0990200699999999</v>
      </c>
      <c r="V295" s="114">
        <v>1.09070961</v>
      </c>
      <c r="W295" s="114">
        <v>1.0918820199999999</v>
      </c>
      <c r="X295" s="114">
        <v>1.12017174</v>
      </c>
      <c r="Y295" s="114">
        <v>1.09944526</v>
      </c>
      <c r="AZ295" s="1">
        <v>46.47</v>
      </c>
      <c r="BA295" s="118">
        <f t="shared" si="21"/>
        <v>1.0986722790909094</v>
      </c>
      <c r="BB295" s="63">
        <f t="shared" si="22"/>
        <v>5.2408107344723551E-2</v>
      </c>
      <c r="BC295" s="89">
        <f t="shared" si="23"/>
        <v>1.1173446028736789E-2</v>
      </c>
    </row>
    <row r="296" spans="3:55">
      <c r="C296" s="1">
        <v>48.48</v>
      </c>
      <c r="D296" s="114">
        <v>1.13904144</v>
      </c>
      <c r="E296" s="114">
        <v>1.0564150400000001</v>
      </c>
      <c r="F296" s="114">
        <v>1.02648779</v>
      </c>
      <c r="G296" s="114">
        <v>1.12336762</v>
      </c>
      <c r="H296" s="114">
        <v>1.11723949</v>
      </c>
      <c r="I296" s="114">
        <v>1.0682134000000001</v>
      </c>
      <c r="J296" s="114">
        <v>1.1106428100000001</v>
      </c>
      <c r="K296" s="114">
        <v>1.0413152400000001</v>
      </c>
      <c r="L296" s="114">
        <v>1.00289881</v>
      </c>
      <c r="M296" s="114">
        <v>1.1566040200000001</v>
      </c>
      <c r="N296" s="114">
        <v>1.1036772699999999</v>
      </c>
      <c r="O296" s="114">
        <v>1.1018178000000001</v>
      </c>
      <c r="P296" s="114">
        <v>1.05904731</v>
      </c>
      <c r="Q296" s="114">
        <v>1.2363549700000001</v>
      </c>
      <c r="R296" s="114">
        <v>1.1299102599999999</v>
      </c>
      <c r="S296" s="114">
        <v>1.17803064</v>
      </c>
      <c r="T296" s="114">
        <v>1.1179822699999999</v>
      </c>
      <c r="U296" s="114">
        <v>1.0883033600000001</v>
      </c>
      <c r="V296" s="114">
        <v>1.07302509</v>
      </c>
      <c r="W296" s="114">
        <v>1.12914435</v>
      </c>
      <c r="X296" s="114">
        <v>1.0919161399999999</v>
      </c>
      <c r="Y296" s="114">
        <v>1.1182843</v>
      </c>
      <c r="AZ296" s="1">
        <v>48.48</v>
      </c>
      <c r="BA296" s="118">
        <f t="shared" si="21"/>
        <v>1.1031690645454544</v>
      </c>
      <c r="BB296" s="63">
        <f t="shared" si="22"/>
        <v>5.1804279683977994E-2</v>
      </c>
      <c r="BC296" s="89">
        <f t="shared" si="23"/>
        <v>1.1044709538910505E-2</v>
      </c>
    </row>
    <row r="297" spans="3:55">
      <c r="C297" s="1">
        <v>50.48</v>
      </c>
      <c r="D297" s="114">
        <v>1.1076731900000001</v>
      </c>
      <c r="E297" s="114">
        <v>1.0429863699999999</v>
      </c>
      <c r="F297" s="114">
        <v>1.01048194</v>
      </c>
      <c r="G297" s="114">
        <v>1.14807093</v>
      </c>
      <c r="H297" s="114">
        <v>1.0954677900000001</v>
      </c>
      <c r="I297" s="114">
        <v>1.04936802</v>
      </c>
      <c r="J297" s="114">
        <v>1.1175748000000001</v>
      </c>
      <c r="K297" s="114">
        <v>1.0851118200000001</v>
      </c>
      <c r="L297" s="114">
        <v>1.01894174</v>
      </c>
      <c r="M297" s="114">
        <v>1.1622541799999999</v>
      </c>
      <c r="N297" s="114">
        <v>1.0833452100000001</v>
      </c>
      <c r="O297" s="114">
        <v>1.0940438100000001</v>
      </c>
      <c r="P297" s="114">
        <v>1.0732826799999999</v>
      </c>
      <c r="Q297" s="114">
        <v>1.23530608</v>
      </c>
      <c r="R297" s="114">
        <v>1.1275623699999999</v>
      </c>
      <c r="S297" s="114">
        <v>1.19081098</v>
      </c>
      <c r="T297" s="114">
        <v>1.13663157</v>
      </c>
      <c r="U297" s="114">
        <v>1.0995542899999999</v>
      </c>
      <c r="V297" s="114">
        <v>1.0684000600000001</v>
      </c>
      <c r="W297" s="114">
        <v>1.0958619599999999</v>
      </c>
      <c r="X297" s="114">
        <v>1.0823393400000001</v>
      </c>
      <c r="Y297" s="114">
        <v>1.1337570800000001</v>
      </c>
      <c r="AZ297" s="1">
        <v>50.48</v>
      </c>
      <c r="BA297" s="118">
        <f t="shared" si="21"/>
        <v>1.1026739186363637</v>
      </c>
      <c r="BB297" s="63">
        <f t="shared" si="22"/>
        <v>5.3088893802607486E-2</v>
      </c>
      <c r="BC297" s="89">
        <f t="shared" si="23"/>
        <v>1.1318590189242844E-2</v>
      </c>
    </row>
    <row r="298" spans="3:55">
      <c r="C298" s="1">
        <v>52.48</v>
      </c>
      <c r="D298" s="114">
        <v>1.1047367299999999</v>
      </c>
      <c r="E298" s="114">
        <v>1.0451031399999999</v>
      </c>
      <c r="F298" s="114">
        <v>0.97765849999999999</v>
      </c>
      <c r="G298" s="114">
        <v>1.13125385</v>
      </c>
      <c r="H298" s="114">
        <v>1.10740952</v>
      </c>
      <c r="I298" s="114">
        <v>1.0274291900000001</v>
      </c>
      <c r="J298" s="114">
        <v>1.0867057200000001</v>
      </c>
      <c r="K298" s="114">
        <v>1.07548534</v>
      </c>
      <c r="L298" s="114">
        <v>1.02198484</v>
      </c>
      <c r="M298" s="114">
        <v>1.1379389900000001</v>
      </c>
      <c r="N298" s="114">
        <v>1.0858874599999999</v>
      </c>
      <c r="O298" s="114">
        <v>1.13250717</v>
      </c>
      <c r="P298" s="114">
        <v>1.06135069</v>
      </c>
      <c r="Q298" s="114">
        <v>1.23709056</v>
      </c>
      <c r="R298" s="114">
        <v>1.15579915</v>
      </c>
      <c r="S298" s="114">
        <v>1.1651984</v>
      </c>
      <c r="T298" s="114">
        <v>1.1511130899999999</v>
      </c>
      <c r="U298" s="114">
        <v>1.0889897500000001</v>
      </c>
      <c r="V298" s="114">
        <v>1.11090223</v>
      </c>
      <c r="W298" s="114">
        <v>1.0918866599999999</v>
      </c>
      <c r="X298" s="114">
        <v>1.11710354</v>
      </c>
      <c r="Y298" s="114">
        <v>1.12323595</v>
      </c>
      <c r="AZ298" s="1">
        <v>52.48</v>
      </c>
      <c r="BA298" s="118">
        <f t="shared" si="21"/>
        <v>1.1016713849999999</v>
      </c>
      <c r="BB298" s="63">
        <f t="shared" si="22"/>
        <v>5.572145785029068E-2</v>
      </c>
      <c r="BC298" s="89">
        <f t="shared" si="23"/>
        <v>1.1879854730060925E-2</v>
      </c>
    </row>
    <row r="299" spans="3:55">
      <c r="C299" s="1">
        <v>54.48</v>
      </c>
      <c r="D299" s="114">
        <v>1.0908376799999999</v>
      </c>
      <c r="E299" s="114">
        <v>1.02782624</v>
      </c>
      <c r="F299" s="114">
        <v>0.98955194000000002</v>
      </c>
      <c r="G299" s="114">
        <v>1.1365734300000001</v>
      </c>
      <c r="H299" s="114">
        <v>1.0966313299999999</v>
      </c>
      <c r="I299" s="114">
        <v>1.04837699</v>
      </c>
      <c r="J299" s="114">
        <v>1.1300357599999999</v>
      </c>
      <c r="K299" s="114">
        <v>1.07942922</v>
      </c>
      <c r="L299" s="114">
        <v>1.0277202000000001</v>
      </c>
      <c r="M299" s="114">
        <v>1.1657518</v>
      </c>
      <c r="N299" s="114">
        <v>1.0784421</v>
      </c>
      <c r="O299" s="114">
        <v>1.1094225799999999</v>
      </c>
      <c r="P299" s="114">
        <v>1.0865020700000001</v>
      </c>
      <c r="Q299" s="114">
        <v>1.2426033000000001</v>
      </c>
      <c r="R299" s="114">
        <v>1.1448875599999999</v>
      </c>
      <c r="S299" s="114">
        <v>1.16026955</v>
      </c>
      <c r="T299" s="114">
        <v>1.15230693</v>
      </c>
      <c r="U299" s="114">
        <v>1.0913961000000001</v>
      </c>
      <c r="V299" s="114">
        <v>1.0809975000000001</v>
      </c>
      <c r="W299" s="114">
        <v>1.0880307899999999</v>
      </c>
      <c r="X299" s="114">
        <v>1.0822179300000001</v>
      </c>
      <c r="Y299" s="114">
        <v>1.1583172500000001</v>
      </c>
      <c r="AZ299" s="1">
        <v>54.48</v>
      </c>
      <c r="BA299" s="118">
        <f t="shared" si="21"/>
        <v>1.1030967386363635</v>
      </c>
      <c r="BB299" s="63">
        <f t="shared" si="22"/>
        <v>5.6026315025851266E-2</v>
      </c>
      <c r="BC299" s="89">
        <f t="shared" si="23"/>
        <v>1.194485049827659E-2</v>
      </c>
    </row>
    <row r="300" spans="3:55">
      <c r="C300" s="1">
        <v>56.48</v>
      </c>
      <c r="D300" s="114">
        <v>1.0917584600000001</v>
      </c>
      <c r="E300" s="114">
        <v>1.0502678700000001</v>
      </c>
      <c r="F300" s="114">
        <v>0.99868371</v>
      </c>
      <c r="G300" s="114">
        <v>1.1456133399999999</v>
      </c>
      <c r="H300" s="114">
        <v>1.1166213</v>
      </c>
      <c r="I300" s="114">
        <v>1.04049755</v>
      </c>
      <c r="J300" s="114">
        <v>1.11308078</v>
      </c>
      <c r="K300" s="114">
        <v>1.0696994200000001</v>
      </c>
      <c r="L300" s="114">
        <v>1.0168777899999999</v>
      </c>
      <c r="M300" s="114">
        <v>1.16136292</v>
      </c>
      <c r="N300" s="114">
        <v>1.0964684499999999</v>
      </c>
      <c r="O300" s="114">
        <v>1.14133291</v>
      </c>
      <c r="P300" s="114">
        <v>1.0511272</v>
      </c>
      <c r="Q300" s="114">
        <v>1.22529545</v>
      </c>
      <c r="R300" s="114">
        <v>1.1545306900000001</v>
      </c>
      <c r="S300" s="114">
        <v>1.1896107199999999</v>
      </c>
      <c r="T300" s="114">
        <v>1.1498893100000001</v>
      </c>
      <c r="U300" s="114">
        <v>1.10176721</v>
      </c>
      <c r="V300" s="114">
        <v>1.1253008900000001</v>
      </c>
      <c r="W300" s="114">
        <v>1.0802589300000001</v>
      </c>
      <c r="X300" s="114">
        <v>1.09094544</v>
      </c>
      <c r="Y300" s="114">
        <v>1.1132780099999999</v>
      </c>
      <c r="AZ300" s="1">
        <v>56.48</v>
      </c>
      <c r="BA300" s="118">
        <f t="shared" si="21"/>
        <v>1.1056485613636364</v>
      </c>
      <c r="BB300" s="63">
        <f t="shared" si="22"/>
        <v>5.5359366797017688E-2</v>
      </c>
      <c r="BC300" s="89">
        <f t="shared" si="23"/>
        <v>1.1802656658117167E-2</v>
      </c>
    </row>
    <row r="301" spans="3:55">
      <c r="C301" s="1">
        <v>58.48</v>
      </c>
      <c r="D301" s="114">
        <v>1.0869010100000001</v>
      </c>
      <c r="E301" s="114">
        <v>1.0476636399999999</v>
      </c>
      <c r="F301" s="114">
        <v>0.98547182</v>
      </c>
      <c r="G301" s="114">
        <v>1.13354949</v>
      </c>
      <c r="H301" s="114">
        <v>1.12880202</v>
      </c>
      <c r="I301" s="114">
        <v>1.0379565900000001</v>
      </c>
      <c r="J301" s="114">
        <v>1.09873259</v>
      </c>
      <c r="K301" s="114">
        <v>1.08409851</v>
      </c>
      <c r="L301" s="114">
        <v>1.0099602599999999</v>
      </c>
      <c r="M301" s="114">
        <v>1.1762064999999999</v>
      </c>
      <c r="N301" s="114">
        <v>1.10449745</v>
      </c>
      <c r="O301" s="114">
        <v>1.1290963999999999</v>
      </c>
      <c r="P301" s="114">
        <v>1.08492082</v>
      </c>
      <c r="Q301" s="114">
        <v>1.21749482</v>
      </c>
      <c r="R301" s="114">
        <v>1.14927263</v>
      </c>
      <c r="S301" s="114">
        <v>1.1701217799999999</v>
      </c>
      <c r="T301" s="114">
        <v>1.1492176599999999</v>
      </c>
      <c r="U301" s="114">
        <v>1.0982674699999999</v>
      </c>
      <c r="V301" s="114">
        <v>1.13403918</v>
      </c>
      <c r="W301" s="114">
        <v>1.1081945799999999</v>
      </c>
      <c r="X301" s="114">
        <v>1.07790524</v>
      </c>
      <c r="Y301" s="114">
        <v>1.1288596500000001</v>
      </c>
      <c r="AZ301" s="1">
        <v>58.48</v>
      </c>
      <c r="BA301" s="118">
        <f t="shared" si="21"/>
        <v>1.1064195504545453</v>
      </c>
      <c r="BB301" s="63">
        <f t="shared" si="22"/>
        <v>5.4471774823694342E-2</v>
      </c>
      <c r="BC301" s="89">
        <f t="shared" si="23"/>
        <v>1.1613421413573138E-2</v>
      </c>
    </row>
    <row r="302" spans="3:55">
      <c r="C302" s="1">
        <v>60.48</v>
      </c>
      <c r="D302" s="114">
        <v>1.1108041399999999</v>
      </c>
      <c r="E302" s="114">
        <v>1.0515011400000001</v>
      </c>
      <c r="F302" s="114">
        <v>0.97218349999999998</v>
      </c>
      <c r="G302" s="114">
        <v>1.1449901899999999</v>
      </c>
      <c r="H302" s="114">
        <v>1.1252046099999999</v>
      </c>
      <c r="I302" s="114">
        <v>1.06874168</v>
      </c>
      <c r="J302" s="114">
        <v>1.1426496399999999</v>
      </c>
      <c r="K302" s="114">
        <v>1.08835876</v>
      </c>
      <c r="L302" s="114">
        <v>0.98895268999999997</v>
      </c>
      <c r="M302" s="114">
        <v>1.1933269500000001</v>
      </c>
      <c r="N302" s="114">
        <v>1.1132303299999999</v>
      </c>
      <c r="O302" s="114">
        <v>1.0985208399999999</v>
      </c>
      <c r="P302" s="114">
        <v>1.0662144499999999</v>
      </c>
      <c r="Q302" s="114">
        <v>1.21669082</v>
      </c>
      <c r="R302" s="114">
        <v>1.1617954100000001</v>
      </c>
      <c r="S302" s="114">
        <v>1.15878155</v>
      </c>
      <c r="T302" s="114">
        <v>1.12725622</v>
      </c>
      <c r="U302" s="114">
        <v>1.1057836299999999</v>
      </c>
      <c r="V302" s="114">
        <v>1.11501093</v>
      </c>
      <c r="W302" s="114">
        <v>1.08672776</v>
      </c>
      <c r="X302" s="114">
        <v>1.09848838</v>
      </c>
      <c r="Y302" s="114">
        <v>1.13438708</v>
      </c>
      <c r="AZ302" s="1">
        <v>60.48</v>
      </c>
      <c r="BA302" s="118">
        <f t="shared" si="21"/>
        <v>1.1077091227272726</v>
      </c>
      <c r="BB302" s="63">
        <f t="shared" si="22"/>
        <v>5.7197582882384801E-2</v>
      </c>
      <c r="BC302" s="89">
        <f t="shared" si="23"/>
        <v>1.2194565644333841E-2</v>
      </c>
    </row>
    <row r="303" spans="3:55">
      <c r="C303" s="1">
        <v>62.48</v>
      </c>
      <c r="D303" s="114">
        <v>1.09019595</v>
      </c>
      <c r="E303" s="114">
        <v>1.02268655</v>
      </c>
      <c r="F303" s="114">
        <v>0.94949256999999998</v>
      </c>
      <c r="G303" s="114">
        <v>1.1355015399999999</v>
      </c>
      <c r="H303" s="114">
        <v>1.1163722300000001</v>
      </c>
      <c r="I303" s="114">
        <v>1.0448173300000001</v>
      </c>
      <c r="J303" s="114">
        <v>1.1274204000000001</v>
      </c>
      <c r="K303" s="114">
        <v>1.0382934500000001</v>
      </c>
      <c r="L303" s="114">
        <v>1.01496973</v>
      </c>
      <c r="M303" s="114">
        <v>1.1775880400000001</v>
      </c>
      <c r="N303" s="114">
        <v>1.1271863900000001</v>
      </c>
      <c r="O303" s="114">
        <v>1.15934841</v>
      </c>
      <c r="P303" s="114">
        <v>1.0506144500000001</v>
      </c>
      <c r="Q303" s="114">
        <v>1.24427233</v>
      </c>
      <c r="R303" s="114">
        <v>1.14815588</v>
      </c>
      <c r="S303" s="114">
        <v>1.1663353000000001</v>
      </c>
      <c r="T303" s="114">
        <v>1.1669913999999999</v>
      </c>
      <c r="U303" s="114">
        <v>1.09261432</v>
      </c>
      <c r="V303" s="114">
        <v>1.1029637400000001</v>
      </c>
      <c r="W303" s="114">
        <v>1.11022267</v>
      </c>
      <c r="X303" s="114">
        <v>1.11858714</v>
      </c>
      <c r="Y303" s="114">
        <v>1.1340432199999999</v>
      </c>
      <c r="AZ303" s="1">
        <v>62.48</v>
      </c>
      <c r="BA303" s="118">
        <f t="shared" si="21"/>
        <v>1.1063033199999999</v>
      </c>
      <c r="BB303" s="63">
        <f t="shared" si="22"/>
        <v>6.5693833890980463E-2</v>
      </c>
      <c r="BC303" s="89">
        <f t="shared" si="23"/>
        <v>1.4005972445703513E-2</v>
      </c>
    </row>
    <row r="304" spans="3:55">
      <c r="C304" s="1">
        <v>64.48</v>
      </c>
      <c r="D304" s="114">
        <v>1.10260235</v>
      </c>
      <c r="E304" s="114">
        <v>1.04392292</v>
      </c>
      <c r="F304" s="114">
        <v>0.94158814999999996</v>
      </c>
      <c r="G304" s="114">
        <v>1.1052039899999999</v>
      </c>
      <c r="H304" s="114">
        <v>1.14396053</v>
      </c>
      <c r="I304" s="114">
        <v>1.0387070899999999</v>
      </c>
      <c r="J304" s="114">
        <v>1.09994145</v>
      </c>
      <c r="K304" s="114">
        <v>1.0522142800000001</v>
      </c>
      <c r="L304" s="114">
        <v>1.0124393700000001</v>
      </c>
      <c r="M304" s="114">
        <v>1.19379788</v>
      </c>
      <c r="N304" s="114">
        <v>1.09006472</v>
      </c>
      <c r="O304" s="114">
        <v>1.1100357000000001</v>
      </c>
      <c r="P304" s="114">
        <v>1.0926998999999999</v>
      </c>
      <c r="Q304" s="114">
        <v>1.2581699500000001</v>
      </c>
      <c r="R304" s="114">
        <v>1.18419008</v>
      </c>
      <c r="S304" s="114">
        <v>1.20105704</v>
      </c>
      <c r="T304" s="114">
        <v>1.1599630000000001</v>
      </c>
      <c r="U304" s="114">
        <v>1.1002330199999999</v>
      </c>
      <c r="V304" s="114">
        <v>1.1187437099999999</v>
      </c>
      <c r="W304" s="114">
        <v>1.09483888</v>
      </c>
      <c r="X304" s="114">
        <v>1.0968459399999999</v>
      </c>
      <c r="Y304" s="114">
        <v>1.10328826</v>
      </c>
      <c r="AZ304" s="1">
        <v>64.48</v>
      </c>
      <c r="BA304" s="119">
        <f t="shared" si="21"/>
        <v>1.106568555</v>
      </c>
      <c r="BB304" s="63">
        <f t="shared" si="22"/>
        <v>6.8426747478604624E-2</v>
      </c>
      <c r="BC304" s="89">
        <f t="shared" si="23"/>
        <v>1.4588631580322966E-2</v>
      </c>
    </row>
  </sheetData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03F2A-9AC0-BA4B-9074-485B89E632B8}">
  <dimension ref="A1:AU468"/>
  <sheetViews>
    <sheetView zoomScale="60" zoomScaleNormal="60" workbookViewId="0"/>
  </sheetViews>
  <sheetFormatPr baseColWidth="10" defaultRowHeight="16"/>
  <cols>
    <col min="1" max="1" width="21.6640625" customWidth="1"/>
    <col min="2" max="2" width="12.33203125" customWidth="1"/>
    <col min="3" max="3" width="13.5" bestFit="1" customWidth="1"/>
    <col min="5" max="13" width="13.6640625" bestFit="1" customWidth="1"/>
    <col min="14" max="42" width="14.6640625" bestFit="1" customWidth="1"/>
    <col min="45" max="45" width="13.83203125" bestFit="1" customWidth="1"/>
  </cols>
  <sheetData>
    <row r="1" spans="1:47" ht="17" thickBot="1"/>
    <row r="2" spans="1:47" ht="17" thickBot="1">
      <c r="A2" s="326" t="s">
        <v>734</v>
      </c>
    </row>
    <row r="3" spans="1:47" ht="17" thickBot="1">
      <c r="A3" s="327" t="s">
        <v>735</v>
      </c>
      <c r="AF3" s="1"/>
    </row>
    <row r="4" spans="1:47">
      <c r="AT4" s="1" t="s">
        <v>216</v>
      </c>
      <c r="AU4" s="1">
        <v>24</v>
      </c>
    </row>
    <row r="5" spans="1:47" ht="17" thickBot="1">
      <c r="J5" s="11"/>
      <c r="AS5" s="154" t="s">
        <v>394</v>
      </c>
      <c r="AT5" s="1" t="s">
        <v>215</v>
      </c>
      <c r="AU5" s="1">
        <f>SQRT(AU4)</f>
        <v>4.8989794855663558</v>
      </c>
    </row>
    <row r="6" spans="1:47" ht="17" thickBot="1">
      <c r="B6" s="155" t="s">
        <v>367</v>
      </c>
      <c r="C6" s="154" t="s">
        <v>368</v>
      </c>
      <c r="D6" t="s">
        <v>66</v>
      </c>
      <c r="E6" s="38" t="s">
        <v>370</v>
      </c>
      <c r="F6" s="38" t="s">
        <v>371</v>
      </c>
      <c r="G6" s="38" t="s">
        <v>372</v>
      </c>
      <c r="H6" s="38" t="s">
        <v>373</v>
      </c>
      <c r="I6" s="38" t="s">
        <v>374</v>
      </c>
      <c r="J6" s="38" t="s">
        <v>375</v>
      </c>
      <c r="K6" s="38" t="s">
        <v>376</v>
      </c>
      <c r="L6" s="38" t="s">
        <v>377</v>
      </c>
      <c r="M6" s="38" t="s">
        <v>378</v>
      </c>
      <c r="N6" s="38" t="s">
        <v>379</v>
      </c>
      <c r="O6" s="38" t="s">
        <v>380</v>
      </c>
      <c r="P6" s="38" t="s">
        <v>381</v>
      </c>
      <c r="Q6" s="38" t="s">
        <v>382</v>
      </c>
      <c r="R6" s="38" t="s">
        <v>383</v>
      </c>
      <c r="S6" s="38" t="s">
        <v>384</v>
      </c>
      <c r="T6" s="38" t="s">
        <v>385</v>
      </c>
      <c r="U6" s="38" t="s">
        <v>386</v>
      </c>
      <c r="V6" s="38" t="s">
        <v>387</v>
      </c>
      <c r="W6" s="38" t="s">
        <v>388</v>
      </c>
      <c r="X6" s="38" t="s">
        <v>389</v>
      </c>
      <c r="Y6" s="38" t="s">
        <v>390</v>
      </c>
      <c r="Z6" s="38" t="s">
        <v>391</v>
      </c>
      <c r="AA6" s="38" t="s">
        <v>392</v>
      </c>
      <c r="AB6" s="38" t="s">
        <v>393</v>
      </c>
      <c r="AR6" t="s">
        <v>66</v>
      </c>
      <c r="AS6" s="155" t="s">
        <v>362</v>
      </c>
      <c r="AT6" s="38" t="s">
        <v>3</v>
      </c>
      <c r="AU6" s="86" t="s">
        <v>125</v>
      </c>
    </row>
    <row r="7" spans="1:47">
      <c r="D7">
        <v>0</v>
      </c>
      <c r="E7" s="38">
        <v>1</v>
      </c>
      <c r="F7" s="38">
        <v>1</v>
      </c>
      <c r="G7" s="38">
        <v>1</v>
      </c>
      <c r="H7" s="38">
        <v>1</v>
      </c>
      <c r="I7" s="38">
        <v>1</v>
      </c>
      <c r="J7" s="38">
        <v>1</v>
      </c>
      <c r="K7" s="38">
        <v>1</v>
      </c>
      <c r="L7" s="38">
        <v>1</v>
      </c>
      <c r="M7" s="38">
        <v>1</v>
      </c>
      <c r="N7" s="38">
        <v>1</v>
      </c>
      <c r="O7" s="38">
        <v>1</v>
      </c>
      <c r="P7" s="38">
        <v>1</v>
      </c>
      <c r="Q7" s="38">
        <v>1</v>
      </c>
      <c r="R7" s="38">
        <v>1</v>
      </c>
      <c r="S7" s="38">
        <v>1</v>
      </c>
      <c r="T7" s="38">
        <v>1</v>
      </c>
      <c r="U7" s="38">
        <v>1</v>
      </c>
      <c r="V7" s="38">
        <v>1</v>
      </c>
      <c r="W7" s="38">
        <v>1</v>
      </c>
      <c r="X7" s="38">
        <v>1</v>
      </c>
      <c r="Y7" s="38">
        <v>1</v>
      </c>
      <c r="Z7" s="38">
        <v>1</v>
      </c>
      <c r="AA7" s="38">
        <v>1</v>
      </c>
      <c r="AB7" s="38">
        <v>1</v>
      </c>
      <c r="AR7">
        <v>0</v>
      </c>
      <c r="AS7" s="96">
        <f t="shared" ref="AS7:AS39" si="0">AVERAGE(E7:AB7)</f>
        <v>1</v>
      </c>
      <c r="AT7" s="38">
        <f t="shared" ref="AT7:AT39" si="1">STDEV(E7:Z7)</f>
        <v>0</v>
      </c>
      <c r="AU7" s="86">
        <f t="shared" ref="AU7:AU39" si="2">AT7/$AU$5</f>
        <v>0</v>
      </c>
    </row>
    <row r="8" spans="1:47">
      <c r="D8">
        <v>2</v>
      </c>
      <c r="E8" s="38">
        <v>0.95161335000000002</v>
      </c>
      <c r="F8" s="38">
        <v>0.98759772000000001</v>
      </c>
      <c r="G8" s="38">
        <v>1.0176542799999999</v>
      </c>
      <c r="H8" s="38">
        <v>0.98655702000000001</v>
      </c>
      <c r="I8" s="38">
        <v>1.03044855</v>
      </c>
      <c r="J8" s="38">
        <v>1.0365211599999999</v>
      </c>
      <c r="K8" s="38">
        <v>0.92411691243919081</v>
      </c>
      <c r="L8" s="38">
        <v>0.95673915205363635</v>
      </c>
      <c r="M8" s="38">
        <v>0.97132345727736291</v>
      </c>
      <c r="N8" s="38">
        <v>0.97542086443723486</v>
      </c>
      <c r="O8" s="38">
        <v>1.0341467533090769</v>
      </c>
      <c r="P8" s="38">
        <v>1.0901294474789009</v>
      </c>
      <c r="Q8" s="38">
        <v>1.0395197913345899</v>
      </c>
      <c r="R8" s="38">
        <v>0.94624653352177068</v>
      </c>
      <c r="S8" s="38">
        <v>0.9398789460785979</v>
      </c>
      <c r="T8" s="38">
        <v>0.96409656933475529</v>
      </c>
      <c r="U8" s="38">
        <v>1.0097419425952601</v>
      </c>
      <c r="V8" s="38">
        <v>0.99896242557849713</v>
      </c>
      <c r="W8" s="38">
        <v>0.97373178940178229</v>
      </c>
      <c r="X8" s="38">
        <v>1.010525535676329</v>
      </c>
      <c r="Y8" s="38">
        <v>1.008917408933691</v>
      </c>
      <c r="Z8" s="38">
        <v>0.991016357658008</v>
      </c>
      <c r="AA8" s="38">
        <v>0.9763252226784942</v>
      </c>
      <c r="AB8" s="38">
        <v>0.96202730588655405</v>
      </c>
      <c r="AR8">
        <v>2</v>
      </c>
      <c r="AS8" s="97">
        <f t="shared" si="0"/>
        <v>0.99096910398640548</v>
      </c>
      <c r="AT8" s="38">
        <f t="shared" si="1"/>
        <v>3.9588605002104274E-2</v>
      </c>
      <c r="AU8" s="86">
        <f t="shared" si="2"/>
        <v>8.080990156979103E-3</v>
      </c>
    </row>
    <row r="9" spans="1:47">
      <c r="D9">
        <v>4</v>
      </c>
      <c r="E9" s="38">
        <v>0.96748581</v>
      </c>
      <c r="F9" s="38">
        <v>1.01309026</v>
      </c>
      <c r="G9" s="38">
        <v>0.97421349000000002</v>
      </c>
      <c r="H9" s="38">
        <v>1.01276663</v>
      </c>
      <c r="I9" s="38">
        <v>1.0329289100000001</v>
      </c>
      <c r="J9" s="38">
        <v>0.98690542999999997</v>
      </c>
      <c r="K9" s="38">
        <v>0.8994836607493778</v>
      </c>
      <c r="L9" s="38">
        <v>1.000347529976696</v>
      </c>
      <c r="M9" s="38">
        <v>1.021287436534887</v>
      </c>
      <c r="N9" s="38">
        <v>1.013041537145503</v>
      </c>
      <c r="O9" s="38">
        <v>1.0143886276781831</v>
      </c>
      <c r="P9" s="38">
        <v>1.056551064669855</v>
      </c>
      <c r="Q9" s="38">
        <v>0.93259498333891011</v>
      </c>
      <c r="R9" s="38">
        <v>0.96159161321344244</v>
      </c>
      <c r="S9" s="38">
        <v>0.99924718469638663</v>
      </c>
      <c r="T9" s="38">
        <v>0.99696626464521743</v>
      </c>
      <c r="U9" s="38">
        <v>1.014727761754169</v>
      </c>
      <c r="V9" s="38">
        <v>0.93571099999543528</v>
      </c>
      <c r="W9" s="38">
        <v>0.98072803679562548</v>
      </c>
      <c r="X9" s="38">
        <v>1.031886081542412</v>
      </c>
      <c r="Y9" s="38">
        <v>1.0241634043312879</v>
      </c>
      <c r="Z9" s="38">
        <v>0.94286572890703213</v>
      </c>
      <c r="AA9" s="38">
        <v>0.94529704994323238</v>
      </c>
      <c r="AB9" s="38">
        <v>0.97083600808887749</v>
      </c>
      <c r="AR9">
        <v>4</v>
      </c>
      <c r="AS9" s="97">
        <f t="shared" si="0"/>
        <v>0.98871272933360554</v>
      </c>
      <c r="AT9" s="38">
        <f t="shared" si="1"/>
        <v>3.8710732634003819E-2</v>
      </c>
      <c r="AU9" s="86">
        <f t="shared" si="2"/>
        <v>7.9017952102178671E-3</v>
      </c>
    </row>
    <row r="10" spans="1:47">
      <c r="D10">
        <v>6.01</v>
      </c>
      <c r="E10" s="38">
        <v>1.0978337</v>
      </c>
      <c r="F10" s="38">
        <v>1.3166659199999999</v>
      </c>
      <c r="G10" s="38">
        <v>1.2867595000000001</v>
      </c>
      <c r="H10" s="38">
        <v>1.1672373599999999</v>
      </c>
      <c r="I10" s="38">
        <v>1.2862638099999999</v>
      </c>
      <c r="J10" s="38">
        <v>1.1664944500000001</v>
      </c>
      <c r="K10" s="38">
        <v>1.091241578140983</v>
      </c>
      <c r="L10" s="38">
        <v>1.228611033701936</v>
      </c>
      <c r="M10" s="38">
        <v>1.5151206007111011</v>
      </c>
      <c r="N10" s="38">
        <v>1.249212741086001</v>
      </c>
      <c r="O10" s="38">
        <v>1.2501275985480429</v>
      </c>
      <c r="P10" s="38">
        <v>1.3011410379512081</v>
      </c>
      <c r="Q10" s="38">
        <v>1.5993514838780929</v>
      </c>
      <c r="R10" s="38">
        <v>1.792712169673053</v>
      </c>
      <c r="S10" s="38">
        <v>1.0611130161275431</v>
      </c>
      <c r="T10" s="38">
        <v>1.0399733236803479</v>
      </c>
      <c r="U10" s="38">
        <v>1.154650117386391</v>
      </c>
      <c r="V10" s="38">
        <v>1.263860286892623</v>
      </c>
      <c r="W10" s="38">
        <v>1.205225376651331</v>
      </c>
      <c r="X10" s="38">
        <v>1.282301374017055</v>
      </c>
      <c r="Y10" s="38">
        <v>1.323760700741482</v>
      </c>
      <c r="Z10" s="38">
        <v>1.502344560099002</v>
      </c>
      <c r="AA10" s="38">
        <v>1.4642821895259099</v>
      </c>
      <c r="AB10" s="38">
        <v>1.2253931365540569</v>
      </c>
      <c r="AR10">
        <v>6.01</v>
      </c>
      <c r="AS10" s="97">
        <f t="shared" si="0"/>
        <v>1.2863198777235898</v>
      </c>
      <c r="AT10" s="38">
        <f t="shared" si="1"/>
        <v>0.1824874949938558</v>
      </c>
      <c r="AU10" s="86">
        <f t="shared" si="2"/>
        <v>3.7250103931137202E-2</v>
      </c>
    </row>
    <row r="11" spans="1:47">
      <c r="D11">
        <v>7.94</v>
      </c>
      <c r="E11" s="38">
        <v>1.49835845</v>
      </c>
      <c r="F11" s="38">
        <v>1.79569906</v>
      </c>
      <c r="G11" s="38">
        <v>1.77498624</v>
      </c>
      <c r="H11" s="38">
        <v>1.6974800699999999</v>
      </c>
      <c r="I11" s="38">
        <v>1.60517577</v>
      </c>
      <c r="J11" s="38">
        <v>1.48800577</v>
      </c>
      <c r="K11" s="38">
        <v>1.5836540097996989</v>
      </c>
      <c r="L11" s="38">
        <v>1.5126002873973841</v>
      </c>
      <c r="M11" s="38">
        <v>2.0944922733938731</v>
      </c>
      <c r="N11" s="38">
        <v>1.799295730883298</v>
      </c>
      <c r="O11" s="38">
        <v>1.6555840589185109</v>
      </c>
      <c r="P11" s="38">
        <v>1.720405260804291</v>
      </c>
      <c r="Q11" s="38">
        <v>1.723130329965171</v>
      </c>
      <c r="R11" s="38">
        <v>2.4169406041235368</v>
      </c>
      <c r="S11" s="38">
        <v>1.359057491694722</v>
      </c>
      <c r="T11" s="38">
        <v>1.349971907513809</v>
      </c>
      <c r="U11" s="38">
        <v>1.6720906296502089</v>
      </c>
      <c r="V11" s="38">
        <v>2.0252374875488801</v>
      </c>
      <c r="W11" s="38">
        <v>1.650590546399145</v>
      </c>
      <c r="X11" s="38">
        <v>1.9112445183152851</v>
      </c>
      <c r="Y11" s="38">
        <v>1.5875659791541219</v>
      </c>
      <c r="Z11" s="38">
        <v>1.512473205218954</v>
      </c>
      <c r="AA11" s="38">
        <v>1.572071086155183</v>
      </c>
      <c r="AB11" s="38">
        <v>1.580493123472033</v>
      </c>
      <c r="AR11">
        <v>7.94</v>
      </c>
      <c r="AS11" s="97">
        <f t="shared" si="0"/>
        <v>1.6911084954336708</v>
      </c>
      <c r="AT11" s="38">
        <f t="shared" si="1"/>
        <v>0.24694199485882698</v>
      </c>
      <c r="AU11" s="86">
        <f t="shared" si="2"/>
        <v>5.0406823622426086E-2</v>
      </c>
    </row>
    <row r="12" spans="1:47">
      <c r="D12">
        <v>9.8800000000000008</v>
      </c>
      <c r="E12" s="38">
        <v>1.6319728899999999</v>
      </c>
      <c r="F12" s="38">
        <v>2.0367051799999998</v>
      </c>
      <c r="G12" s="38">
        <v>1.87059777</v>
      </c>
      <c r="H12" s="38">
        <v>1.85126166</v>
      </c>
      <c r="I12" s="38">
        <v>1.79562197</v>
      </c>
      <c r="J12" s="38">
        <v>1.61343956</v>
      </c>
      <c r="K12" s="38">
        <v>1.5925135721710419</v>
      </c>
      <c r="L12" s="38">
        <v>1.803674646922965</v>
      </c>
      <c r="M12" s="38">
        <v>2.25109779477551</v>
      </c>
      <c r="N12" s="38">
        <v>2.3016108330673379</v>
      </c>
      <c r="O12" s="38">
        <v>2.0656167995669339</v>
      </c>
      <c r="P12" s="38">
        <v>1.9055773074861411</v>
      </c>
      <c r="Q12" s="38">
        <v>1.8469040768199581</v>
      </c>
      <c r="R12" s="38">
        <v>2.3391192580239788</v>
      </c>
      <c r="S12" s="38">
        <v>1.637982736511711</v>
      </c>
      <c r="T12" s="38">
        <v>1.5219145056879799</v>
      </c>
      <c r="U12" s="38">
        <v>2.0076973834960929</v>
      </c>
      <c r="V12" s="38">
        <v>2.484086700952334</v>
      </c>
      <c r="W12" s="38">
        <v>1.827802527198084</v>
      </c>
      <c r="X12" s="38">
        <v>2.0041315400694661</v>
      </c>
      <c r="Y12" s="38">
        <v>1.526385930272562</v>
      </c>
      <c r="Z12" s="38">
        <v>1.46565095781036</v>
      </c>
      <c r="AA12" s="38">
        <v>1.580862726803447</v>
      </c>
      <c r="AB12" s="38">
        <v>1.7784803508282769</v>
      </c>
      <c r="AR12">
        <v>9.8800000000000008</v>
      </c>
      <c r="AS12" s="97">
        <f t="shared" si="0"/>
        <v>1.8641961949360069</v>
      </c>
      <c r="AT12" s="38">
        <f t="shared" si="1"/>
        <v>0.28443467094516822</v>
      </c>
      <c r="AU12" s="86">
        <f t="shared" si="2"/>
        <v>5.8059984081008174E-2</v>
      </c>
    </row>
    <row r="13" spans="1:47">
      <c r="D13">
        <v>11.83</v>
      </c>
      <c r="E13" s="38">
        <v>1.7270636399999999</v>
      </c>
      <c r="F13" s="38">
        <v>2.19031091</v>
      </c>
      <c r="G13" s="38">
        <v>1.88532536</v>
      </c>
      <c r="H13" s="38">
        <v>2.0099553299999999</v>
      </c>
      <c r="I13" s="38">
        <v>1.75390354</v>
      </c>
      <c r="J13" s="38">
        <v>1.8945363200000001</v>
      </c>
      <c r="K13" s="38">
        <v>1.7668452317859391</v>
      </c>
      <c r="L13" s="38">
        <v>2.0920856809025841</v>
      </c>
      <c r="M13" s="38">
        <v>2.3859455062424608</v>
      </c>
      <c r="N13" s="38">
        <v>2.3699240316253221</v>
      </c>
      <c r="O13" s="38">
        <v>2.1925254277173112</v>
      </c>
      <c r="P13" s="38">
        <v>2.0966916267461468</v>
      </c>
      <c r="Q13" s="38">
        <v>1.801294888729692</v>
      </c>
      <c r="R13" s="38">
        <v>2.4700887433789891</v>
      </c>
      <c r="S13" s="38">
        <v>1.7394219134057161</v>
      </c>
      <c r="T13" s="38">
        <v>1.550811802812504</v>
      </c>
      <c r="U13" s="38">
        <v>2.2431551532459011</v>
      </c>
      <c r="V13" s="38">
        <v>2.7000049065184628</v>
      </c>
      <c r="W13" s="38">
        <v>1.808233138196728</v>
      </c>
      <c r="X13" s="38">
        <v>2.146860284216936</v>
      </c>
      <c r="Y13" s="38">
        <v>1.5185074442432149</v>
      </c>
      <c r="Z13" s="38">
        <v>1.5201744954368459</v>
      </c>
      <c r="AA13" s="38">
        <v>1.665396277214616</v>
      </c>
      <c r="AB13" s="38">
        <v>1.880855480985705</v>
      </c>
      <c r="AR13">
        <v>11.83</v>
      </c>
      <c r="AS13" s="97">
        <f t="shared" si="0"/>
        <v>1.9754132138918781</v>
      </c>
      <c r="AT13" s="38">
        <f t="shared" si="1"/>
        <v>0.32289881275791882</v>
      </c>
      <c r="AU13" s="86">
        <f t="shared" si="2"/>
        <v>6.5911444150615686E-2</v>
      </c>
    </row>
    <row r="14" spans="1:47">
      <c r="D14">
        <v>13.83</v>
      </c>
      <c r="E14" s="38">
        <v>1.8090304500000001</v>
      </c>
      <c r="F14" s="38">
        <v>2.20310995</v>
      </c>
      <c r="G14" s="38">
        <v>1.86864165</v>
      </c>
      <c r="H14" s="38">
        <v>2.0992011599999998</v>
      </c>
      <c r="I14" s="38">
        <v>1.8084950399999999</v>
      </c>
      <c r="J14" s="38">
        <v>1.97775597</v>
      </c>
      <c r="K14" s="38">
        <v>1.7343416751635059</v>
      </c>
      <c r="L14" s="38">
        <v>2.2423358892649352</v>
      </c>
      <c r="M14" s="38">
        <v>2.4399971406984871</v>
      </c>
      <c r="N14" s="38">
        <v>2.3252320390526728</v>
      </c>
      <c r="O14" s="38">
        <v>2.219897212424315</v>
      </c>
      <c r="P14" s="38">
        <v>2.229220208993242</v>
      </c>
      <c r="Q14" s="38">
        <v>1.8719317314638091</v>
      </c>
      <c r="R14" s="38">
        <v>2.3115166490141328</v>
      </c>
      <c r="S14" s="38">
        <v>1.787841713126717</v>
      </c>
      <c r="T14" s="38">
        <v>1.575930257470594</v>
      </c>
      <c r="U14" s="38">
        <v>2.2502931381151852</v>
      </c>
      <c r="V14" s="38">
        <v>2.7342858905079099</v>
      </c>
      <c r="W14" s="38">
        <v>1.7684962384639931</v>
      </c>
      <c r="X14" s="38">
        <v>2.1444480303494462</v>
      </c>
      <c r="Y14" s="38">
        <v>1.510530325957482</v>
      </c>
      <c r="Z14" s="38">
        <v>1.5207793362012301</v>
      </c>
      <c r="AA14" s="38">
        <v>1.5836758572193479</v>
      </c>
      <c r="AB14" s="38">
        <v>1.9724843516834261</v>
      </c>
      <c r="AR14">
        <v>13.83</v>
      </c>
      <c r="AS14" s="97">
        <f t="shared" si="0"/>
        <v>1.9995613293821013</v>
      </c>
      <c r="AT14" s="38">
        <f t="shared" si="1"/>
        <v>0.31973422573670962</v>
      </c>
      <c r="AU14" s="86">
        <f t="shared" si="2"/>
        <v>6.5265475529899294E-2</v>
      </c>
    </row>
    <row r="15" spans="1:47">
      <c r="D15">
        <v>15.84</v>
      </c>
      <c r="E15" s="38">
        <v>1.89464732</v>
      </c>
      <c r="F15" s="38">
        <v>2.14310701</v>
      </c>
      <c r="G15" s="38">
        <v>1.86152706</v>
      </c>
      <c r="H15" s="38">
        <v>2.11631993</v>
      </c>
      <c r="I15" s="38">
        <v>1.80647201</v>
      </c>
      <c r="J15" s="38">
        <v>1.95019765</v>
      </c>
      <c r="K15" s="38">
        <v>1.69825266251375</v>
      </c>
      <c r="L15" s="38">
        <v>2.26970424890126</v>
      </c>
      <c r="M15" s="38">
        <v>2.3341029615114128</v>
      </c>
      <c r="N15" s="38">
        <v>2.4697650366042541</v>
      </c>
      <c r="O15" s="38">
        <v>2.3169592364877052</v>
      </c>
      <c r="P15" s="38">
        <v>2.279722025947001</v>
      </c>
      <c r="Q15" s="38">
        <v>1.7889721899308519</v>
      </c>
      <c r="R15" s="38">
        <v>2.2174777164198338</v>
      </c>
      <c r="S15" s="38">
        <v>1.8977834962759881</v>
      </c>
      <c r="T15" s="38">
        <v>1.53630436518962</v>
      </c>
      <c r="U15" s="38">
        <v>2.3609142120508682</v>
      </c>
      <c r="V15" s="38">
        <v>2.891439173620229</v>
      </c>
      <c r="W15" s="38">
        <v>1.777469015212616</v>
      </c>
      <c r="X15" s="38">
        <v>2.1132488163542171</v>
      </c>
      <c r="Y15" s="38">
        <v>1.575017414694041</v>
      </c>
      <c r="Z15" s="38">
        <v>1.472274548160889</v>
      </c>
      <c r="AA15" s="38">
        <v>1.530382644304674</v>
      </c>
      <c r="AB15" s="38">
        <v>2.098100935600212</v>
      </c>
      <c r="AR15">
        <v>15.84</v>
      </c>
      <c r="AS15" s="97">
        <f t="shared" si="0"/>
        <v>2.0166734033241425</v>
      </c>
      <c r="AT15" s="38">
        <f t="shared" si="1"/>
        <v>0.34610875898412186</v>
      </c>
      <c r="AU15" s="86">
        <f t="shared" si="2"/>
        <v>7.064915458491848E-2</v>
      </c>
    </row>
    <row r="16" spans="1:47">
      <c r="D16">
        <v>17.84</v>
      </c>
      <c r="E16" s="38">
        <v>1.9300654399999999</v>
      </c>
      <c r="F16" s="38">
        <v>2.07619599</v>
      </c>
      <c r="G16" s="38">
        <v>1.8594837099999999</v>
      </c>
      <c r="H16" s="38">
        <v>2.1329659300000001</v>
      </c>
      <c r="I16" s="38">
        <v>1.7303079400000001</v>
      </c>
      <c r="J16" s="38">
        <v>2.0261564700000001</v>
      </c>
      <c r="K16" s="38">
        <v>1.737954540862424</v>
      </c>
      <c r="L16" s="38">
        <v>2.3398860193044291</v>
      </c>
      <c r="M16" s="38">
        <v>2.267435351965295</v>
      </c>
      <c r="N16" s="38">
        <v>2.4245063862889191</v>
      </c>
      <c r="O16" s="38">
        <v>2.262978677218848</v>
      </c>
      <c r="P16" s="38">
        <v>2.248487316619427</v>
      </c>
      <c r="Q16" s="38">
        <v>1.901348391274271</v>
      </c>
      <c r="R16" s="38">
        <v>2.1735219079750618</v>
      </c>
      <c r="S16" s="38">
        <v>1.8569020877971869</v>
      </c>
      <c r="T16" s="38">
        <v>1.4915157002654471</v>
      </c>
      <c r="U16" s="38">
        <v>2.4617959953670718</v>
      </c>
      <c r="V16" s="38">
        <v>2.7947565746052669</v>
      </c>
      <c r="W16" s="38">
        <v>1.742140247962602</v>
      </c>
      <c r="X16" s="38">
        <v>2.0371354144799509</v>
      </c>
      <c r="Y16" s="38">
        <v>1.489117719934127</v>
      </c>
      <c r="Z16" s="38">
        <v>1.4379698945153241</v>
      </c>
      <c r="AA16" s="38">
        <v>1.5947810522590911</v>
      </c>
      <c r="AB16" s="38">
        <v>1.9636065976462911</v>
      </c>
      <c r="AR16">
        <v>17.84</v>
      </c>
      <c r="AS16" s="97">
        <f t="shared" si="0"/>
        <v>1.9992089731808766</v>
      </c>
      <c r="AT16" s="38">
        <f t="shared" si="1"/>
        <v>0.34425627605643566</v>
      </c>
      <c r="AU16" s="86">
        <f t="shared" si="2"/>
        <v>7.0271018090747789E-2</v>
      </c>
    </row>
    <row r="17" spans="4:47">
      <c r="D17">
        <v>19.84</v>
      </c>
      <c r="E17" s="38">
        <v>1.98484755</v>
      </c>
      <c r="F17" s="38">
        <v>2.0452932700000002</v>
      </c>
      <c r="G17" s="38">
        <v>1.7636268399999999</v>
      </c>
      <c r="H17" s="38">
        <v>2.17391354</v>
      </c>
      <c r="I17" s="38">
        <v>1.7601695100000001</v>
      </c>
      <c r="J17" s="38">
        <v>2.1457899399999998</v>
      </c>
      <c r="K17" s="38">
        <v>1.7481381570590391</v>
      </c>
      <c r="L17" s="38">
        <v>2.497171161704911</v>
      </c>
      <c r="M17" s="38">
        <v>2.230377749562539</v>
      </c>
      <c r="N17" s="38">
        <v>2.250012889035967</v>
      </c>
      <c r="O17" s="38">
        <v>2.3375572911130398</v>
      </c>
      <c r="P17" s="38">
        <v>2.371139471950618</v>
      </c>
      <c r="Q17" s="38">
        <v>1.8781222230214709</v>
      </c>
      <c r="R17" s="38">
        <v>2.115598590357509</v>
      </c>
      <c r="S17" s="38">
        <v>1.8727876958981311</v>
      </c>
      <c r="T17" s="38">
        <v>1.4974578178374589</v>
      </c>
      <c r="U17" s="38">
        <v>2.4671233372587009</v>
      </c>
      <c r="V17" s="38">
        <v>2.9058696521430538</v>
      </c>
      <c r="W17" s="38">
        <v>1.783232633734902</v>
      </c>
      <c r="X17" s="38">
        <v>2.0586866296354458</v>
      </c>
      <c r="Y17" s="38">
        <v>1.5763482173351919</v>
      </c>
      <c r="Z17" s="38">
        <v>1.455787444576824</v>
      </c>
      <c r="AA17" s="38">
        <v>1.523472769031778</v>
      </c>
      <c r="AB17" s="38">
        <v>2.0442159561720281</v>
      </c>
      <c r="AR17">
        <v>19.84</v>
      </c>
      <c r="AS17" s="97">
        <f t="shared" si="0"/>
        <v>2.0202808473928582</v>
      </c>
      <c r="AT17" s="38">
        <f t="shared" si="1"/>
        <v>0.35647051280834208</v>
      </c>
      <c r="AU17" s="86">
        <f t="shared" si="2"/>
        <v>7.2764238727391128E-2</v>
      </c>
    </row>
    <row r="18" spans="4:47">
      <c r="D18">
        <v>21.84</v>
      </c>
      <c r="E18" s="38">
        <v>1.98963559</v>
      </c>
      <c r="F18" s="38">
        <v>2.1096152099999999</v>
      </c>
      <c r="G18" s="38">
        <v>1.82510894</v>
      </c>
      <c r="H18" s="38">
        <v>1.98721726</v>
      </c>
      <c r="I18" s="38">
        <v>1.72605897</v>
      </c>
      <c r="J18" s="38">
        <v>2.09440457</v>
      </c>
      <c r="K18" s="38">
        <v>1.7703462642623209</v>
      </c>
      <c r="L18" s="38">
        <v>2.5435618117369501</v>
      </c>
      <c r="M18" s="38">
        <v>2.3491067232800078</v>
      </c>
      <c r="N18" s="38">
        <v>2.4243600859259691</v>
      </c>
      <c r="O18" s="38">
        <v>2.3125523515815272</v>
      </c>
      <c r="P18" s="38">
        <v>2.3302618431860438</v>
      </c>
      <c r="Q18" s="38">
        <v>1.8783447386395149</v>
      </c>
      <c r="R18" s="38">
        <v>2.1375981253285992</v>
      </c>
      <c r="S18" s="38">
        <v>1.858602432722434</v>
      </c>
      <c r="T18" s="38">
        <v>1.538632446024198</v>
      </c>
      <c r="U18" s="38">
        <v>2.5063634678465418</v>
      </c>
      <c r="V18" s="38">
        <v>2.7720482965985518</v>
      </c>
      <c r="W18" s="38">
        <v>1.701073445723456</v>
      </c>
      <c r="X18" s="38">
        <v>2.0438397395486412</v>
      </c>
      <c r="Y18" s="38">
        <v>1.558284983770698</v>
      </c>
      <c r="Z18" s="38">
        <v>1.4780222680940001</v>
      </c>
      <c r="AA18" s="38">
        <v>1.477049015014791</v>
      </c>
      <c r="AB18" s="38">
        <v>1.960096688121858</v>
      </c>
      <c r="AR18">
        <v>21.84</v>
      </c>
      <c r="AS18" s="97">
        <f t="shared" si="0"/>
        <v>2.0155077194752544</v>
      </c>
      <c r="AT18" s="38">
        <f t="shared" si="1"/>
        <v>0.35334512727531503</v>
      </c>
      <c r="AU18" s="86">
        <f t="shared" si="2"/>
        <v>7.2126272076941736E-2</v>
      </c>
    </row>
    <row r="19" spans="4:47">
      <c r="D19">
        <v>23.84</v>
      </c>
      <c r="E19" s="38">
        <v>1.99520388</v>
      </c>
      <c r="F19" s="38">
        <v>2.0925058600000002</v>
      </c>
      <c r="G19" s="38">
        <v>1.7819583000000001</v>
      </c>
      <c r="H19" s="38">
        <v>2.05727963</v>
      </c>
      <c r="I19" s="38">
        <v>1.7840213300000001</v>
      </c>
      <c r="J19" s="38">
        <v>2.0765664899999998</v>
      </c>
      <c r="K19" s="38">
        <v>1.795120445939405</v>
      </c>
      <c r="L19" s="38">
        <v>2.411786513648015</v>
      </c>
      <c r="M19" s="38">
        <v>2.366090134707552</v>
      </c>
      <c r="N19" s="38">
        <v>2.1508329569126938</v>
      </c>
      <c r="O19" s="38">
        <v>2.185072478509686</v>
      </c>
      <c r="P19" s="38">
        <v>2.3018118707564801</v>
      </c>
      <c r="Q19" s="38">
        <v>1.8915686968672769</v>
      </c>
      <c r="R19" s="38">
        <v>2.0975987467029369</v>
      </c>
      <c r="S19" s="38">
        <v>1.891802724006576</v>
      </c>
      <c r="T19" s="38">
        <v>1.510973302369869</v>
      </c>
      <c r="U19" s="38">
        <v>2.6107089265628192</v>
      </c>
      <c r="V19" s="38">
        <v>2.7721767841431699</v>
      </c>
      <c r="W19" s="38">
        <v>1.773616344044842</v>
      </c>
      <c r="X19" s="38">
        <v>2.0333839519079628</v>
      </c>
      <c r="Y19" s="38">
        <v>1.48129514540731</v>
      </c>
      <c r="Z19" s="38">
        <v>1.4315445472420281</v>
      </c>
      <c r="AA19" s="38">
        <v>1.512702106868365</v>
      </c>
      <c r="AB19" s="38">
        <v>2.0585204535771888</v>
      </c>
      <c r="AR19">
        <v>23.84</v>
      </c>
      <c r="AS19" s="97">
        <f t="shared" si="0"/>
        <v>2.0026725675072572</v>
      </c>
      <c r="AT19" s="38">
        <f t="shared" si="1"/>
        <v>0.34368081631628933</v>
      </c>
      <c r="AU19" s="86">
        <f t="shared" si="2"/>
        <v>7.0153552863175025E-2</v>
      </c>
    </row>
    <row r="20" spans="4:47">
      <c r="D20">
        <v>25.84</v>
      </c>
      <c r="E20" s="38">
        <v>1.95094192</v>
      </c>
      <c r="F20" s="38">
        <v>2.0293992900000002</v>
      </c>
      <c r="G20" s="38">
        <v>1.81164608</v>
      </c>
      <c r="H20" s="38">
        <v>2.0662459399999999</v>
      </c>
      <c r="I20" s="38">
        <v>1.6483016699999999</v>
      </c>
      <c r="J20" s="38">
        <v>2.1346840199999999</v>
      </c>
      <c r="K20" s="38">
        <v>1.742255572788834</v>
      </c>
      <c r="L20" s="38">
        <v>2.4702724898043109</v>
      </c>
      <c r="M20" s="38">
        <v>2.2724240230487611</v>
      </c>
      <c r="N20" s="38">
        <v>2.395928222936011</v>
      </c>
      <c r="O20" s="38">
        <v>2.1844336476705162</v>
      </c>
      <c r="P20" s="38">
        <v>2.3362550847205741</v>
      </c>
      <c r="Q20" s="38">
        <v>1.8060644591843</v>
      </c>
      <c r="R20" s="38">
        <v>2.1618603801152552</v>
      </c>
      <c r="S20" s="38">
        <v>1.8468010314181229</v>
      </c>
      <c r="T20" s="38">
        <v>1.520339795941211</v>
      </c>
      <c r="U20" s="38">
        <v>2.5745045152503341</v>
      </c>
      <c r="V20" s="38">
        <v>2.669418642570045</v>
      </c>
      <c r="W20" s="38">
        <v>1.665575889144512</v>
      </c>
      <c r="X20" s="38">
        <v>1.997631856973578</v>
      </c>
      <c r="Y20" s="38">
        <v>1.4974821583488951</v>
      </c>
      <c r="Z20" s="38">
        <v>1.41965338170899</v>
      </c>
      <c r="AA20" s="38">
        <v>1.5161278786067689</v>
      </c>
      <c r="AB20" s="38">
        <v>1.9790279764035541</v>
      </c>
      <c r="AR20">
        <v>25.84</v>
      </c>
      <c r="AS20" s="97">
        <f t="shared" si="0"/>
        <v>1.987386496943107</v>
      </c>
      <c r="AT20" s="38">
        <f t="shared" si="1"/>
        <v>0.35492848437065472</v>
      </c>
      <c r="AU20" s="86">
        <f t="shared" si="2"/>
        <v>7.2449473490624861E-2</v>
      </c>
    </row>
    <row r="21" spans="4:47">
      <c r="D21">
        <v>27.84</v>
      </c>
      <c r="E21" s="38">
        <v>2.0237173099999999</v>
      </c>
      <c r="F21" s="38">
        <v>1.97930618</v>
      </c>
      <c r="G21" s="38">
        <v>1.7521876199999999</v>
      </c>
      <c r="H21" s="38">
        <v>2.0516558300000001</v>
      </c>
      <c r="I21" s="38">
        <v>1.63273834</v>
      </c>
      <c r="J21" s="38">
        <v>2.17268514</v>
      </c>
      <c r="K21" s="38">
        <v>1.7417335365479381</v>
      </c>
      <c r="L21" s="38">
        <v>2.4546958038661519</v>
      </c>
      <c r="M21" s="38">
        <v>2.4079644194658272</v>
      </c>
      <c r="N21" s="38">
        <v>2.2430908060105539</v>
      </c>
      <c r="O21" s="38">
        <v>2.2414178982317212</v>
      </c>
      <c r="P21" s="38">
        <v>2.234532076075741</v>
      </c>
      <c r="Q21" s="38">
        <v>1.8435053968134061</v>
      </c>
      <c r="R21" s="38">
        <v>2.037518170151738</v>
      </c>
      <c r="S21" s="38">
        <v>1.859374620454735</v>
      </c>
      <c r="T21" s="38">
        <v>1.4899282471969411</v>
      </c>
      <c r="U21" s="38">
        <v>2.4566747108267228</v>
      </c>
      <c r="V21" s="38">
        <v>2.6484053103277492</v>
      </c>
      <c r="W21" s="38">
        <v>1.70020254007391</v>
      </c>
      <c r="X21" s="38">
        <v>2.0331727387527572</v>
      </c>
      <c r="Y21" s="38">
        <v>1.461416520979816</v>
      </c>
      <c r="Z21" s="38">
        <v>1.43673454666989</v>
      </c>
      <c r="AA21" s="38">
        <v>1.470065384563866</v>
      </c>
      <c r="AB21" s="38">
        <v>1.9125404902564389</v>
      </c>
      <c r="AR21">
        <v>27.84</v>
      </c>
      <c r="AS21" s="97">
        <f t="shared" si="0"/>
        <v>1.9702193182194128</v>
      </c>
      <c r="AT21" s="38">
        <f t="shared" si="1"/>
        <v>0.34328619557379947</v>
      </c>
      <c r="AU21" s="86">
        <f t="shared" si="2"/>
        <v>7.0073001241423488E-2</v>
      </c>
    </row>
    <row r="22" spans="4:47">
      <c r="D22">
        <v>29.84</v>
      </c>
      <c r="E22" s="38">
        <v>1.94682293</v>
      </c>
      <c r="F22" s="38">
        <v>1.9802529099999999</v>
      </c>
      <c r="G22" s="38">
        <v>1.7129747099999999</v>
      </c>
      <c r="H22" s="38">
        <v>1.98541667</v>
      </c>
      <c r="I22" s="38">
        <v>1.5693879799999999</v>
      </c>
      <c r="J22" s="38">
        <v>1.97980453</v>
      </c>
      <c r="K22" s="38">
        <v>1.7277832010311851</v>
      </c>
      <c r="L22" s="38">
        <v>2.601881768757377</v>
      </c>
      <c r="M22" s="38">
        <v>2.2733872683120442</v>
      </c>
      <c r="N22" s="38">
        <v>2.3242511545154918</v>
      </c>
      <c r="O22" s="38">
        <v>2.1376769142613341</v>
      </c>
      <c r="P22" s="38">
        <v>2.2295866226428021</v>
      </c>
      <c r="Q22" s="38">
        <v>1.769524646133265</v>
      </c>
      <c r="R22" s="38">
        <v>2.09899173916875</v>
      </c>
      <c r="S22" s="38">
        <v>1.8516065092449669</v>
      </c>
      <c r="T22" s="38">
        <v>1.4775964188312449</v>
      </c>
      <c r="U22" s="38">
        <v>2.56218167047395</v>
      </c>
      <c r="V22" s="38">
        <v>2.6095316259744559</v>
      </c>
      <c r="W22" s="38">
        <v>1.709475410033843</v>
      </c>
      <c r="X22" s="38">
        <v>1.9513523952129139</v>
      </c>
      <c r="Y22" s="38">
        <v>1.439842638809669</v>
      </c>
      <c r="Z22" s="38">
        <v>1.392924757117205</v>
      </c>
      <c r="AA22" s="38">
        <v>1.493214364876442</v>
      </c>
      <c r="AB22" s="38">
        <v>1.911465853448213</v>
      </c>
      <c r="AR22">
        <v>29.84</v>
      </c>
      <c r="AS22" s="97">
        <f t="shared" si="0"/>
        <v>1.9473722787018817</v>
      </c>
      <c r="AT22" s="38">
        <f t="shared" si="1"/>
        <v>0.36212325059805045</v>
      </c>
      <c r="AU22" s="86">
        <f t="shared" si="2"/>
        <v>7.3918098996935591E-2</v>
      </c>
    </row>
    <row r="23" spans="4:47">
      <c r="D23">
        <v>31.84</v>
      </c>
      <c r="E23" s="38">
        <v>1.9378244</v>
      </c>
      <c r="F23" s="38">
        <v>1.9950585700000001</v>
      </c>
      <c r="G23" s="38">
        <v>1.69358224</v>
      </c>
      <c r="H23" s="38">
        <v>1.98937393</v>
      </c>
      <c r="I23" s="38">
        <v>1.62835365</v>
      </c>
      <c r="J23" s="38">
        <v>2.1611726500000001</v>
      </c>
      <c r="K23" s="38">
        <v>1.721967524467237</v>
      </c>
      <c r="L23" s="38">
        <v>2.3740894958582608</v>
      </c>
      <c r="M23" s="38">
        <v>2.242522789250089</v>
      </c>
      <c r="N23" s="38">
        <v>2.325407540315199</v>
      </c>
      <c r="O23" s="38">
        <v>2.0889899040148672</v>
      </c>
      <c r="P23" s="38">
        <v>2.256084968188111</v>
      </c>
      <c r="Q23" s="38">
        <v>1.75470374121995</v>
      </c>
      <c r="R23" s="38">
        <v>2.0108317789825758</v>
      </c>
      <c r="S23" s="38">
        <v>1.892528508193243</v>
      </c>
      <c r="T23" s="38">
        <v>1.510874968678352</v>
      </c>
      <c r="U23" s="38">
        <v>2.5413300711353659</v>
      </c>
      <c r="V23" s="38">
        <v>2.6249951117964909</v>
      </c>
      <c r="W23" s="38">
        <v>1.625323211832713</v>
      </c>
      <c r="X23" s="38">
        <v>1.98355558287472</v>
      </c>
      <c r="Y23" s="38">
        <v>1.5011334899012989</v>
      </c>
      <c r="Z23" s="38">
        <v>1.312628694783005</v>
      </c>
      <c r="AA23" s="38">
        <v>1.4857062554708991</v>
      </c>
      <c r="AB23" s="38">
        <v>1.8649203974630111</v>
      </c>
      <c r="AR23">
        <v>31.84</v>
      </c>
      <c r="AS23" s="97">
        <f t="shared" si="0"/>
        <v>1.9384566447677249</v>
      </c>
      <c r="AT23" s="38">
        <f t="shared" si="1"/>
        <v>0.34799043499469551</v>
      </c>
      <c r="AU23" s="86">
        <f t="shared" si="2"/>
        <v>7.1033250092180256E-2</v>
      </c>
    </row>
    <row r="24" spans="4:47">
      <c r="D24">
        <v>33.840000000000003</v>
      </c>
      <c r="E24" s="38">
        <v>1.9700765499999999</v>
      </c>
      <c r="F24" s="38">
        <v>1.96233743</v>
      </c>
      <c r="G24" s="38">
        <v>1.72714101</v>
      </c>
      <c r="H24" s="38">
        <v>1.99887715</v>
      </c>
      <c r="I24" s="38">
        <v>1.6060229100000001</v>
      </c>
      <c r="J24" s="38">
        <v>2.0758369600000002</v>
      </c>
      <c r="K24" s="38">
        <v>1.701280207254523</v>
      </c>
      <c r="L24" s="38">
        <v>2.489990039037846</v>
      </c>
      <c r="M24" s="38">
        <v>2.2168615774522489</v>
      </c>
      <c r="N24" s="38">
        <v>2.1834417167845861</v>
      </c>
      <c r="O24" s="38">
        <v>2.166263508384878</v>
      </c>
      <c r="P24" s="38">
        <v>2.2087775330002688</v>
      </c>
      <c r="Q24" s="38">
        <v>1.7413820450081721</v>
      </c>
      <c r="R24" s="38">
        <v>1.9754728591244921</v>
      </c>
      <c r="S24" s="38">
        <v>1.734576101468869</v>
      </c>
      <c r="T24" s="38">
        <v>1.503042730425924</v>
      </c>
      <c r="U24" s="38">
        <v>2.4392955961845448</v>
      </c>
      <c r="V24" s="38">
        <v>2.614374016160578</v>
      </c>
      <c r="W24" s="38">
        <v>1.596395769843395</v>
      </c>
      <c r="X24" s="38">
        <v>1.817774059068558</v>
      </c>
      <c r="Y24" s="38">
        <v>1.3997480948808261</v>
      </c>
      <c r="Z24" s="38">
        <v>1.3457604018634539</v>
      </c>
      <c r="AA24" s="38">
        <v>1.4182223672060821</v>
      </c>
      <c r="AB24" s="38">
        <v>1.8457463191260659</v>
      </c>
      <c r="AR24">
        <v>33.840000000000003</v>
      </c>
      <c r="AS24" s="97">
        <f t="shared" si="0"/>
        <v>1.9057790396781378</v>
      </c>
      <c r="AT24" s="38">
        <f t="shared" si="1"/>
        <v>0.34867062886390071</v>
      </c>
      <c r="AU24" s="86">
        <f t="shared" si="2"/>
        <v>7.1172094084323761E-2</v>
      </c>
    </row>
    <row r="25" spans="4:47">
      <c r="D25">
        <v>35.840000000000003</v>
      </c>
      <c r="E25" s="38">
        <v>2.0117074000000001</v>
      </c>
      <c r="F25" s="38">
        <v>1.9579439000000001</v>
      </c>
      <c r="G25" s="38">
        <v>1.70950571</v>
      </c>
      <c r="H25" s="38">
        <v>1.9800236499999999</v>
      </c>
      <c r="I25" s="38">
        <v>1.5958336200000001</v>
      </c>
      <c r="J25" s="38">
        <v>2.0531187000000002</v>
      </c>
      <c r="K25" s="38">
        <v>1.658278453212044</v>
      </c>
      <c r="L25" s="38">
        <v>2.5764353459911709</v>
      </c>
      <c r="M25" s="38">
        <v>2.2469594540535081</v>
      </c>
      <c r="N25" s="38">
        <v>2.1223183660008802</v>
      </c>
      <c r="O25" s="38">
        <v>2.10695718630837</v>
      </c>
      <c r="P25" s="38">
        <v>2.2296924951238419</v>
      </c>
      <c r="Q25" s="38">
        <v>1.8187736644518451</v>
      </c>
      <c r="R25" s="38">
        <v>1.862696473502583</v>
      </c>
      <c r="S25" s="38">
        <v>1.8556966374206041</v>
      </c>
      <c r="T25" s="38">
        <v>1.505179396744788</v>
      </c>
      <c r="U25" s="38">
        <v>2.474535480036907</v>
      </c>
      <c r="V25" s="38">
        <v>2.5774765343359811</v>
      </c>
      <c r="W25" s="38">
        <v>1.594345885329997</v>
      </c>
      <c r="X25" s="38">
        <v>1.893484499940413</v>
      </c>
      <c r="Y25" s="38">
        <v>1.4156385118764261</v>
      </c>
      <c r="Z25" s="38">
        <v>1.3869974114457631</v>
      </c>
      <c r="AA25" s="38">
        <v>1.313870508633578</v>
      </c>
      <c r="AB25" s="38">
        <v>1.8440105584464159</v>
      </c>
      <c r="AR25">
        <v>35.840000000000003</v>
      </c>
      <c r="AS25" s="97">
        <f t="shared" si="0"/>
        <v>1.9079783267856298</v>
      </c>
      <c r="AT25" s="38">
        <f t="shared" si="1"/>
        <v>0.34684832066998139</v>
      </c>
      <c r="AU25" s="86">
        <f t="shared" si="2"/>
        <v>7.0800116981890843E-2</v>
      </c>
    </row>
    <row r="26" spans="4:47">
      <c r="D26">
        <v>37.840000000000003</v>
      </c>
      <c r="E26" s="38">
        <v>1.9462255900000001</v>
      </c>
      <c r="F26" s="38">
        <v>1.89446315</v>
      </c>
      <c r="G26" s="38">
        <v>1.6964654699999999</v>
      </c>
      <c r="H26" s="38">
        <v>1.8847872000000001</v>
      </c>
      <c r="I26" s="38">
        <v>1.63728684</v>
      </c>
      <c r="J26" s="38">
        <v>2.1241147900000001</v>
      </c>
      <c r="K26" s="38">
        <v>1.698227440335653</v>
      </c>
      <c r="L26" s="38">
        <v>2.4840690696710119</v>
      </c>
      <c r="M26" s="38">
        <v>2.240151576928088</v>
      </c>
      <c r="N26" s="38">
        <v>2.1288574527300761</v>
      </c>
      <c r="O26" s="38">
        <v>2.1172243052159661</v>
      </c>
      <c r="P26" s="38">
        <v>2.2427860521884941</v>
      </c>
      <c r="Q26" s="38">
        <v>1.7264611014573741</v>
      </c>
      <c r="R26" s="38">
        <v>1.8487596817279619</v>
      </c>
      <c r="S26" s="38">
        <v>1.7608735795407431</v>
      </c>
      <c r="T26" s="38">
        <v>1.464895645579436</v>
      </c>
      <c r="U26" s="38">
        <v>2.477044655759328</v>
      </c>
      <c r="V26" s="38">
        <v>2.5233081446810992</v>
      </c>
      <c r="W26" s="38">
        <v>1.596000260236812</v>
      </c>
      <c r="X26" s="38">
        <v>1.991144005758116</v>
      </c>
      <c r="Y26" s="38">
        <v>1.395566691417603</v>
      </c>
      <c r="Z26" s="38">
        <v>1.3185436171269731</v>
      </c>
      <c r="AA26" s="38">
        <v>1.3725502453561409</v>
      </c>
      <c r="AB26" s="38">
        <v>1.814264624144257</v>
      </c>
      <c r="AR26">
        <v>37.840000000000003</v>
      </c>
      <c r="AS26" s="97">
        <f t="shared" si="0"/>
        <v>1.8910029662439636</v>
      </c>
      <c r="AT26" s="38">
        <f t="shared" si="1"/>
        <v>0.34686955876539965</v>
      </c>
      <c r="AU26" s="86">
        <f t="shared" si="2"/>
        <v>7.0804452189964451E-2</v>
      </c>
    </row>
    <row r="27" spans="4:47">
      <c r="D27">
        <v>39.85</v>
      </c>
      <c r="E27" s="38">
        <v>1.9163362900000001</v>
      </c>
      <c r="F27" s="38">
        <v>1.98624182</v>
      </c>
      <c r="G27" s="38">
        <v>1.6010861300000001</v>
      </c>
      <c r="H27" s="38">
        <v>2.0145513899999998</v>
      </c>
      <c r="I27" s="38">
        <v>1.6194039099999999</v>
      </c>
      <c r="J27" s="38">
        <v>2.0765344699999999</v>
      </c>
      <c r="K27" s="38">
        <v>1.676466456915604</v>
      </c>
      <c r="L27" s="38">
        <v>2.526228518343848</v>
      </c>
      <c r="M27" s="38">
        <v>2.0643799379407821</v>
      </c>
      <c r="N27" s="38">
        <v>1.9723939313321719</v>
      </c>
      <c r="O27" s="38">
        <v>2.0590250150619669</v>
      </c>
      <c r="P27" s="38">
        <v>2.1324186359321149</v>
      </c>
      <c r="Q27" s="38">
        <v>1.8649288090992771</v>
      </c>
      <c r="R27" s="38">
        <v>1.762399919836702</v>
      </c>
      <c r="S27" s="38">
        <v>1.8194705174101831</v>
      </c>
      <c r="T27" s="38">
        <v>1.460181330068298</v>
      </c>
      <c r="U27" s="38">
        <v>2.4672837675949011</v>
      </c>
      <c r="V27" s="38">
        <v>2.674021721272184</v>
      </c>
      <c r="W27" s="38">
        <v>1.6514311657173539</v>
      </c>
      <c r="X27" s="38">
        <v>1.9992323796506319</v>
      </c>
      <c r="Y27" s="38">
        <v>1.3969560518433799</v>
      </c>
      <c r="Z27" s="38">
        <v>1.3758799583246539</v>
      </c>
      <c r="AA27" s="38">
        <v>1.362778555764653</v>
      </c>
      <c r="AB27" s="38">
        <v>1.7529613576484711</v>
      </c>
      <c r="AR27">
        <v>39.85</v>
      </c>
      <c r="AS27" s="97">
        <f t="shared" si="0"/>
        <v>1.8846913349898828</v>
      </c>
      <c r="AT27" s="38">
        <f t="shared" si="1"/>
        <v>0.34569515389454952</v>
      </c>
      <c r="AU27" s="86">
        <f t="shared" si="2"/>
        <v>7.0564727799545951E-2</v>
      </c>
    </row>
    <row r="28" spans="4:47">
      <c r="D28">
        <v>41.85</v>
      </c>
      <c r="E28" s="38">
        <v>1.9129044500000001</v>
      </c>
      <c r="F28" s="38">
        <v>1.9988062600000001</v>
      </c>
      <c r="G28" s="38">
        <v>1.7611214900000001</v>
      </c>
      <c r="H28" s="38">
        <v>1.93222257</v>
      </c>
      <c r="I28" s="38">
        <v>1.52456938</v>
      </c>
      <c r="J28" s="38">
        <v>2.0888273499999999</v>
      </c>
      <c r="K28" s="38">
        <v>1.6177033992074601</v>
      </c>
      <c r="L28" s="38">
        <v>2.6328988844951389</v>
      </c>
      <c r="M28" s="38">
        <v>2.007557767776079</v>
      </c>
      <c r="N28" s="38">
        <v>2.041511711494957</v>
      </c>
      <c r="O28" s="38">
        <v>2.1015279390409081</v>
      </c>
      <c r="P28" s="38">
        <v>2.1393624105369788</v>
      </c>
      <c r="Q28" s="38">
        <v>1.7800775285197521</v>
      </c>
      <c r="R28" s="38">
        <v>1.7588684804719861</v>
      </c>
      <c r="S28" s="38">
        <v>1.8319632224758149</v>
      </c>
      <c r="T28" s="38">
        <v>1.4862008849663519</v>
      </c>
      <c r="U28" s="38">
        <v>2.4191964207227459</v>
      </c>
      <c r="V28" s="38">
        <v>2.3886320486946651</v>
      </c>
      <c r="W28" s="38">
        <v>1.5546217400918481</v>
      </c>
      <c r="X28" s="38">
        <v>1.9125545385056471</v>
      </c>
      <c r="Y28" s="38">
        <v>1.334192903578475</v>
      </c>
      <c r="Z28" s="38">
        <v>1.3774684424389989</v>
      </c>
      <c r="AA28" s="38">
        <v>1.3732843198881</v>
      </c>
      <c r="AB28" s="38">
        <v>1.7264044494490449</v>
      </c>
      <c r="AR28">
        <v>41.85</v>
      </c>
      <c r="AS28" s="97">
        <f t="shared" si="0"/>
        <v>1.862603274681456</v>
      </c>
      <c r="AT28" s="38">
        <f t="shared" si="1"/>
        <v>0.33682906337680607</v>
      </c>
      <c r="AU28" s="86">
        <f t="shared" si="2"/>
        <v>6.8754944651062633E-2</v>
      </c>
    </row>
    <row r="29" spans="4:47">
      <c r="D29">
        <v>43.85</v>
      </c>
      <c r="E29" s="38">
        <v>2.0217825500000002</v>
      </c>
      <c r="F29" s="38">
        <v>1.8857385900000001</v>
      </c>
      <c r="G29" s="38">
        <v>1.6630586199999999</v>
      </c>
      <c r="H29" s="38">
        <v>1.89839973</v>
      </c>
      <c r="I29" s="38">
        <v>1.6043647700000001</v>
      </c>
      <c r="J29" s="38">
        <v>2.0563522000000001</v>
      </c>
      <c r="K29" s="38">
        <v>1.7275128234025581</v>
      </c>
      <c r="L29" s="38">
        <v>2.5169593045236311</v>
      </c>
      <c r="M29" s="38">
        <v>2.2089478254262671</v>
      </c>
      <c r="N29" s="38">
        <v>1.999149901989099</v>
      </c>
      <c r="O29" s="38">
        <v>2.0430992597166591</v>
      </c>
      <c r="P29" s="38">
        <v>2.1681102134050381</v>
      </c>
      <c r="Q29" s="38">
        <v>1.752984135316044</v>
      </c>
      <c r="R29" s="38">
        <v>1.8251671978613431</v>
      </c>
      <c r="S29" s="38">
        <v>1.764228611832261</v>
      </c>
      <c r="T29" s="38">
        <v>1.4547605261100971</v>
      </c>
      <c r="U29" s="38">
        <v>2.4220287678362822</v>
      </c>
      <c r="V29" s="38">
        <v>2.5021649787376852</v>
      </c>
      <c r="W29" s="38">
        <v>1.5098126771015501</v>
      </c>
      <c r="X29" s="38">
        <v>1.90621353311655</v>
      </c>
      <c r="Y29" s="38">
        <v>1.4092692609451241</v>
      </c>
      <c r="Z29" s="38">
        <v>1.349570758471957</v>
      </c>
      <c r="AA29" s="38">
        <v>1.381256357774127</v>
      </c>
      <c r="AB29" s="38">
        <v>1.751346305743456</v>
      </c>
      <c r="AR29">
        <v>43.85</v>
      </c>
      <c r="AS29" s="97">
        <f t="shared" si="0"/>
        <v>1.8675949541379051</v>
      </c>
      <c r="AT29" s="38">
        <f t="shared" si="1"/>
        <v>0.33562860709853509</v>
      </c>
      <c r="AU29" s="86">
        <f t="shared" si="2"/>
        <v>6.8509902539372267E-2</v>
      </c>
    </row>
    <row r="30" spans="4:47">
      <c r="D30">
        <v>45.85</v>
      </c>
      <c r="E30" s="38">
        <v>1.8874547399999999</v>
      </c>
      <c r="F30" s="38">
        <v>1.79067547</v>
      </c>
      <c r="G30" s="38">
        <v>1.6691917999999999</v>
      </c>
      <c r="H30" s="38">
        <v>1.90710081</v>
      </c>
      <c r="I30" s="38">
        <v>1.5317469800000001</v>
      </c>
      <c r="J30" s="38">
        <v>1.9913915900000001</v>
      </c>
      <c r="K30" s="38">
        <v>1.706672023783695</v>
      </c>
      <c r="L30" s="38">
        <v>2.6250953576690428</v>
      </c>
      <c r="M30" s="38">
        <v>2.1102956193554552</v>
      </c>
      <c r="N30" s="38">
        <v>2.0533604307940792</v>
      </c>
      <c r="O30" s="38">
        <v>2.032434433913918</v>
      </c>
      <c r="P30" s="38">
        <v>2.041320905639612</v>
      </c>
      <c r="Q30" s="38">
        <v>1.7358520281119201</v>
      </c>
      <c r="R30" s="38">
        <v>1.7778042627530939</v>
      </c>
      <c r="S30" s="38">
        <v>1.8055707657839291</v>
      </c>
      <c r="T30" s="38">
        <v>1.48049117241256</v>
      </c>
      <c r="U30" s="38">
        <v>2.3879746026095789</v>
      </c>
      <c r="V30" s="38">
        <v>2.3596330902754441</v>
      </c>
      <c r="W30" s="38">
        <v>1.498502930922049</v>
      </c>
      <c r="X30" s="38">
        <v>1.7409347901633729</v>
      </c>
      <c r="Y30" s="38">
        <v>1.3304081896293001</v>
      </c>
      <c r="Z30" s="38">
        <v>1.2893485189725189</v>
      </c>
      <c r="AA30" s="38">
        <v>1.4360625242636249</v>
      </c>
      <c r="AB30" s="38">
        <v>1.7713310276075851</v>
      </c>
      <c r="AR30">
        <v>45.85</v>
      </c>
      <c r="AS30" s="97">
        <f t="shared" si="0"/>
        <v>1.8316939193608661</v>
      </c>
      <c r="AT30" s="38">
        <f t="shared" si="1"/>
        <v>0.3372140351802223</v>
      </c>
      <c r="AU30" s="86">
        <f t="shared" si="2"/>
        <v>6.8833526691373367E-2</v>
      </c>
    </row>
    <row r="31" spans="4:47">
      <c r="D31">
        <v>47.85</v>
      </c>
      <c r="E31" s="38">
        <v>1.9738779799999999</v>
      </c>
      <c r="F31" s="38">
        <v>1.92436615</v>
      </c>
      <c r="G31" s="38">
        <v>1.61969955</v>
      </c>
      <c r="H31" s="38">
        <v>1.8862205400000001</v>
      </c>
      <c r="I31" s="38">
        <v>1.5474901999999999</v>
      </c>
      <c r="J31" s="38">
        <v>2.0179878599999999</v>
      </c>
      <c r="K31" s="38">
        <v>1.6613238075421051</v>
      </c>
      <c r="L31" s="38">
        <v>2.4945820677905539</v>
      </c>
      <c r="M31" s="38">
        <v>2.0310634357583899</v>
      </c>
      <c r="N31" s="38">
        <v>1.9045528861565719</v>
      </c>
      <c r="O31" s="38">
        <v>2.018098677984677</v>
      </c>
      <c r="P31" s="38">
        <v>2.15117907096035</v>
      </c>
      <c r="Q31" s="38">
        <v>1.6935113970184661</v>
      </c>
      <c r="R31" s="38">
        <v>1.7364506325784661</v>
      </c>
      <c r="S31" s="38">
        <v>1.8139685779192869</v>
      </c>
      <c r="T31" s="38">
        <v>1.460927083003583</v>
      </c>
      <c r="U31" s="38">
        <v>2.463299221917489</v>
      </c>
      <c r="V31" s="38">
        <v>2.48672543870277</v>
      </c>
      <c r="W31" s="38">
        <v>1.5801318864241649</v>
      </c>
      <c r="X31" s="38">
        <v>1.8304221186311891</v>
      </c>
      <c r="Y31" s="38">
        <v>1.324329159762099</v>
      </c>
      <c r="Z31" s="38">
        <v>1.286636090869391</v>
      </c>
      <c r="AA31" s="38">
        <v>1.4117515612127289</v>
      </c>
      <c r="AB31" s="38">
        <v>1.642643351190946</v>
      </c>
      <c r="AR31">
        <v>47.85</v>
      </c>
      <c r="AS31" s="97">
        <f t="shared" si="0"/>
        <v>1.8317182810593016</v>
      </c>
      <c r="AT31" s="38">
        <f t="shared" si="1"/>
        <v>0.34068268775855604</v>
      </c>
      <c r="AU31" s="86">
        <f t="shared" si="2"/>
        <v>6.954156243403227E-2</v>
      </c>
    </row>
    <row r="32" spans="4:47">
      <c r="D32">
        <v>49.85</v>
      </c>
      <c r="E32" s="38">
        <v>1.9449845699999999</v>
      </c>
      <c r="F32" s="38">
        <v>1.8871392499999999</v>
      </c>
      <c r="G32" s="38">
        <v>1.5438577899999999</v>
      </c>
      <c r="H32" s="38">
        <v>1.9055592100000001</v>
      </c>
      <c r="I32" s="38">
        <v>1.52551441</v>
      </c>
      <c r="J32" s="38">
        <v>1.97306709</v>
      </c>
      <c r="K32" s="38">
        <v>1.621855277833897</v>
      </c>
      <c r="L32" s="38">
        <v>2.5166953298942141</v>
      </c>
      <c r="M32" s="38">
        <v>2.0052273880250029</v>
      </c>
      <c r="N32" s="38">
        <v>2.0091298213475608</v>
      </c>
      <c r="O32" s="38">
        <v>1.9880339536927401</v>
      </c>
      <c r="P32" s="38">
        <v>2.0839470202842989</v>
      </c>
      <c r="Q32" s="38">
        <v>1.599518671951196</v>
      </c>
      <c r="R32" s="38">
        <v>1.7935281180103251</v>
      </c>
      <c r="S32" s="38">
        <v>1.79305307876735</v>
      </c>
      <c r="T32" s="38">
        <v>1.468171470593935</v>
      </c>
      <c r="U32" s="38">
        <v>2.5148180705415251</v>
      </c>
      <c r="V32" s="38">
        <v>2.2337255182979878</v>
      </c>
      <c r="W32" s="38">
        <v>1.5216937580790399</v>
      </c>
      <c r="X32" s="38">
        <v>1.8075473316442969</v>
      </c>
      <c r="Y32" s="38">
        <v>1.357045596842547</v>
      </c>
      <c r="Z32" s="38">
        <v>1.276142558114661</v>
      </c>
      <c r="AA32" s="38">
        <v>1.394921181262891</v>
      </c>
      <c r="AB32" s="38">
        <v>1.645980915908424</v>
      </c>
      <c r="AR32">
        <v>49.85</v>
      </c>
      <c r="AS32" s="97">
        <f t="shared" si="0"/>
        <v>1.8087982242121619</v>
      </c>
      <c r="AT32" s="38">
        <f t="shared" si="1"/>
        <v>0.33299065803234618</v>
      </c>
      <c r="AU32" s="86">
        <f t="shared" si="2"/>
        <v>6.797143344107108E-2</v>
      </c>
    </row>
    <row r="33" spans="2:47">
      <c r="D33">
        <v>51.85</v>
      </c>
      <c r="E33" s="38">
        <v>1.94053824</v>
      </c>
      <c r="F33" s="38">
        <v>1.9371370800000001</v>
      </c>
      <c r="G33" s="38">
        <v>1.63541979</v>
      </c>
      <c r="H33" s="38">
        <v>1.8896476900000001</v>
      </c>
      <c r="I33" s="38">
        <v>1.50826514</v>
      </c>
      <c r="J33" s="38">
        <v>1.9646609100000001</v>
      </c>
      <c r="K33" s="38">
        <v>1.61484920821266</v>
      </c>
      <c r="L33" s="38">
        <v>2.5603763485944522</v>
      </c>
      <c r="M33" s="38">
        <v>2.0366294529712881</v>
      </c>
      <c r="N33" s="38">
        <v>1.9957487688751849</v>
      </c>
      <c r="O33" s="38">
        <v>1.9550088269621411</v>
      </c>
      <c r="P33" s="38">
        <v>2.0824086724196058</v>
      </c>
      <c r="Q33" s="38">
        <v>1.6123929873920331</v>
      </c>
      <c r="R33" s="38">
        <v>1.6407473678180611</v>
      </c>
      <c r="S33" s="38">
        <v>1.7262891137640219</v>
      </c>
      <c r="T33" s="38">
        <v>1.4476349300417191</v>
      </c>
      <c r="U33" s="38">
        <v>2.5196518702096</v>
      </c>
      <c r="V33" s="38">
        <v>2.3983038200588309</v>
      </c>
      <c r="W33" s="38">
        <v>1.474811293027761</v>
      </c>
      <c r="X33" s="38">
        <v>1.7611178218500041</v>
      </c>
      <c r="Y33" s="38">
        <v>1.3539050715970169</v>
      </c>
      <c r="Z33" s="38">
        <v>1.285454289927094</v>
      </c>
      <c r="AA33" s="38">
        <v>1.323080758686233</v>
      </c>
      <c r="AB33" s="38">
        <v>1.6248802953550989</v>
      </c>
      <c r="AR33">
        <v>51.85</v>
      </c>
      <c r="AS33" s="97">
        <f t="shared" si="0"/>
        <v>1.8037066561567838</v>
      </c>
      <c r="AT33" s="38">
        <f t="shared" si="1"/>
        <v>0.3524423432046741</v>
      </c>
      <c r="AU33" s="86">
        <f t="shared" si="2"/>
        <v>7.1941992050193151E-2</v>
      </c>
    </row>
    <row r="34" spans="2:47">
      <c r="D34">
        <v>53.85</v>
      </c>
      <c r="E34" s="38">
        <v>1.91194434</v>
      </c>
      <c r="F34" s="38">
        <v>1.86442923</v>
      </c>
      <c r="G34" s="38">
        <v>1.5972259900000001</v>
      </c>
      <c r="H34" s="38">
        <v>1.85256055</v>
      </c>
      <c r="I34" s="38">
        <v>1.5071466200000001</v>
      </c>
      <c r="J34" s="38">
        <v>1.96721357</v>
      </c>
      <c r="K34" s="38">
        <v>1.656950897792322</v>
      </c>
      <c r="L34" s="38">
        <v>2.5371467324928938</v>
      </c>
      <c r="M34" s="38">
        <v>1.9854173594463149</v>
      </c>
      <c r="N34" s="38">
        <v>1.8120562212780009</v>
      </c>
      <c r="O34" s="38">
        <v>1.938120195282266</v>
      </c>
      <c r="P34" s="38">
        <v>2.1199126089883311</v>
      </c>
      <c r="Q34" s="38">
        <v>1.5901837158722569</v>
      </c>
      <c r="R34" s="38">
        <v>1.7887613430977529</v>
      </c>
      <c r="S34" s="38">
        <v>1.7679167073934361</v>
      </c>
      <c r="T34" s="38">
        <v>1.48317559678327</v>
      </c>
      <c r="U34" s="38">
        <v>2.29210449741614</v>
      </c>
      <c r="V34" s="38">
        <v>2.3564437485244318</v>
      </c>
      <c r="W34" s="38">
        <v>1.410528718808977</v>
      </c>
      <c r="X34" s="38">
        <v>1.726984881605262</v>
      </c>
      <c r="Y34" s="38">
        <v>1.3646834638350669</v>
      </c>
      <c r="Z34" s="38">
        <v>1.32070384358399</v>
      </c>
      <c r="AA34" s="38">
        <v>1.346385462535417</v>
      </c>
      <c r="AB34" s="38">
        <v>1.7119316331887151</v>
      </c>
      <c r="AR34">
        <v>53.85</v>
      </c>
      <c r="AS34" s="97">
        <f t="shared" si="0"/>
        <v>1.7879136636635351</v>
      </c>
      <c r="AT34" s="38">
        <f t="shared" si="1"/>
        <v>0.32106964545873612</v>
      </c>
      <c r="AU34" s="86">
        <f t="shared" si="2"/>
        <v>6.553806693918382E-2</v>
      </c>
    </row>
    <row r="35" spans="2:47">
      <c r="D35">
        <v>55.85</v>
      </c>
      <c r="E35" s="38">
        <v>1.8725895699999999</v>
      </c>
      <c r="F35" s="38">
        <v>1.8262325399999999</v>
      </c>
      <c r="G35" s="38">
        <v>1.56824608</v>
      </c>
      <c r="H35" s="38">
        <v>1.8325599100000001</v>
      </c>
      <c r="I35" s="38">
        <v>1.4856442700000001</v>
      </c>
      <c r="J35" s="38">
        <v>1.8962389900000001</v>
      </c>
      <c r="K35" s="38">
        <v>1.599736686266545</v>
      </c>
      <c r="L35" s="38">
        <v>2.620649182596924</v>
      </c>
      <c r="M35" s="38">
        <v>1.9772018450812661</v>
      </c>
      <c r="N35" s="38">
        <v>1.824515581266096</v>
      </c>
      <c r="O35" s="38">
        <v>1.9031505445354191</v>
      </c>
      <c r="P35" s="38">
        <v>1.988047171465767</v>
      </c>
      <c r="Q35" s="38">
        <v>1.6200986699578539</v>
      </c>
      <c r="R35" s="38">
        <v>1.6843444461154859</v>
      </c>
      <c r="S35" s="38">
        <v>1.749894346346718</v>
      </c>
      <c r="T35" s="38">
        <v>1.457950084573236</v>
      </c>
      <c r="U35" s="38">
        <v>2.4031365548643162</v>
      </c>
      <c r="V35" s="38">
        <v>2.306004177694386</v>
      </c>
      <c r="W35" s="38">
        <v>1.4304612899282589</v>
      </c>
      <c r="X35" s="38">
        <v>1.7246724578820269</v>
      </c>
      <c r="Y35" s="38">
        <v>1.3548311235720301</v>
      </c>
      <c r="Z35" s="38">
        <v>1.33332738861841</v>
      </c>
      <c r="AA35" s="38">
        <v>1.3685501032210321</v>
      </c>
      <c r="AB35" s="38">
        <v>1.60447488346718</v>
      </c>
      <c r="AR35">
        <v>55.85</v>
      </c>
      <c r="AS35" s="97">
        <f t="shared" si="0"/>
        <v>1.7680232457272063</v>
      </c>
      <c r="AT35" s="38">
        <f t="shared" si="1"/>
        <v>0.33114094829611695</v>
      </c>
      <c r="AU35" s="86">
        <f t="shared" si="2"/>
        <v>6.7593863022236106E-2</v>
      </c>
    </row>
    <row r="36" spans="2:47">
      <c r="D36">
        <v>57.85</v>
      </c>
      <c r="E36" s="38">
        <v>1.7815001699999999</v>
      </c>
      <c r="F36" s="38">
        <v>1.8600182700000001</v>
      </c>
      <c r="G36" s="38">
        <v>1.5830384900000001</v>
      </c>
      <c r="H36" s="38">
        <v>1.7850149900000001</v>
      </c>
      <c r="I36" s="38">
        <v>1.48319584</v>
      </c>
      <c r="J36" s="38">
        <v>1.9528875800000001</v>
      </c>
      <c r="K36" s="38">
        <v>1.617305201400167</v>
      </c>
      <c r="L36" s="38">
        <v>2.4917082431620301</v>
      </c>
      <c r="M36" s="38">
        <v>2.0584603101811578</v>
      </c>
      <c r="N36" s="38">
        <v>1.8702730929508691</v>
      </c>
      <c r="O36" s="38">
        <v>1.963038406847005</v>
      </c>
      <c r="P36" s="38">
        <v>2.109298358844367</v>
      </c>
      <c r="Q36" s="38">
        <v>1.6774507537682171</v>
      </c>
      <c r="R36" s="38">
        <v>1.7081760840766671</v>
      </c>
      <c r="S36" s="38">
        <v>1.736726077456036</v>
      </c>
      <c r="T36" s="38">
        <v>1.4132233159319649</v>
      </c>
      <c r="U36" s="38">
        <v>2.2861834763239801</v>
      </c>
      <c r="V36" s="38">
        <v>2.2538382469876819</v>
      </c>
      <c r="W36" s="38">
        <v>1.431432509627879</v>
      </c>
      <c r="X36" s="38">
        <v>1.6944417795272699</v>
      </c>
      <c r="Y36" s="38">
        <v>1.3159788007083371</v>
      </c>
      <c r="Z36" s="38">
        <v>1.232800969289372</v>
      </c>
      <c r="AA36" s="38">
        <v>1.3726161561084329</v>
      </c>
      <c r="AB36" s="38">
        <v>1.6199505469790401</v>
      </c>
      <c r="AR36">
        <v>57.85</v>
      </c>
      <c r="AS36" s="97">
        <f t="shared" si="0"/>
        <v>1.7624399029237698</v>
      </c>
      <c r="AT36" s="38">
        <f t="shared" si="1"/>
        <v>0.32361392373579795</v>
      </c>
      <c r="AU36" s="86">
        <f t="shared" si="2"/>
        <v>6.6057415567721239E-2</v>
      </c>
    </row>
    <row r="37" spans="2:47">
      <c r="D37">
        <v>59.85</v>
      </c>
      <c r="E37" s="38">
        <v>1.8629716700000001</v>
      </c>
      <c r="F37" s="38">
        <v>1.83137679</v>
      </c>
      <c r="G37" s="38">
        <v>1.57517112</v>
      </c>
      <c r="H37" s="38">
        <v>1.83883105</v>
      </c>
      <c r="I37" s="38">
        <v>1.5258094900000001</v>
      </c>
      <c r="J37" s="38">
        <v>1.89289207</v>
      </c>
      <c r="K37" s="38">
        <v>1.6160115595643749</v>
      </c>
      <c r="L37" s="38">
        <v>2.5600224123511599</v>
      </c>
      <c r="M37" s="38">
        <v>1.987907885794379</v>
      </c>
      <c r="N37" s="38">
        <v>1.8802180193120861</v>
      </c>
      <c r="O37" s="38">
        <v>1.915402021108364</v>
      </c>
      <c r="P37" s="38">
        <v>2.0225896333064508</v>
      </c>
      <c r="Q37" s="38">
        <v>1.646072452807968</v>
      </c>
      <c r="R37" s="38">
        <v>1.5899679398263371</v>
      </c>
      <c r="S37" s="38">
        <v>1.7791054279476839</v>
      </c>
      <c r="T37" s="38">
        <v>1.3854724378322769</v>
      </c>
      <c r="U37" s="38">
        <v>2.2148598425220078</v>
      </c>
      <c r="V37" s="38">
        <v>2.2580013621837871</v>
      </c>
      <c r="W37" s="38">
        <v>1.410137464177589</v>
      </c>
      <c r="X37" s="38">
        <v>1.7666287490399131</v>
      </c>
      <c r="Y37" s="38">
        <v>1.371939655700652</v>
      </c>
      <c r="Z37" s="38">
        <v>1.2711664065627311</v>
      </c>
      <c r="AA37" s="38">
        <v>1.326124750079271</v>
      </c>
      <c r="AB37" s="38">
        <v>1.634229337433817</v>
      </c>
      <c r="AR37">
        <v>59.85</v>
      </c>
      <c r="AS37" s="97">
        <f t="shared" si="0"/>
        <v>1.7567878978146181</v>
      </c>
      <c r="AT37" s="38">
        <f t="shared" si="1"/>
        <v>0.315299314627981</v>
      </c>
      <c r="AU37" s="86">
        <f t="shared" si="2"/>
        <v>6.4360203090650464E-2</v>
      </c>
    </row>
    <row r="38" spans="2:47">
      <c r="D38">
        <v>61.86</v>
      </c>
      <c r="E38" s="38">
        <v>1.8855996699999999</v>
      </c>
      <c r="F38" s="38">
        <v>1.7722139299999999</v>
      </c>
      <c r="G38" s="38">
        <v>1.57124698</v>
      </c>
      <c r="H38" s="38">
        <v>1.7616462100000001</v>
      </c>
      <c r="I38" s="38">
        <v>1.4684064400000001</v>
      </c>
      <c r="J38" s="38">
        <v>1.8968940400000001</v>
      </c>
      <c r="K38" s="38">
        <v>1.6358114123009539</v>
      </c>
      <c r="L38" s="38">
        <v>2.603934233387311</v>
      </c>
      <c r="M38" s="38">
        <v>1.980531717148686</v>
      </c>
      <c r="N38" s="38">
        <v>1.838167823215491</v>
      </c>
      <c r="O38" s="38">
        <v>1.9004430333314359</v>
      </c>
      <c r="P38" s="38">
        <v>2.020604768962182</v>
      </c>
      <c r="Q38" s="38">
        <v>1.671951237162832</v>
      </c>
      <c r="R38" s="38">
        <v>1.649890904847366</v>
      </c>
      <c r="S38" s="38">
        <v>1.7232370587410359</v>
      </c>
      <c r="T38" s="38">
        <v>1.473837550179983</v>
      </c>
      <c r="U38" s="38">
        <v>2.2728357335530101</v>
      </c>
      <c r="V38" s="38">
        <v>2.2307761647611719</v>
      </c>
      <c r="W38" s="38">
        <v>1.4260599611344511</v>
      </c>
      <c r="X38" s="38">
        <v>1.7309121457792049</v>
      </c>
      <c r="Y38" s="38">
        <v>1.358465798081949</v>
      </c>
      <c r="Z38" s="38">
        <v>1.327207269317676</v>
      </c>
      <c r="AA38" s="38">
        <v>1.388948286515902</v>
      </c>
      <c r="AB38" s="38">
        <v>1.6270315792666881</v>
      </c>
      <c r="AR38">
        <v>61.86</v>
      </c>
      <c r="AS38" s="97">
        <f t="shared" si="0"/>
        <v>1.7590272478203055</v>
      </c>
      <c r="AT38" s="38">
        <f t="shared" si="1"/>
        <v>0.31346754105718722</v>
      </c>
      <c r="AU38" s="86">
        <f t="shared" si="2"/>
        <v>6.3986293876253736E-2</v>
      </c>
    </row>
    <row r="39" spans="2:47">
      <c r="D39">
        <v>63.86</v>
      </c>
      <c r="E39" s="38">
        <v>1.84188654</v>
      </c>
      <c r="F39" s="38">
        <v>1.8287889399999999</v>
      </c>
      <c r="G39" s="38">
        <v>1.49427164</v>
      </c>
      <c r="H39" s="38">
        <v>1.79331705</v>
      </c>
      <c r="I39" s="38">
        <v>1.4081060299999999</v>
      </c>
      <c r="J39" s="38">
        <v>1.8732483900000001</v>
      </c>
      <c r="K39" s="38">
        <v>1.5097848377810461</v>
      </c>
      <c r="L39" s="38">
        <v>2.703353184825156</v>
      </c>
      <c r="M39" s="38">
        <v>1.878290640547245</v>
      </c>
      <c r="N39" s="38">
        <v>1.825022949444344</v>
      </c>
      <c r="O39" s="38">
        <v>1.8815652323666721</v>
      </c>
      <c r="P39" s="38">
        <v>1.954977995478016</v>
      </c>
      <c r="Q39" s="38">
        <v>1.534610101428701</v>
      </c>
      <c r="R39" s="38">
        <v>1.6495128617240731</v>
      </c>
      <c r="S39" s="38">
        <v>1.7496267325507799</v>
      </c>
      <c r="T39" s="38">
        <v>1.4424926934632549</v>
      </c>
      <c r="U39" s="38">
        <v>2.3033190449744141</v>
      </c>
      <c r="V39" s="38">
        <v>2.317217578050184</v>
      </c>
      <c r="W39" s="38">
        <v>1.4347320701387509</v>
      </c>
      <c r="X39" s="38">
        <v>1.6784488602494509</v>
      </c>
      <c r="Y39" s="38">
        <v>1.4149128003767739</v>
      </c>
      <c r="Z39" s="38">
        <v>1.3550194970964939</v>
      </c>
      <c r="AA39" s="38">
        <v>1.306432567945004</v>
      </c>
      <c r="AB39" s="38">
        <v>1.643726006811888</v>
      </c>
      <c r="AR39">
        <v>63.86</v>
      </c>
      <c r="AS39" s="98">
        <f t="shared" si="0"/>
        <v>1.7426110102188437</v>
      </c>
      <c r="AT39" s="38">
        <f t="shared" si="1"/>
        <v>0.33858613989661634</v>
      </c>
      <c r="AU39" s="86">
        <f t="shared" si="2"/>
        <v>6.9113606393776006E-2</v>
      </c>
    </row>
    <row r="40" spans="2:47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F40" s="1"/>
      <c r="AG40" s="1"/>
      <c r="AH40" s="1"/>
    </row>
    <row r="41" spans="2:47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F41" s="1"/>
      <c r="AG41" s="1"/>
      <c r="AH41" s="1"/>
    </row>
    <row r="42" spans="2:47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F42" s="1"/>
    </row>
    <row r="43" spans="2:47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T43" s="1" t="s">
        <v>216</v>
      </c>
      <c r="AU43" s="1">
        <v>24</v>
      </c>
    </row>
    <row r="44" spans="2:47" ht="17" thickBot="1">
      <c r="E44" s="1"/>
      <c r="F44" s="1"/>
      <c r="G44" s="1"/>
      <c r="H44" s="1"/>
      <c r="I44" s="1"/>
      <c r="J44" s="30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S44" s="156" t="s">
        <v>395</v>
      </c>
      <c r="AT44" s="1" t="s">
        <v>215</v>
      </c>
      <c r="AU44" s="1">
        <f>SQRT(AU43)</f>
        <v>4.8989794855663558</v>
      </c>
    </row>
    <row r="45" spans="2:47" ht="17" thickBot="1">
      <c r="B45" s="155" t="s">
        <v>367</v>
      </c>
      <c r="C45" s="156" t="s">
        <v>369</v>
      </c>
      <c r="D45" t="s">
        <v>66</v>
      </c>
      <c r="E45" s="38" t="s">
        <v>370</v>
      </c>
      <c r="F45" s="38" t="s">
        <v>371</v>
      </c>
      <c r="G45" s="38" t="s">
        <v>372</v>
      </c>
      <c r="H45" s="38" t="s">
        <v>373</v>
      </c>
      <c r="I45" s="38" t="s">
        <v>374</v>
      </c>
      <c r="J45" s="38" t="s">
        <v>375</v>
      </c>
      <c r="K45" s="38" t="s">
        <v>376</v>
      </c>
      <c r="L45" s="38" t="s">
        <v>377</v>
      </c>
      <c r="M45" s="38" t="s">
        <v>378</v>
      </c>
      <c r="N45" s="38" t="s">
        <v>379</v>
      </c>
      <c r="O45" s="38" t="s">
        <v>380</v>
      </c>
      <c r="P45" s="38" t="s">
        <v>381</v>
      </c>
      <c r="Q45" s="38" t="s">
        <v>382</v>
      </c>
      <c r="R45" s="38" t="s">
        <v>383</v>
      </c>
      <c r="S45" s="38" t="s">
        <v>384</v>
      </c>
      <c r="T45" s="38" t="s">
        <v>385</v>
      </c>
      <c r="U45" s="38" t="s">
        <v>386</v>
      </c>
      <c r="V45" s="38" t="s">
        <v>387</v>
      </c>
      <c r="W45" s="38" t="s">
        <v>388</v>
      </c>
      <c r="X45" s="38" t="s">
        <v>389</v>
      </c>
      <c r="Y45" s="38" t="s">
        <v>390</v>
      </c>
      <c r="Z45" s="38" t="s">
        <v>391</v>
      </c>
      <c r="AA45" s="38" t="s">
        <v>392</v>
      </c>
      <c r="AB45" s="38" t="s">
        <v>393</v>
      </c>
      <c r="AR45" t="s">
        <v>66</v>
      </c>
      <c r="AS45" s="168" t="s">
        <v>362</v>
      </c>
      <c r="AT45" s="38" t="s">
        <v>3</v>
      </c>
      <c r="AU45" s="86" t="s">
        <v>125</v>
      </c>
    </row>
    <row r="46" spans="2:47">
      <c r="D46">
        <v>0</v>
      </c>
      <c r="E46" s="38">
        <v>1</v>
      </c>
      <c r="F46" s="38">
        <v>1</v>
      </c>
      <c r="G46" s="38">
        <v>1</v>
      </c>
      <c r="H46" s="38">
        <v>1</v>
      </c>
      <c r="I46" s="38">
        <v>1</v>
      </c>
      <c r="J46" s="38">
        <v>1</v>
      </c>
      <c r="K46" s="38">
        <v>1</v>
      </c>
      <c r="L46" s="38">
        <v>1</v>
      </c>
      <c r="M46" s="38">
        <v>1</v>
      </c>
      <c r="N46" s="38">
        <v>1</v>
      </c>
      <c r="O46" s="38">
        <v>1</v>
      </c>
      <c r="P46" s="38">
        <v>1</v>
      </c>
      <c r="Q46" s="38">
        <v>1</v>
      </c>
      <c r="R46" s="38">
        <v>1</v>
      </c>
      <c r="S46" s="38">
        <v>1</v>
      </c>
      <c r="T46" s="38">
        <v>1</v>
      </c>
      <c r="U46" s="38">
        <v>1</v>
      </c>
      <c r="V46" s="38">
        <v>1</v>
      </c>
      <c r="W46" s="38">
        <v>1</v>
      </c>
      <c r="X46" s="38">
        <v>1</v>
      </c>
      <c r="Y46" s="38">
        <v>1</v>
      </c>
      <c r="Z46" s="38">
        <v>1</v>
      </c>
      <c r="AA46" s="38">
        <v>1</v>
      </c>
      <c r="AB46" s="38">
        <v>1</v>
      </c>
      <c r="AR46">
        <v>0</v>
      </c>
      <c r="AS46" s="96">
        <f>AVERAGE(E46:AB46)</f>
        <v>1</v>
      </c>
      <c r="AT46" s="38">
        <f t="shared" ref="AT46:AT78" si="3">STDEV(E46:AB46)</f>
        <v>0</v>
      </c>
      <c r="AU46" s="86">
        <f t="shared" ref="AU46:AU78" si="4">AT46/$AU$44</f>
        <v>0</v>
      </c>
    </row>
    <row r="47" spans="2:47">
      <c r="D47">
        <v>2</v>
      </c>
      <c r="E47" s="38">
        <v>1.01081691</v>
      </c>
      <c r="F47" s="38">
        <v>0.99357965000000004</v>
      </c>
      <c r="G47" s="38">
        <v>1.0062519000000001</v>
      </c>
      <c r="H47" s="38">
        <v>0.99691784000000006</v>
      </c>
      <c r="I47" s="38">
        <v>1.0411735099999999</v>
      </c>
      <c r="J47" s="38">
        <v>0.96331838000000003</v>
      </c>
      <c r="K47" s="38">
        <v>1.012724266438509</v>
      </c>
      <c r="L47" s="38">
        <v>0.99475305102900879</v>
      </c>
      <c r="M47" s="38">
        <v>0.95823535257888626</v>
      </c>
      <c r="N47" s="38">
        <v>0.93829510841264119</v>
      </c>
      <c r="O47" s="38">
        <v>0.96872115363164368</v>
      </c>
      <c r="P47" s="38">
        <v>0.99175030214406912</v>
      </c>
      <c r="Q47" s="38">
        <v>0.99957112101524936</v>
      </c>
      <c r="R47" s="38">
        <v>1.000838898534558</v>
      </c>
      <c r="S47" s="38">
        <v>0.96237880779633844</v>
      </c>
      <c r="T47" s="38">
        <v>1.0040602262375999</v>
      </c>
      <c r="U47" s="38">
        <v>1.0247405086468859</v>
      </c>
      <c r="V47" s="38">
        <v>0.96470523078164649</v>
      </c>
      <c r="W47" s="38">
        <v>1.009346003228907</v>
      </c>
      <c r="X47" s="38">
        <v>1.015012139221021</v>
      </c>
      <c r="Y47" s="38">
        <v>1.021152957917985</v>
      </c>
      <c r="Z47" s="38">
        <v>0.98503936106716472</v>
      </c>
      <c r="AA47" s="38">
        <v>1.026733521240109</v>
      </c>
      <c r="AB47" s="38">
        <v>0.97779891166196931</v>
      </c>
      <c r="AR47">
        <v>2</v>
      </c>
      <c r="AS47" s="97">
        <f t="shared" ref="AS47:AS78" si="5">AVERAGE(E47:AB47)</f>
        <v>0.9944964629826748</v>
      </c>
      <c r="AT47" s="38">
        <f t="shared" si="3"/>
        <v>2.5358652370560279E-2</v>
      </c>
      <c r="AU47" s="86">
        <f t="shared" si="4"/>
        <v>5.1763132393743113E-3</v>
      </c>
    </row>
    <row r="48" spans="2:47">
      <c r="D48">
        <v>4</v>
      </c>
      <c r="E48" s="38">
        <v>1.0193436</v>
      </c>
      <c r="F48" s="38">
        <v>0.99713615</v>
      </c>
      <c r="G48" s="38">
        <v>1.01144375</v>
      </c>
      <c r="H48" s="38">
        <v>1.0148389099999999</v>
      </c>
      <c r="I48" s="38">
        <v>1.02145993</v>
      </c>
      <c r="J48" s="38">
        <v>0.96061289999999999</v>
      </c>
      <c r="K48" s="38">
        <v>0.99710317007381244</v>
      </c>
      <c r="L48" s="38">
        <v>1.030262184586455</v>
      </c>
      <c r="M48" s="38">
        <v>1.049657227594408</v>
      </c>
      <c r="N48" s="38">
        <v>1.0168194419384771</v>
      </c>
      <c r="O48" s="38">
        <v>0.96295957930553444</v>
      </c>
      <c r="P48" s="38">
        <v>0.99351229909851169</v>
      </c>
      <c r="Q48" s="38">
        <v>1.044222728565871</v>
      </c>
      <c r="R48" s="38">
        <v>1.0039214854929721</v>
      </c>
      <c r="S48" s="38">
        <v>1.0004679327920549</v>
      </c>
      <c r="T48" s="38">
        <v>1.0009091262550429</v>
      </c>
      <c r="U48" s="38">
        <v>0.9823620982018253</v>
      </c>
      <c r="V48" s="38">
        <v>1.0001748389988121</v>
      </c>
      <c r="W48" s="38">
        <v>1.015350993856005</v>
      </c>
      <c r="X48" s="38">
        <v>1.0141501000453039</v>
      </c>
      <c r="Y48" s="38">
        <v>1.0075309598343769</v>
      </c>
      <c r="Z48" s="38">
        <v>0.99372519556271588</v>
      </c>
      <c r="AA48" s="38">
        <v>1.0380824440351331</v>
      </c>
      <c r="AB48" s="38">
        <v>0.99671335761930246</v>
      </c>
      <c r="AR48">
        <v>4</v>
      </c>
      <c r="AS48" s="97">
        <f t="shared" si="5"/>
        <v>1.0071983501606923</v>
      </c>
      <c r="AT48" s="38">
        <f t="shared" si="3"/>
        <v>2.1734625443539116E-2</v>
      </c>
      <c r="AU48" s="86">
        <f t="shared" si="4"/>
        <v>4.4365618405986127E-3</v>
      </c>
    </row>
    <row r="49" spans="4:47">
      <c r="D49">
        <v>6.01</v>
      </c>
      <c r="E49" s="38">
        <v>1.33834152</v>
      </c>
      <c r="F49" s="38">
        <v>1.3520265199999999</v>
      </c>
      <c r="G49" s="38">
        <v>1.3030983</v>
      </c>
      <c r="H49" s="38">
        <v>1.25856009</v>
      </c>
      <c r="I49" s="38">
        <v>1.5295327999999999</v>
      </c>
      <c r="J49" s="38">
        <v>1.30367788</v>
      </c>
      <c r="K49" s="38">
        <v>1.141962518261088</v>
      </c>
      <c r="L49" s="38">
        <v>1.155968791371041</v>
      </c>
      <c r="M49" s="38">
        <v>1.360503622949002</v>
      </c>
      <c r="N49" s="38">
        <v>1.2536347592070911</v>
      </c>
      <c r="O49" s="38">
        <v>1.175228881354025</v>
      </c>
      <c r="P49" s="38">
        <v>1.116982668901348</v>
      </c>
      <c r="Q49" s="38">
        <v>1.1953567748374261</v>
      </c>
      <c r="R49" s="38">
        <v>1.475353893275263</v>
      </c>
      <c r="S49" s="38">
        <v>1.098687058267017</v>
      </c>
      <c r="T49" s="38">
        <v>1.119339502567114</v>
      </c>
      <c r="U49" s="38">
        <v>1.0057041355800029</v>
      </c>
      <c r="V49" s="38">
        <v>1.1819073384073999</v>
      </c>
      <c r="W49" s="38">
        <v>1.2306243530499359</v>
      </c>
      <c r="X49" s="38">
        <v>1.178299326146252</v>
      </c>
      <c r="Y49" s="38">
        <v>1.194982244417276</v>
      </c>
      <c r="Z49" s="38">
        <v>1.2292478893051559</v>
      </c>
      <c r="AA49" s="38">
        <v>1.3408971161111329</v>
      </c>
      <c r="AB49" s="38">
        <v>1.135972917784563</v>
      </c>
      <c r="AR49">
        <v>6.01</v>
      </c>
      <c r="AS49" s="97">
        <f t="shared" si="5"/>
        <v>1.2364954542413391</v>
      </c>
      <c r="AT49" s="38">
        <f t="shared" si="3"/>
        <v>0.12195249093225123</v>
      </c>
      <c r="AU49" s="86">
        <f t="shared" si="4"/>
        <v>2.4893447970450663E-2</v>
      </c>
    </row>
    <row r="50" spans="4:47">
      <c r="D50">
        <v>7.94</v>
      </c>
      <c r="E50" s="38">
        <v>1.7110576799999999</v>
      </c>
      <c r="F50" s="38">
        <v>1.89714859</v>
      </c>
      <c r="G50" s="38">
        <v>1.7068021099999999</v>
      </c>
      <c r="H50" s="38">
        <v>1.7728292699999999</v>
      </c>
      <c r="I50" s="38">
        <v>2.1653839800000001</v>
      </c>
      <c r="J50" s="38">
        <v>1.9685425299999999</v>
      </c>
      <c r="K50" s="38">
        <v>1.451777472838532</v>
      </c>
      <c r="L50" s="38">
        <v>1.4548491463935891</v>
      </c>
      <c r="M50" s="38">
        <v>2.013164307809395</v>
      </c>
      <c r="N50" s="38">
        <v>1.937577787603169</v>
      </c>
      <c r="O50" s="38">
        <v>1.477397103615689</v>
      </c>
      <c r="P50" s="38">
        <v>1.3749788751825951</v>
      </c>
      <c r="Q50" s="38">
        <v>1.4506915408137879</v>
      </c>
      <c r="R50" s="38">
        <v>1.736839374327414</v>
      </c>
      <c r="S50" s="38">
        <v>1.421295405530868</v>
      </c>
      <c r="T50" s="38">
        <v>1.376860875440219</v>
      </c>
      <c r="U50" s="38">
        <v>1.543897506989047</v>
      </c>
      <c r="V50" s="38">
        <v>1.7458141098811419</v>
      </c>
      <c r="W50" s="38">
        <v>1.6043067452551421</v>
      </c>
      <c r="X50" s="38">
        <v>1.5995505010925599</v>
      </c>
      <c r="Y50" s="38">
        <v>1.3794511709694921</v>
      </c>
      <c r="Z50" s="38">
        <v>1.3310200252304081</v>
      </c>
      <c r="AA50" s="38">
        <v>1.4408253083872331</v>
      </c>
      <c r="AB50" s="38">
        <v>1.4598924260659221</v>
      </c>
      <c r="AR50">
        <v>7.94</v>
      </c>
      <c r="AS50" s="97">
        <f t="shared" si="5"/>
        <v>1.6259147434760914</v>
      </c>
      <c r="AT50" s="38">
        <f t="shared" si="3"/>
        <v>0.23662223911470756</v>
      </c>
      <c r="AU50" s="86">
        <f t="shared" si="4"/>
        <v>4.8300312302155396E-2</v>
      </c>
    </row>
    <row r="51" spans="4:47">
      <c r="D51">
        <v>9.8800000000000008</v>
      </c>
      <c r="E51" s="38">
        <v>1.8868630900000001</v>
      </c>
      <c r="F51" s="38">
        <v>2.2104847400000001</v>
      </c>
      <c r="G51" s="38">
        <v>1.81117054</v>
      </c>
      <c r="H51" s="38">
        <v>1.9403270699999999</v>
      </c>
      <c r="I51" s="38">
        <v>2.61646533</v>
      </c>
      <c r="J51" s="38">
        <v>2.5458851600000001</v>
      </c>
      <c r="K51" s="38">
        <v>1.5500095712169719</v>
      </c>
      <c r="L51" s="38">
        <v>1.579642745602325</v>
      </c>
      <c r="M51" s="38">
        <v>2.3160107611984122</v>
      </c>
      <c r="N51" s="38">
        <v>2.241566883970644</v>
      </c>
      <c r="O51" s="38">
        <v>1.7290367504846129</v>
      </c>
      <c r="P51" s="38">
        <v>1.536366144600515</v>
      </c>
      <c r="Q51" s="38">
        <v>1.5076688413121171</v>
      </c>
      <c r="R51" s="38">
        <v>1.7698641730933671</v>
      </c>
      <c r="S51" s="38">
        <v>1.585264668201019</v>
      </c>
      <c r="T51" s="38">
        <v>1.4605623592575621</v>
      </c>
      <c r="U51" s="38">
        <v>1.799424607067778</v>
      </c>
      <c r="V51" s="38">
        <v>2.0252569289326181</v>
      </c>
      <c r="W51" s="38">
        <v>1.720995198495509</v>
      </c>
      <c r="X51" s="38">
        <v>1.762834870189506</v>
      </c>
      <c r="Y51" s="38">
        <v>1.409168610199222</v>
      </c>
      <c r="Z51" s="38">
        <v>1.381216671586569</v>
      </c>
      <c r="AA51" s="38">
        <v>1.545370968663615</v>
      </c>
      <c r="AB51" s="38">
        <v>1.5563787146801</v>
      </c>
      <c r="AR51">
        <v>9.8800000000000008</v>
      </c>
      <c r="AS51" s="97">
        <f t="shared" si="5"/>
        <v>1.8119931416146864</v>
      </c>
      <c r="AT51" s="38">
        <f t="shared" si="3"/>
        <v>0.35019137517288984</v>
      </c>
      <c r="AU51" s="86">
        <f t="shared" si="4"/>
        <v>7.1482515124760782E-2</v>
      </c>
    </row>
    <row r="52" spans="4:47">
      <c r="D52">
        <v>11.83</v>
      </c>
      <c r="E52" s="38">
        <v>2.1610706799999999</v>
      </c>
      <c r="F52" s="38">
        <v>2.2183330300000002</v>
      </c>
      <c r="G52" s="38">
        <v>1.8617793</v>
      </c>
      <c r="H52" s="38">
        <v>2.0202720300000001</v>
      </c>
      <c r="I52" s="38">
        <v>2.6114396700000002</v>
      </c>
      <c r="J52" s="38">
        <v>2.8787701399999999</v>
      </c>
      <c r="K52" s="38">
        <v>1.588378067602741</v>
      </c>
      <c r="L52" s="38">
        <v>1.7424688815170331</v>
      </c>
      <c r="M52" s="38">
        <v>2.416655889342211</v>
      </c>
      <c r="N52" s="38">
        <v>2.4562272840538122</v>
      </c>
      <c r="O52" s="38">
        <v>1.851613703726501</v>
      </c>
      <c r="P52" s="38">
        <v>1.6729302234605701</v>
      </c>
      <c r="Q52" s="38">
        <v>1.653738415269485</v>
      </c>
      <c r="R52" s="38">
        <v>1.7831994388238119</v>
      </c>
      <c r="S52" s="38">
        <v>1.7082487410212179</v>
      </c>
      <c r="T52" s="38">
        <v>1.5003258023109891</v>
      </c>
      <c r="U52" s="38">
        <v>1.991846252474522</v>
      </c>
      <c r="V52" s="38">
        <v>2.1204666035374382</v>
      </c>
      <c r="W52" s="38">
        <v>1.636334063060956</v>
      </c>
      <c r="X52" s="38">
        <v>1.8271939825836401</v>
      </c>
      <c r="Y52" s="38">
        <v>1.3851277614704329</v>
      </c>
      <c r="Z52" s="38">
        <v>1.3768205446445649</v>
      </c>
      <c r="AA52" s="38">
        <v>1.5198467740825461</v>
      </c>
      <c r="AB52" s="38">
        <v>1.649473698427572</v>
      </c>
      <c r="AR52">
        <v>11.83</v>
      </c>
      <c r="AS52" s="97">
        <f t="shared" si="5"/>
        <v>1.9013567073920852</v>
      </c>
      <c r="AT52" s="38">
        <f t="shared" si="3"/>
        <v>0.39289385839146573</v>
      </c>
      <c r="AU52" s="86">
        <f t="shared" si="4"/>
        <v>8.0199123011033491E-2</v>
      </c>
    </row>
    <row r="53" spans="4:47">
      <c r="D53">
        <v>13.83</v>
      </c>
      <c r="E53" s="38">
        <v>2.1778108899999999</v>
      </c>
      <c r="F53" s="38">
        <v>2.2925044899999998</v>
      </c>
      <c r="G53" s="38">
        <v>1.8506604099999999</v>
      </c>
      <c r="H53" s="38">
        <v>2.0142043599999999</v>
      </c>
      <c r="I53" s="38">
        <v>2.7114462800000001</v>
      </c>
      <c r="J53" s="38">
        <v>3.14052423</v>
      </c>
      <c r="K53" s="38">
        <v>1.6605305547644631</v>
      </c>
      <c r="L53" s="38">
        <v>1.781103499950087</v>
      </c>
      <c r="M53" s="38">
        <v>2.4961528042073611</v>
      </c>
      <c r="N53" s="38">
        <v>2.4921384547862488</v>
      </c>
      <c r="O53" s="38">
        <v>1.9207639072882019</v>
      </c>
      <c r="P53" s="38">
        <v>1.7201950769288989</v>
      </c>
      <c r="Q53" s="38">
        <v>1.6680735589457381</v>
      </c>
      <c r="R53" s="38">
        <v>1.8175454772940001</v>
      </c>
      <c r="S53" s="38">
        <v>1.7729960544046961</v>
      </c>
      <c r="T53" s="38">
        <v>1.5747681212187259</v>
      </c>
      <c r="U53" s="38">
        <v>2.085420911135563</v>
      </c>
      <c r="V53" s="38">
        <v>2.226011740005613</v>
      </c>
      <c r="W53" s="38">
        <v>1.655423128022746</v>
      </c>
      <c r="X53" s="38">
        <v>1.865203316030597</v>
      </c>
      <c r="Y53" s="38">
        <v>1.3870184319375951</v>
      </c>
      <c r="Z53" s="38">
        <v>1.3443378741866501</v>
      </c>
      <c r="AA53" s="38">
        <v>1.5310577238413881</v>
      </c>
      <c r="AB53" s="38">
        <v>1.66750216556937</v>
      </c>
      <c r="AR53">
        <v>13.83</v>
      </c>
      <c r="AS53" s="97">
        <f t="shared" si="5"/>
        <v>1.9522247275215809</v>
      </c>
      <c r="AT53" s="38">
        <f t="shared" si="3"/>
        <v>0.43414803180400879</v>
      </c>
      <c r="AU53" s="86">
        <f t="shared" si="4"/>
        <v>8.8620095896118717E-2</v>
      </c>
    </row>
    <row r="54" spans="4:47">
      <c r="D54">
        <v>15.84</v>
      </c>
      <c r="E54" s="38">
        <v>2.2370579799999999</v>
      </c>
      <c r="F54" s="38">
        <v>2.2550084400000001</v>
      </c>
      <c r="G54" s="38">
        <v>1.8908617299999999</v>
      </c>
      <c r="H54" s="38">
        <v>2.04214925</v>
      </c>
      <c r="I54" s="38">
        <v>2.7963578500000001</v>
      </c>
      <c r="J54" s="38">
        <v>3.1920557500000002</v>
      </c>
      <c r="K54" s="38">
        <v>1.7024867828429411</v>
      </c>
      <c r="L54" s="38">
        <v>1.8724138697167689</v>
      </c>
      <c r="M54" s="38">
        <v>2.347441960981925</v>
      </c>
      <c r="N54" s="38">
        <v>2.502027294139987</v>
      </c>
      <c r="O54" s="38">
        <v>1.947329818211933</v>
      </c>
      <c r="P54" s="38">
        <v>1.692067272321079</v>
      </c>
      <c r="Q54" s="38">
        <v>1.667786595214233</v>
      </c>
      <c r="R54" s="38">
        <v>1.811191963315858</v>
      </c>
      <c r="S54" s="38">
        <v>1.764349771903077</v>
      </c>
      <c r="T54" s="38">
        <v>1.550618829467733</v>
      </c>
      <c r="U54" s="38">
        <v>2.0780937743256058</v>
      </c>
      <c r="V54" s="38">
        <v>2.2622401193912469</v>
      </c>
      <c r="W54" s="38">
        <v>1.7227570790230089</v>
      </c>
      <c r="X54" s="38">
        <v>1.850776405060907</v>
      </c>
      <c r="Y54" s="38">
        <v>1.387343436217489</v>
      </c>
      <c r="Z54" s="38">
        <v>1.320446891660477</v>
      </c>
      <c r="AA54" s="38">
        <v>1.497602484246243</v>
      </c>
      <c r="AB54" s="38">
        <v>1.664520729313548</v>
      </c>
      <c r="AR54">
        <v>15.84</v>
      </c>
      <c r="AS54" s="97">
        <f t="shared" si="5"/>
        <v>1.9606244198897527</v>
      </c>
      <c r="AT54" s="38">
        <f t="shared" si="3"/>
        <v>0.44269926810737897</v>
      </c>
      <c r="AU54" s="86">
        <f t="shared" si="4"/>
        <v>9.036560969722042E-2</v>
      </c>
    </row>
    <row r="55" spans="4:47">
      <c r="D55">
        <v>17.84</v>
      </c>
      <c r="E55" s="38">
        <v>2.3499505699999998</v>
      </c>
      <c r="F55" s="38">
        <v>2.2682045099999999</v>
      </c>
      <c r="G55" s="38">
        <v>1.8722352499999999</v>
      </c>
      <c r="H55" s="38">
        <v>2.0464093800000001</v>
      </c>
      <c r="I55" s="38">
        <v>2.71533245</v>
      </c>
      <c r="J55" s="38">
        <v>3.40047904</v>
      </c>
      <c r="K55" s="38">
        <v>1.665398075645061</v>
      </c>
      <c r="L55" s="38">
        <v>1.798216102905392</v>
      </c>
      <c r="M55" s="38">
        <v>2.3924851481275571</v>
      </c>
      <c r="N55" s="38">
        <v>2.486985666452346</v>
      </c>
      <c r="O55" s="38">
        <v>1.9584440459935271</v>
      </c>
      <c r="P55" s="38">
        <v>1.750119653691149</v>
      </c>
      <c r="Q55" s="38">
        <v>1.716850296268934</v>
      </c>
      <c r="R55" s="38">
        <v>1.786536726795044</v>
      </c>
      <c r="S55" s="38">
        <v>1.758615286308947</v>
      </c>
      <c r="T55" s="38">
        <v>1.4989853279945</v>
      </c>
      <c r="U55" s="38">
        <v>2.1407379876022188</v>
      </c>
      <c r="V55" s="38">
        <v>2.2407568784852789</v>
      </c>
      <c r="W55" s="38">
        <v>1.630289279193353</v>
      </c>
      <c r="X55" s="38">
        <v>1.8963691094762061</v>
      </c>
      <c r="Y55" s="38">
        <v>1.374001703791816</v>
      </c>
      <c r="Z55" s="38">
        <v>1.3599836778852841</v>
      </c>
      <c r="AA55" s="38">
        <v>1.487804606734358</v>
      </c>
      <c r="AB55" s="38">
        <v>1.687083409532383</v>
      </c>
      <c r="AR55">
        <v>17.84</v>
      </c>
      <c r="AS55" s="97">
        <f t="shared" si="5"/>
        <v>1.9700947576201397</v>
      </c>
      <c r="AT55" s="38">
        <f t="shared" si="3"/>
        <v>0.47063655461735315</v>
      </c>
      <c r="AU55" s="86">
        <f t="shared" si="4"/>
        <v>9.6068284426168465E-2</v>
      </c>
    </row>
    <row r="56" spans="4:47">
      <c r="D56">
        <v>19.84</v>
      </c>
      <c r="E56" s="38">
        <v>2.33380484</v>
      </c>
      <c r="F56" s="38">
        <v>2.2789515300000001</v>
      </c>
      <c r="G56" s="38">
        <v>1.8710022900000001</v>
      </c>
      <c r="H56" s="38">
        <v>2.0890243499999999</v>
      </c>
      <c r="I56" s="38">
        <v>2.6496530200000001</v>
      </c>
      <c r="J56" s="38">
        <v>3.3645717899999998</v>
      </c>
      <c r="K56" s="38">
        <v>1.626121031014981</v>
      </c>
      <c r="L56" s="38">
        <v>1.903312405108357</v>
      </c>
      <c r="M56" s="38">
        <v>2.4866836841829638</v>
      </c>
      <c r="N56" s="38">
        <v>2.5435204359323178</v>
      </c>
      <c r="O56" s="38">
        <v>1.912456452838629</v>
      </c>
      <c r="P56" s="38">
        <v>1.741902735961036</v>
      </c>
      <c r="Q56" s="38">
        <v>1.709162817754478</v>
      </c>
      <c r="R56" s="38">
        <v>1.8082170405918021</v>
      </c>
      <c r="S56" s="38">
        <v>1.7445445575859311</v>
      </c>
      <c r="T56" s="38">
        <v>1.4953725100420261</v>
      </c>
      <c r="U56" s="38">
        <v>2.1279762156147748</v>
      </c>
      <c r="V56" s="38">
        <v>2.2103487156798192</v>
      </c>
      <c r="W56" s="38">
        <v>1.663246485059088</v>
      </c>
      <c r="X56" s="38">
        <v>1.8614553766491531</v>
      </c>
      <c r="Y56" s="38">
        <v>1.3669319466213621</v>
      </c>
      <c r="Z56" s="38">
        <v>1.297356711697689</v>
      </c>
      <c r="AA56" s="38">
        <v>1.4921044744953771</v>
      </c>
      <c r="AB56" s="38">
        <v>1.6706140180510529</v>
      </c>
      <c r="AR56">
        <v>19.84</v>
      </c>
      <c r="AS56" s="97">
        <f t="shared" si="5"/>
        <v>1.9686806431200352</v>
      </c>
      <c r="AT56" s="38">
        <f t="shared" si="3"/>
        <v>0.4720670359796848</v>
      </c>
      <c r="AU56" s="86">
        <f t="shared" si="4"/>
        <v>9.6360280211524624E-2</v>
      </c>
    </row>
    <row r="57" spans="4:47">
      <c r="D57">
        <v>21.84</v>
      </c>
      <c r="E57" s="38">
        <v>2.4021194700000001</v>
      </c>
      <c r="F57" s="38">
        <v>2.1982571499999999</v>
      </c>
      <c r="G57" s="38">
        <v>1.9247974000000001</v>
      </c>
      <c r="H57" s="38">
        <v>2.1035854299999999</v>
      </c>
      <c r="I57" s="38">
        <v>2.7491284399999998</v>
      </c>
      <c r="J57" s="38">
        <v>3.5683299100000001</v>
      </c>
      <c r="K57" s="38">
        <v>1.6800409626450501</v>
      </c>
      <c r="L57" s="38">
        <v>1.9544143037944861</v>
      </c>
      <c r="M57" s="38">
        <v>2.375474405612819</v>
      </c>
      <c r="N57" s="38">
        <v>2.4911455203921049</v>
      </c>
      <c r="O57" s="38">
        <v>1.9178453452027959</v>
      </c>
      <c r="P57" s="38">
        <v>1.734218827645589</v>
      </c>
      <c r="Q57" s="38">
        <v>1.7075653160842581</v>
      </c>
      <c r="R57" s="38">
        <v>1.7505110728012581</v>
      </c>
      <c r="S57" s="38">
        <v>1.7683607238696619</v>
      </c>
      <c r="T57" s="38">
        <v>1.5455782350683649</v>
      </c>
      <c r="U57" s="38">
        <v>2.1455528661063088</v>
      </c>
      <c r="V57" s="38">
        <v>2.2400564686571922</v>
      </c>
      <c r="W57" s="38">
        <v>1.670635903039686</v>
      </c>
      <c r="X57" s="38">
        <v>1.8515805101229139</v>
      </c>
      <c r="Y57" s="38">
        <v>1.345533968464881</v>
      </c>
      <c r="Z57" s="38">
        <v>1.2619071697204951</v>
      </c>
      <c r="AA57" s="38">
        <v>1.45239708148367</v>
      </c>
      <c r="AB57" s="38">
        <v>1.680790035215453</v>
      </c>
      <c r="AR57">
        <v>21.84</v>
      </c>
      <c r="AS57" s="97">
        <f t="shared" si="5"/>
        <v>1.9799927714969578</v>
      </c>
      <c r="AT57" s="38">
        <f t="shared" si="3"/>
        <v>0.50151048226770112</v>
      </c>
      <c r="AU57" s="86">
        <f t="shared" si="4"/>
        <v>0.10237039851774825</v>
      </c>
    </row>
    <row r="58" spans="4:47">
      <c r="D58">
        <v>23.84</v>
      </c>
      <c r="E58" s="38">
        <v>2.4116924599999998</v>
      </c>
      <c r="F58" s="38">
        <v>2.2204878899999998</v>
      </c>
      <c r="G58" s="38">
        <v>1.87019962</v>
      </c>
      <c r="H58" s="38">
        <v>2.0679921600000002</v>
      </c>
      <c r="I58" s="38">
        <v>2.7651431400000002</v>
      </c>
      <c r="J58" s="38">
        <v>3.4795156399999998</v>
      </c>
      <c r="K58" s="38">
        <v>1.617185117935148</v>
      </c>
      <c r="L58" s="38">
        <v>1.894170524590101</v>
      </c>
      <c r="M58" s="38">
        <v>2.4846305452024779</v>
      </c>
      <c r="N58" s="38">
        <v>2.5424494691582522</v>
      </c>
      <c r="O58" s="38">
        <v>1.894687575355078</v>
      </c>
      <c r="P58" s="38">
        <v>1.72829576513713</v>
      </c>
      <c r="Q58" s="38">
        <v>1.6790807916207839</v>
      </c>
      <c r="R58" s="38">
        <v>1.65047197145447</v>
      </c>
      <c r="S58" s="38">
        <v>1.771189611885186</v>
      </c>
      <c r="T58" s="38">
        <v>1.4649456035894131</v>
      </c>
      <c r="U58" s="38">
        <v>2.097148040422244</v>
      </c>
      <c r="V58" s="38">
        <v>2.207654915063614</v>
      </c>
      <c r="W58" s="38">
        <v>1.652017833302579</v>
      </c>
      <c r="X58" s="38">
        <v>1.834761092537242</v>
      </c>
      <c r="Y58" s="38">
        <v>1.3512677362585319</v>
      </c>
      <c r="Z58" s="38">
        <v>1.3017453620617461</v>
      </c>
      <c r="AA58" s="38">
        <v>1.4371739097521581</v>
      </c>
      <c r="AB58" s="38">
        <v>1.611022527418257</v>
      </c>
      <c r="AR58">
        <v>23.84</v>
      </c>
      <c r="AS58" s="97">
        <f t="shared" si="5"/>
        <v>1.9597887209476841</v>
      </c>
      <c r="AT58" s="38">
        <f t="shared" si="3"/>
        <v>0.50597300305131587</v>
      </c>
      <c r="AU58" s="86">
        <f t="shared" si="4"/>
        <v>0.10328130675828333</v>
      </c>
    </row>
    <row r="59" spans="4:47">
      <c r="D59">
        <v>25.84</v>
      </c>
      <c r="E59" s="38">
        <v>2.3577222299999998</v>
      </c>
      <c r="F59" s="38">
        <v>2.2274834999999999</v>
      </c>
      <c r="G59" s="38">
        <v>1.8212937499999999</v>
      </c>
      <c r="H59" s="38">
        <v>2.08869901</v>
      </c>
      <c r="I59" s="38">
        <v>2.6125509899999999</v>
      </c>
      <c r="J59" s="38">
        <v>3.5946427399999998</v>
      </c>
      <c r="K59" s="38">
        <v>1.643909521506459</v>
      </c>
      <c r="L59" s="38">
        <v>1.962310988218892</v>
      </c>
      <c r="M59" s="38">
        <v>2.425924523536104</v>
      </c>
      <c r="N59" s="38">
        <v>2.4391049926072572</v>
      </c>
      <c r="O59" s="38">
        <v>1.8913460812065199</v>
      </c>
      <c r="P59" s="38">
        <v>1.709422790574008</v>
      </c>
      <c r="Q59" s="38">
        <v>1.668320793228292</v>
      </c>
      <c r="R59" s="38">
        <v>1.750391509165554</v>
      </c>
      <c r="S59" s="38">
        <v>1.7353369334115429</v>
      </c>
      <c r="T59" s="38">
        <v>1.4720695048318979</v>
      </c>
      <c r="U59" s="38">
        <v>2.177563494282635</v>
      </c>
      <c r="V59" s="38">
        <v>2.1379276888366969</v>
      </c>
      <c r="W59" s="38">
        <v>1.62767269448444</v>
      </c>
      <c r="X59" s="38">
        <v>1.861233666847169</v>
      </c>
      <c r="Y59" s="38">
        <v>1.2970506692110451</v>
      </c>
      <c r="Z59" s="38">
        <v>1.2755117198182471</v>
      </c>
      <c r="AA59" s="38">
        <v>1.408960983505261</v>
      </c>
      <c r="AB59" s="38">
        <v>1.6267649227725429</v>
      </c>
      <c r="AR59">
        <v>25.84</v>
      </c>
      <c r="AS59" s="97">
        <f t="shared" si="5"/>
        <v>1.9505506540851905</v>
      </c>
      <c r="AT59" s="38">
        <f t="shared" si="3"/>
        <v>0.50711392241094744</v>
      </c>
      <c r="AU59" s="86">
        <f t="shared" si="4"/>
        <v>0.10351419594734669</v>
      </c>
    </row>
    <row r="60" spans="4:47">
      <c r="D60">
        <v>27.84</v>
      </c>
      <c r="E60" s="38">
        <v>2.3719349099999998</v>
      </c>
      <c r="F60" s="38">
        <v>2.24453353</v>
      </c>
      <c r="G60" s="38">
        <v>1.8704907900000001</v>
      </c>
      <c r="H60" s="38">
        <v>2.0941264400000001</v>
      </c>
      <c r="I60" s="38">
        <v>2.767741</v>
      </c>
      <c r="J60" s="38">
        <v>3.5279277900000001</v>
      </c>
      <c r="K60" s="38">
        <v>1.6291578828008619</v>
      </c>
      <c r="L60" s="38">
        <v>1.984619485796757</v>
      </c>
      <c r="M60" s="38">
        <v>2.4573425701927878</v>
      </c>
      <c r="N60" s="38">
        <v>2.4725057375628481</v>
      </c>
      <c r="O60" s="38">
        <v>1.8874237151069191</v>
      </c>
      <c r="P60" s="38">
        <v>1.7655531034217149</v>
      </c>
      <c r="Q60" s="38">
        <v>1.627243255480127</v>
      </c>
      <c r="R60" s="38">
        <v>1.683224922442081</v>
      </c>
      <c r="S60" s="38">
        <v>1.771037836071838</v>
      </c>
      <c r="T60" s="38">
        <v>1.469556820799423</v>
      </c>
      <c r="U60" s="38">
        <v>2.115572027246404</v>
      </c>
      <c r="V60" s="38">
        <v>2.1467628772671401</v>
      </c>
      <c r="W60" s="38">
        <v>1.6359259769740671</v>
      </c>
      <c r="X60" s="38">
        <v>1.8108487897552741</v>
      </c>
      <c r="Y60" s="38">
        <v>1.3283180785459341</v>
      </c>
      <c r="Z60" s="38">
        <v>1.2876254969676411</v>
      </c>
      <c r="AA60" s="38">
        <v>1.4420659098203821</v>
      </c>
      <c r="AB60" s="38">
        <v>1.6257842517861261</v>
      </c>
      <c r="AR60">
        <v>27.84</v>
      </c>
      <c r="AS60" s="97">
        <f t="shared" si="5"/>
        <v>1.9590551332515975</v>
      </c>
      <c r="AT60" s="38">
        <f t="shared" si="3"/>
        <v>0.50783494636563387</v>
      </c>
      <c r="AU60" s="86">
        <f t="shared" si="4"/>
        <v>0.1036613743457888</v>
      </c>
    </row>
    <row r="61" spans="4:47">
      <c r="D61">
        <v>29.84</v>
      </c>
      <c r="E61" s="38">
        <v>2.4227173299999998</v>
      </c>
      <c r="F61" s="38">
        <v>2.2559696800000002</v>
      </c>
      <c r="G61" s="38">
        <v>1.8421406899999999</v>
      </c>
      <c r="H61" s="38">
        <v>2.0600679</v>
      </c>
      <c r="I61" s="38">
        <v>2.7897275100000001</v>
      </c>
      <c r="J61" s="38">
        <v>3.5065059600000001</v>
      </c>
      <c r="K61" s="38">
        <v>1.611113979147337</v>
      </c>
      <c r="L61" s="38">
        <v>1.9876423062127051</v>
      </c>
      <c r="M61" s="38">
        <v>2.435395561737443</v>
      </c>
      <c r="N61" s="38">
        <v>2.5377112360003089</v>
      </c>
      <c r="O61" s="38">
        <v>1.856717304221255</v>
      </c>
      <c r="P61" s="38">
        <v>1.7138607271787489</v>
      </c>
      <c r="Q61" s="38">
        <v>1.6719861699775991</v>
      </c>
      <c r="R61" s="38">
        <v>1.703918546288216</v>
      </c>
      <c r="S61" s="38">
        <v>1.723763594364361</v>
      </c>
      <c r="T61" s="38">
        <v>1.4397808567765651</v>
      </c>
      <c r="U61" s="38">
        <v>2.1362517070707092</v>
      </c>
      <c r="V61" s="38">
        <v>2.1297254453101582</v>
      </c>
      <c r="W61" s="38">
        <v>1.5696517467289881</v>
      </c>
      <c r="X61" s="38">
        <v>1.8075868100304511</v>
      </c>
      <c r="Y61" s="38">
        <v>1.2651246388508579</v>
      </c>
      <c r="Z61" s="38">
        <v>1.2702077661393381</v>
      </c>
      <c r="AA61" s="38">
        <v>1.3841294663230901</v>
      </c>
      <c r="AB61" s="38">
        <v>1.5606575557895319</v>
      </c>
      <c r="AR61">
        <v>29.84</v>
      </c>
      <c r="AS61" s="97">
        <f t="shared" si="5"/>
        <v>1.9450981036728192</v>
      </c>
      <c r="AT61" s="38">
        <f t="shared" si="3"/>
        <v>0.52395244506245209</v>
      </c>
      <c r="AU61" s="86">
        <f t="shared" si="4"/>
        <v>0.1069513449905536</v>
      </c>
    </row>
    <row r="62" spans="4:47">
      <c r="D62">
        <v>31.84</v>
      </c>
      <c r="E62" s="38">
        <v>2.3432254600000002</v>
      </c>
      <c r="F62" s="38">
        <v>2.1841157</v>
      </c>
      <c r="G62" s="38">
        <v>1.8542340900000001</v>
      </c>
      <c r="H62" s="38">
        <v>2.0895303099999998</v>
      </c>
      <c r="I62" s="38">
        <v>2.6677637600000002</v>
      </c>
      <c r="J62" s="38">
        <v>3.5962905200000002</v>
      </c>
      <c r="K62" s="38">
        <v>1.613696096785769</v>
      </c>
      <c r="L62" s="38">
        <v>2.0103220261646841</v>
      </c>
      <c r="M62" s="38">
        <v>2.584115247673247</v>
      </c>
      <c r="N62" s="38">
        <v>2.3438191302990039</v>
      </c>
      <c r="O62" s="38">
        <v>1.861315158595058</v>
      </c>
      <c r="P62" s="38">
        <v>1.6924941391502391</v>
      </c>
      <c r="Q62" s="38">
        <v>1.6415114256821881</v>
      </c>
      <c r="R62" s="38">
        <v>1.6704551991158869</v>
      </c>
      <c r="S62" s="38">
        <v>1.711916498607557</v>
      </c>
      <c r="T62" s="38">
        <v>1.4898971113254009</v>
      </c>
      <c r="U62" s="38">
        <v>2.1531545887826429</v>
      </c>
      <c r="V62" s="38">
        <v>2.145762510904945</v>
      </c>
      <c r="W62" s="38">
        <v>1.5712127844372421</v>
      </c>
      <c r="X62" s="38">
        <v>1.804414707389834</v>
      </c>
      <c r="Y62" s="38">
        <v>1.279441212594594</v>
      </c>
      <c r="Z62" s="38">
        <v>1.2220781169613331</v>
      </c>
      <c r="AA62" s="38">
        <v>1.390348344541896</v>
      </c>
      <c r="AB62" s="38">
        <v>1.544605189793367</v>
      </c>
      <c r="AR62">
        <v>31.84</v>
      </c>
      <c r="AS62" s="97">
        <f t="shared" si="5"/>
        <v>1.9360716387002033</v>
      </c>
      <c r="AT62" s="38">
        <f t="shared" si="3"/>
        <v>0.52544057358839558</v>
      </c>
      <c r="AU62" s="86">
        <f t="shared" si="4"/>
        <v>0.10725510795390707</v>
      </c>
    </row>
    <row r="63" spans="4:47">
      <c r="D63">
        <v>33.840000000000003</v>
      </c>
      <c r="E63" s="38">
        <v>2.3500412000000002</v>
      </c>
      <c r="F63" s="38">
        <v>2.1825869899999999</v>
      </c>
      <c r="G63" s="38">
        <v>1.7682188299999999</v>
      </c>
      <c r="H63" s="38">
        <v>2.0884619099999999</v>
      </c>
      <c r="I63" s="38">
        <v>2.6721718600000002</v>
      </c>
      <c r="J63" s="38">
        <v>3.4935023200000002</v>
      </c>
      <c r="K63" s="38">
        <v>1.5687090242917401</v>
      </c>
      <c r="L63" s="38">
        <v>1.992933845974717</v>
      </c>
      <c r="M63" s="38">
        <v>2.382138171942902</v>
      </c>
      <c r="N63" s="38">
        <v>2.4355368586087032</v>
      </c>
      <c r="O63" s="38">
        <v>1.8449045833010651</v>
      </c>
      <c r="P63" s="38">
        <v>1.701476821070562</v>
      </c>
      <c r="Q63" s="38">
        <v>1.611018374857919</v>
      </c>
      <c r="R63" s="38">
        <v>1.615291177285654</v>
      </c>
      <c r="S63" s="38">
        <v>1.7073666015129121</v>
      </c>
      <c r="T63" s="38">
        <v>1.429121200583132</v>
      </c>
      <c r="U63" s="38">
        <v>2.1111112052801588</v>
      </c>
      <c r="V63" s="38">
        <v>2.1137996154251191</v>
      </c>
      <c r="W63" s="38">
        <v>1.5954895412512491</v>
      </c>
      <c r="X63" s="38">
        <v>1.7700385671060139</v>
      </c>
      <c r="Y63" s="38">
        <v>1.271207605402529</v>
      </c>
      <c r="Z63" s="38">
        <v>1.250966346202375</v>
      </c>
      <c r="AA63" s="38">
        <v>1.361504393740731</v>
      </c>
      <c r="AB63" s="38">
        <v>1.519873655013549</v>
      </c>
      <c r="AR63">
        <v>33.840000000000003</v>
      </c>
      <c r="AS63" s="97">
        <f t="shared" si="5"/>
        <v>1.9098946124521261</v>
      </c>
      <c r="AT63" s="38">
        <f t="shared" si="3"/>
        <v>0.51172840971003142</v>
      </c>
      <c r="AU63" s="86">
        <f t="shared" si="4"/>
        <v>0.10445612422295582</v>
      </c>
    </row>
    <row r="64" spans="4:47">
      <c r="D64">
        <v>35.840000000000003</v>
      </c>
      <c r="E64" s="38">
        <v>2.34559469</v>
      </c>
      <c r="F64" s="38">
        <v>2.2103406799999998</v>
      </c>
      <c r="G64" s="38">
        <v>1.81458345</v>
      </c>
      <c r="H64" s="38">
        <v>1.98865716</v>
      </c>
      <c r="I64" s="38">
        <v>2.7000346899999998</v>
      </c>
      <c r="J64" s="38">
        <v>3.52287017</v>
      </c>
      <c r="K64" s="38">
        <v>1.5704430540010781</v>
      </c>
      <c r="L64" s="38">
        <v>2.020447994627395</v>
      </c>
      <c r="M64" s="38">
        <v>2.3975103518528011</v>
      </c>
      <c r="N64" s="38">
        <v>2.293292677810018</v>
      </c>
      <c r="O64" s="38">
        <v>1.8101232304108399</v>
      </c>
      <c r="P64" s="38">
        <v>1.642423011008934</v>
      </c>
      <c r="Q64" s="38">
        <v>1.6252855406611799</v>
      </c>
      <c r="R64" s="38">
        <v>1.652080922752603</v>
      </c>
      <c r="S64" s="38">
        <v>1.656234850023254</v>
      </c>
      <c r="T64" s="38">
        <v>1.4113351515550709</v>
      </c>
      <c r="U64" s="38">
        <v>2.0573303393218252</v>
      </c>
      <c r="V64" s="38">
        <v>2.095125314941773</v>
      </c>
      <c r="W64" s="38">
        <v>1.600405095319416</v>
      </c>
      <c r="X64" s="38">
        <v>1.7872467141821859</v>
      </c>
      <c r="Y64" s="38">
        <v>1.281278646503315</v>
      </c>
      <c r="Z64" s="38">
        <v>1.2199608545818721</v>
      </c>
      <c r="AA64" s="38">
        <v>1.394688292083518</v>
      </c>
      <c r="AB64" s="38">
        <v>1.474070394403312</v>
      </c>
      <c r="AR64">
        <v>35.840000000000003</v>
      </c>
      <c r="AS64" s="97">
        <f t="shared" si="5"/>
        <v>1.8988068031683498</v>
      </c>
      <c r="AT64" s="38">
        <f t="shared" si="3"/>
        <v>0.51355347769670268</v>
      </c>
      <c r="AU64" s="86">
        <f t="shared" si="4"/>
        <v>0.10482866466572524</v>
      </c>
    </row>
    <row r="65" spans="4:47">
      <c r="D65">
        <v>37.840000000000003</v>
      </c>
      <c r="E65" s="38">
        <v>2.4387842700000002</v>
      </c>
      <c r="F65" s="38">
        <v>2.17043271</v>
      </c>
      <c r="G65" s="38">
        <v>1.7646504199999999</v>
      </c>
      <c r="H65" s="38">
        <v>1.9886674099999999</v>
      </c>
      <c r="I65" s="38">
        <v>2.5602231899999999</v>
      </c>
      <c r="J65" s="38">
        <v>3.5362586299999998</v>
      </c>
      <c r="K65" s="38">
        <v>1.6021128747326689</v>
      </c>
      <c r="L65" s="38">
        <v>1.982863511585137</v>
      </c>
      <c r="M65" s="38">
        <v>2.4134863966046138</v>
      </c>
      <c r="N65" s="38">
        <v>2.5139815940038752</v>
      </c>
      <c r="O65" s="38">
        <v>1.846189364931305</v>
      </c>
      <c r="P65" s="38">
        <v>1.7001920398883399</v>
      </c>
      <c r="Q65" s="38">
        <v>1.639842322449822</v>
      </c>
      <c r="R65" s="38">
        <v>1.6033452390045291</v>
      </c>
      <c r="S65" s="38">
        <v>1.6402614823663419</v>
      </c>
      <c r="T65" s="38">
        <v>1.412632022793449</v>
      </c>
      <c r="U65" s="38">
        <v>2.056744281029105</v>
      </c>
      <c r="V65" s="38">
        <v>2.015780100333413</v>
      </c>
      <c r="W65" s="38">
        <v>1.562582425615247</v>
      </c>
      <c r="X65" s="38">
        <v>1.740038332976432</v>
      </c>
      <c r="Y65" s="38">
        <v>1.2300012318393201</v>
      </c>
      <c r="Z65" s="38">
        <v>1.2267324617987621</v>
      </c>
      <c r="AA65" s="38">
        <v>1.3729773224256261</v>
      </c>
      <c r="AB65" s="38">
        <v>1.475799018218575</v>
      </c>
      <c r="AR65">
        <v>37.840000000000003</v>
      </c>
      <c r="AS65" s="97">
        <f t="shared" si="5"/>
        <v>1.89560744385819</v>
      </c>
      <c r="AT65" s="38">
        <f t="shared" si="3"/>
        <v>0.52251141047304628</v>
      </c>
      <c r="AU65" s="86">
        <f t="shared" si="4"/>
        <v>0.10665719503674148</v>
      </c>
    </row>
    <row r="66" spans="4:47">
      <c r="D66">
        <v>39.85</v>
      </c>
      <c r="E66" s="38">
        <v>2.3676545899999999</v>
      </c>
      <c r="F66" s="38">
        <v>2.2329863900000002</v>
      </c>
      <c r="G66" s="38">
        <v>1.7732483000000001</v>
      </c>
      <c r="H66" s="38">
        <v>2.0656574499999998</v>
      </c>
      <c r="I66" s="38">
        <v>2.6070745</v>
      </c>
      <c r="J66" s="38">
        <v>3.43924889</v>
      </c>
      <c r="K66" s="38">
        <v>1.622062106329091</v>
      </c>
      <c r="L66" s="38">
        <v>2.0124867910710771</v>
      </c>
      <c r="M66" s="38">
        <v>2.4006371014110162</v>
      </c>
      <c r="N66" s="38">
        <v>2.315656291749788</v>
      </c>
      <c r="O66" s="38">
        <v>1.839588834533191</v>
      </c>
      <c r="P66" s="38">
        <v>1.643127297752548</v>
      </c>
      <c r="Q66" s="38">
        <v>1.6438278017954491</v>
      </c>
      <c r="R66" s="38">
        <v>1.6362068214170431</v>
      </c>
      <c r="S66" s="38">
        <v>1.696878650583391</v>
      </c>
      <c r="T66" s="38">
        <v>1.438697350138485</v>
      </c>
      <c r="U66" s="38">
        <v>2.030484614144485</v>
      </c>
      <c r="V66" s="38">
        <v>2.0797309268713779</v>
      </c>
      <c r="W66" s="38">
        <v>1.580549101656898</v>
      </c>
      <c r="X66" s="38">
        <v>1.802260855716693</v>
      </c>
      <c r="Y66" s="38">
        <v>1.2274685181725831</v>
      </c>
      <c r="Z66" s="38">
        <v>1.204046507576529</v>
      </c>
      <c r="AA66" s="38">
        <v>1.371900344990719</v>
      </c>
      <c r="AB66" s="38">
        <v>1.4843490429903881</v>
      </c>
      <c r="AR66">
        <v>39.85</v>
      </c>
      <c r="AS66" s="97">
        <f t="shared" si="5"/>
        <v>1.8964928782875317</v>
      </c>
      <c r="AT66" s="38">
        <f t="shared" si="3"/>
        <v>0.5005859379533445</v>
      </c>
      <c r="AU66" s="86">
        <f t="shared" si="4"/>
        <v>0.10218167669985116</v>
      </c>
    </row>
    <row r="67" spans="4:47">
      <c r="D67">
        <v>41.85</v>
      </c>
      <c r="E67" s="38">
        <v>2.34407079</v>
      </c>
      <c r="F67" s="38">
        <v>2.1811496199999998</v>
      </c>
      <c r="G67" s="38">
        <v>1.7828494100000001</v>
      </c>
      <c r="H67" s="38">
        <v>1.9964449399999999</v>
      </c>
      <c r="I67" s="38">
        <v>2.5785914000000001</v>
      </c>
      <c r="J67" s="38">
        <v>3.5516036899999999</v>
      </c>
      <c r="K67" s="38">
        <v>1.561902824905522</v>
      </c>
      <c r="L67" s="38">
        <v>1.9392261144041061</v>
      </c>
      <c r="M67" s="38">
        <v>2.3056686507801079</v>
      </c>
      <c r="N67" s="38">
        <v>2.3238095425816789</v>
      </c>
      <c r="O67" s="38">
        <v>1.750427062156714</v>
      </c>
      <c r="P67" s="38">
        <v>1.616990447905402</v>
      </c>
      <c r="Q67" s="38">
        <v>1.6125496317101711</v>
      </c>
      <c r="R67" s="38">
        <v>1.6469170890970659</v>
      </c>
      <c r="S67" s="38">
        <v>1.632438052506261</v>
      </c>
      <c r="T67" s="38">
        <v>1.455424579506938</v>
      </c>
      <c r="U67" s="38">
        <v>2.0473027948196338</v>
      </c>
      <c r="V67" s="38">
        <v>1.988024845706041</v>
      </c>
      <c r="W67" s="38">
        <v>1.5536901058577119</v>
      </c>
      <c r="X67" s="38">
        <v>1.7782112283110689</v>
      </c>
      <c r="Y67" s="38">
        <v>1.24577136771549</v>
      </c>
      <c r="Z67" s="38">
        <v>1.1828856462166411</v>
      </c>
      <c r="AA67" s="38">
        <v>1.326243477979989</v>
      </c>
      <c r="AB67" s="38">
        <v>1.4701884557722911</v>
      </c>
      <c r="AR67">
        <v>41.85</v>
      </c>
      <c r="AS67" s="97">
        <f t="shared" si="5"/>
        <v>1.8696825736638678</v>
      </c>
      <c r="AT67" s="38">
        <f t="shared" si="3"/>
        <v>0.51348406464212493</v>
      </c>
      <c r="AU67" s="86">
        <f t="shared" si="4"/>
        <v>0.10481449578529163</v>
      </c>
    </row>
    <row r="68" spans="4:47">
      <c r="D68">
        <v>43.85</v>
      </c>
      <c r="E68" s="38">
        <v>2.3201019500000002</v>
      </c>
      <c r="F68" s="38">
        <v>2.1489802299999998</v>
      </c>
      <c r="G68" s="38">
        <v>1.7642956599999999</v>
      </c>
      <c r="H68" s="38">
        <v>2.00407986</v>
      </c>
      <c r="I68" s="38">
        <v>2.5401827899999998</v>
      </c>
      <c r="J68" s="38">
        <v>3.3786602399999999</v>
      </c>
      <c r="K68" s="38">
        <v>1.5671932298444411</v>
      </c>
      <c r="L68" s="38">
        <v>1.98610307193875</v>
      </c>
      <c r="M68" s="38">
        <v>2.3865594413561242</v>
      </c>
      <c r="N68" s="38">
        <v>2.2730455538430241</v>
      </c>
      <c r="O68" s="38">
        <v>1.7565813106966151</v>
      </c>
      <c r="P68" s="38">
        <v>1.631577458838168</v>
      </c>
      <c r="Q68" s="38">
        <v>1.630609381000105</v>
      </c>
      <c r="R68" s="38">
        <v>1.6365511515102369</v>
      </c>
      <c r="S68" s="38">
        <v>1.6389825186327529</v>
      </c>
      <c r="T68" s="38">
        <v>1.437274197784266</v>
      </c>
      <c r="U68" s="38">
        <v>2.0667728748134371</v>
      </c>
      <c r="V68" s="38">
        <v>2.0361902384177228</v>
      </c>
      <c r="W68" s="38">
        <v>1.5543899811396249</v>
      </c>
      <c r="X68" s="38">
        <v>1.73924153900949</v>
      </c>
      <c r="Y68" s="38">
        <v>1.219563034416465</v>
      </c>
      <c r="Z68" s="38">
        <v>1.21465452486312</v>
      </c>
      <c r="AA68" s="38">
        <v>1.322937051183807</v>
      </c>
      <c r="AB68" s="38">
        <v>1.4939713228821001</v>
      </c>
      <c r="AR68">
        <v>43.85</v>
      </c>
      <c r="AS68" s="97">
        <f t="shared" si="5"/>
        <v>1.8645207755070938</v>
      </c>
      <c r="AT68" s="38">
        <f t="shared" si="3"/>
        <v>0.48753629005410254</v>
      </c>
      <c r="AU68" s="86">
        <f t="shared" si="4"/>
        <v>9.9517928476840725E-2</v>
      </c>
    </row>
    <row r="69" spans="4:47">
      <c r="D69">
        <v>45.85</v>
      </c>
      <c r="E69" s="38">
        <v>2.3411566700000002</v>
      </c>
      <c r="F69" s="38">
        <v>2.0862128599999998</v>
      </c>
      <c r="G69" s="38">
        <v>1.70263195</v>
      </c>
      <c r="H69" s="38">
        <v>2.03850197</v>
      </c>
      <c r="I69" s="38">
        <v>2.6180177200000001</v>
      </c>
      <c r="J69" s="38">
        <v>3.39663746</v>
      </c>
      <c r="K69" s="38">
        <v>1.559798195616765</v>
      </c>
      <c r="L69" s="38">
        <v>1.9848242273140599</v>
      </c>
      <c r="M69" s="38">
        <v>2.2518751189164079</v>
      </c>
      <c r="N69" s="38">
        <v>2.2368444624299371</v>
      </c>
      <c r="O69" s="38">
        <v>1.758699328925831</v>
      </c>
      <c r="P69" s="38">
        <v>1.6142496774919479</v>
      </c>
      <c r="Q69" s="38">
        <v>1.598301575362699</v>
      </c>
      <c r="R69" s="38">
        <v>1.616101334319145</v>
      </c>
      <c r="S69" s="38">
        <v>1.6515075441044871</v>
      </c>
      <c r="T69" s="38">
        <v>1.401446942572196</v>
      </c>
      <c r="U69" s="38">
        <v>2.0074064053086178</v>
      </c>
      <c r="V69" s="38">
        <v>2.023112087943272</v>
      </c>
      <c r="W69" s="38">
        <v>1.506950224601159</v>
      </c>
      <c r="X69" s="38">
        <v>1.7436255033098269</v>
      </c>
      <c r="Y69" s="38">
        <v>1.212066243678773</v>
      </c>
      <c r="Z69" s="38">
        <v>1.178604049823309</v>
      </c>
      <c r="AA69" s="38">
        <v>1.3073648563763449</v>
      </c>
      <c r="AB69" s="38">
        <v>1.4776981340648889</v>
      </c>
      <c r="AR69">
        <v>45.85</v>
      </c>
      <c r="AS69" s="97">
        <f t="shared" si="5"/>
        <v>1.8464014392566528</v>
      </c>
      <c r="AT69" s="38">
        <f t="shared" si="3"/>
        <v>0.4954825111839169</v>
      </c>
      <c r="AU69" s="86">
        <f t="shared" si="4"/>
        <v>0.10113994407278799</v>
      </c>
    </row>
    <row r="70" spans="4:47">
      <c r="D70">
        <v>47.85</v>
      </c>
      <c r="E70" s="38">
        <v>2.3365657899999999</v>
      </c>
      <c r="F70" s="38">
        <v>2.11470095</v>
      </c>
      <c r="G70" s="38">
        <v>1.74833532</v>
      </c>
      <c r="H70" s="38">
        <v>1.9448782499999999</v>
      </c>
      <c r="I70" s="38">
        <v>2.5453200499999999</v>
      </c>
      <c r="J70" s="38">
        <v>3.3563415600000002</v>
      </c>
      <c r="K70" s="38">
        <v>1.514601939857849</v>
      </c>
      <c r="L70" s="38">
        <v>2.055997817699049</v>
      </c>
      <c r="M70" s="38">
        <v>2.3621993901859719</v>
      </c>
      <c r="N70" s="38">
        <v>2.2833709318762758</v>
      </c>
      <c r="O70" s="38">
        <v>1.804085850040881</v>
      </c>
      <c r="P70" s="38">
        <v>1.592639974764734</v>
      </c>
      <c r="Q70" s="38">
        <v>1.614287388389676</v>
      </c>
      <c r="R70" s="38">
        <v>1.612626202780779</v>
      </c>
      <c r="S70" s="38">
        <v>1.691934104270602</v>
      </c>
      <c r="T70" s="38">
        <v>1.354489280338294</v>
      </c>
      <c r="U70" s="38">
        <v>2.036611699446544</v>
      </c>
      <c r="V70" s="38">
        <v>1.95413225096487</v>
      </c>
      <c r="W70" s="38">
        <v>1.463540061581851</v>
      </c>
      <c r="X70" s="38">
        <v>1.7156631889260849</v>
      </c>
      <c r="Y70" s="38">
        <v>1.197443734324394</v>
      </c>
      <c r="Z70" s="38">
        <v>1.177768387435538</v>
      </c>
      <c r="AA70" s="38">
        <v>1.3139550650735969</v>
      </c>
      <c r="AB70" s="38">
        <v>1.4538169846606079</v>
      </c>
      <c r="AR70">
        <v>47.85</v>
      </c>
      <c r="AS70" s="97">
        <f t="shared" si="5"/>
        <v>1.8435544238590664</v>
      </c>
      <c r="AT70" s="38">
        <f t="shared" si="3"/>
        <v>0.49644973489318267</v>
      </c>
      <c r="AU70" s="86">
        <f t="shared" si="4"/>
        <v>0.10133737778568992</v>
      </c>
    </row>
    <row r="71" spans="4:47">
      <c r="D71">
        <v>49.85</v>
      </c>
      <c r="E71" s="38">
        <v>2.3086966599999998</v>
      </c>
      <c r="F71" s="38">
        <v>2.1634546399999999</v>
      </c>
      <c r="G71" s="38">
        <v>1.72066546</v>
      </c>
      <c r="H71" s="38">
        <v>1.94341831</v>
      </c>
      <c r="I71" s="38">
        <v>2.5745282700000001</v>
      </c>
      <c r="J71" s="38">
        <v>3.26104064</v>
      </c>
      <c r="K71" s="38">
        <v>1.5288509174807441</v>
      </c>
      <c r="L71" s="38">
        <v>1.9948259037300571</v>
      </c>
      <c r="M71" s="38">
        <v>2.2962291771607179</v>
      </c>
      <c r="N71" s="38">
        <v>2.3441651349375081</v>
      </c>
      <c r="O71" s="38">
        <v>1.696341388377407</v>
      </c>
      <c r="P71" s="38">
        <v>1.531940488270225</v>
      </c>
      <c r="Q71" s="38">
        <v>1.488329430213482</v>
      </c>
      <c r="R71" s="38">
        <v>1.517092732832015</v>
      </c>
      <c r="S71" s="38">
        <v>1.6091797373652581</v>
      </c>
      <c r="T71" s="38">
        <v>1.388583410229365</v>
      </c>
      <c r="U71" s="38">
        <v>2.02369870318726</v>
      </c>
      <c r="V71" s="38">
        <v>2.0007494224776279</v>
      </c>
      <c r="W71" s="38">
        <v>1.475596413548095</v>
      </c>
      <c r="X71" s="38">
        <v>1.707220941127741</v>
      </c>
      <c r="Y71" s="38">
        <v>1.204192775915351</v>
      </c>
      <c r="Z71" s="38">
        <v>1.173488497337571</v>
      </c>
      <c r="AA71" s="38">
        <v>1.298479055087133</v>
      </c>
      <c r="AB71" s="38">
        <v>1.3867992124945641</v>
      </c>
      <c r="AR71">
        <v>49.85</v>
      </c>
      <c r="AS71" s="97">
        <f t="shared" si="5"/>
        <v>1.8182319717405058</v>
      </c>
      <c r="AT71" s="38">
        <f t="shared" si="3"/>
        <v>0.49508579290178517</v>
      </c>
      <c r="AU71" s="86">
        <f t="shared" si="4"/>
        <v>0.10105896429254997</v>
      </c>
    </row>
    <row r="72" spans="4:47">
      <c r="D72">
        <v>51.85</v>
      </c>
      <c r="E72" s="38">
        <v>2.32809607</v>
      </c>
      <c r="F72" s="38">
        <v>2.1144777299999999</v>
      </c>
      <c r="G72" s="38">
        <v>1.65058137</v>
      </c>
      <c r="H72" s="38">
        <v>1.95697429</v>
      </c>
      <c r="I72" s="38">
        <v>2.4380817499999998</v>
      </c>
      <c r="J72" s="38">
        <v>3.3446022399999999</v>
      </c>
      <c r="K72" s="38">
        <v>1.5264392809132441</v>
      </c>
      <c r="L72" s="38">
        <v>1.975002113448785</v>
      </c>
      <c r="M72" s="38">
        <v>2.319794229911516</v>
      </c>
      <c r="N72" s="38">
        <v>2.2358674844519002</v>
      </c>
      <c r="O72" s="38">
        <v>1.7078166864867319</v>
      </c>
      <c r="P72" s="38">
        <v>1.578844871662245</v>
      </c>
      <c r="Q72" s="38">
        <v>1.5328077076515769</v>
      </c>
      <c r="R72" s="38">
        <v>1.6011379440658711</v>
      </c>
      <c r="S72" s="38">
        <v>1.6122667302163749</v>
      </c>
      <c r="T72" s="38">
        <v>1.426759508632468</v>
      </c>
      <c r="U72" s="38">
        <v>2.0008666198320602</v>
      </c>
      <c r="V72" s="38">
        <v>1.966998535931606</v>
      </c>
      <c r="W72" s="38">
        <v>1.466974312411468</v>
      </c>
      <c r="X72" s="38">
        <v>1.7156171431081579</v>
      </c>
      <c r="Y72" s="38">
        <v>1.1864922248544769</v>
      </c>
      <c r="Z72" s="38">
        <v>1.1474382712391109</v>
      </c>
      <c r="AA72" s="38">
        <v>1.2901389551177931</v>
      </c>
      <c r="AB72" s="38">
        <v>1.3876429852112111</v>
      </c>
      <c r="AR72">
        <v>51.85</v>
      </c>
      <c r="AS72" s="97">
        <f t="shared" si="5"/>
        <v>1.8129882939644417</v>
      </c>
      <c r="AT72" s="38">
        <f t="shared" si="3"/>
        <v>0.49081374687398294</v>
      </c>
      <c r="AU72" s="86">
        <f t="shared" si="4"/>
        <v>0.10018693654873337</v>
      </c>
    </row>
    <row r="73" spans="4:47">
      <c r="D73">
        <v>53.85</v>
      </c>
      <c r="E73" s="38">
        <v>2.38664415</v>
      </c>
      <c r="F73" s="38">
        <v>2.0708371900000002</v>
      </c>
      <c r="G73" s="38">
        <v>1.7088570700000001</v>
      </c>
      <c r="H73" s="38">
        <v>1.9679949800000001</v>
      </c>
      <c r="I73" s="38">
        <v>2.4605181200000001</v>
      </c>
      <c r="J73" s="38">
        <v>3.1857473000000001</v>
      </c>
      <c r="K73" s="38">
        <v>1.5016864219260111</v>
      </c>
      <c r="L73" s="38">
        <v>1.953769993425859</v>
      </c>
      <c r="M73" s="38">
        <v>2.244051577937642</v>
      </c>
      <c r="N73" s="38">
        <v>2.206293297618048</v>
      </c>
      <c r="O73" s="38">
        <v>1.7266901792855529</v>
      </c>
      <c r="P73" s="38">
        <v>1.588090089412489</v>
      </c>
      <c r="Q73" s="38">
        <v>1.5771939960582679</v>
      </c>
      <c r="R73" s="38">
        <v>1.5508878930507519</v>
      </c>
      <c r="S73" s="38">
        <v>1.6215071187582879</v>
      </c>
      <c r="T73" s="38">
        <v>1.3644661881127731</v>
      </c>
      <c r="U73" s="38">
        <v>1.968838605372186</v>
      </c>
      <c r="V73" s="38">
        <v>1.949474561646187</v>
      </c>
      <c r="W73" s="38">
        <v>1.4855481033105049</v>
      </c>
      <c r="X73" s="38">
        <v>1.669307469346504</v>
      </c>
      <c r="Y73" s="38">
        <v>1.201997691884841</v>
      </c>
      <c r="Z73" s="38">
        <v>1.1536961863846149</v>
      </c>
      <c r="AA73" s="38">
        <v>1.2804575424093929</v>
      </c>
      <c r="AB73" s="38">
        <v>1.4196454371338849</v>
      </c>
      <c r="AR73">
        <v>53.85</v>
      </c>
      <c r="AS73" s="97">
        <f t="shared" si="5"/>
        <v>1.8018417151280752</v>
      </c>
      <c r="AT73" s="38">
        <f t="shared" si="3"/>
        <v>0.46744783465930584</v>
      </c>
      <c r="AU73" s="86">
        <f t="shared" si="4"/>
        <v>9.5417389690348062E-2</v>
      </c>
    </row>
    <row r="74" spans="4:47">
      <c r="D74">
        <v>55.85</v>
      </c>
      <c r="E74" s="38">
        <v>2.3164222799999998</v>
      </c>
      <c r="F74" s="38">
        <v>2.1242479200000002</v>
      </c>
      <c r="G74" s="38">
        <v>1.63762973</v>
      </c>
      <c r="H74" s="38">
        <v>1.97017826</v>
      </c>
      <c r="I74" s="38">
        <v>2.5100050600000001</v>
      </c>
      <c r="J74" s="38">
        <v>3.2987299700000001</v>
      </c>
      <c r="K74" s="38">
        <v>1.5390154354997829</v>
      </c>
      <c r="L74" s="38">
        <v>2.01068201133296</v>
      </c>
      <c r="M74" s="38">
        <v>2.244161042069801</v>
      </c>
      <c r="N74" s="38">
        <v>2.143557644087251</v>
      </c>
      <c r="O74" s="38">
        <v>1.6506829363443749</v>
      </c>
      <c r="P74" s="38">
        <v>1.551702005843739</v>
      </c>
      <c r="Q74" s="38">
        <v>1.6279899789903469</v>
      </c>
      <c r="R74" s="38">
        <v>1.561345278818036</v>
      </c>
      <c r="S74" s="38">
        <v>1.5581808998215849</v>
      </c>
      <c r="T74" s="38">
        <v>1.385585759596984</v>
      </c>
      <c r="U74" s="38">
        <v>1.990333962472407</v>
      </c>
      <c r="V74" s="38">
        <v>1.9977641747831321</v>
      </c>
      <c r="W74" s="38">
        <v>1.4543397817457</v>
      </c>
      <c r="X74" s="38">
        <v>1.6821700342988271</v>
      </c>
      <c r="Y74" s="38">
        <v>1.1943753704916411</v>
      </c>
      <c r="Z74" s="38">
        <v>1.155740180862405</v>
      </c>
      <c r="AA74" s="38">
        <v>1.258962448406695</v>
      </c>
      <c r="AB74" s="38">
        <v>1.424323449488698</v>
      </c>
      <c r="AR74">
        <v>55.85</v>
      </c>
      <c r="AS74" s="97">
        <f t="shared" si="5"/>
        <v>1.8036719006230986</v>
      </c>
      <c r="AT74" s="38">
        <f t="shared" si="3"/>
        <v>0.48589025928042306</v>
      </c>
      <c r="AU74" s="86">
        <f t="shared" si="4"/>
        <v>9.9181933852137943E-2</v>
      </c>
    </row>
    <row r="75" spans="4:47">
      <c r="D75">
        <v>57.85</v>
      </c>
      <c r="E75" s="38">
        <v>2.27919326</v>
      </c>
      <c r="F75" s="38">
        <v>2.0253844999999999</v>
      </c>
      <c r="G75" s="38">
        <v>1.68719347</v>
      </c>
      <c r="H75" s="38">
        <v>1.9547230499999999</v>
      </c>
      <c r="I75" s="38">
        <v>2.4099621299999998</v>
      </c>
      <c r="J75" s="38">
        <v>3.1033812699999999</v>
      </c>
      <c r="K75" s="38">
        <v>1.510863776205124</v>
      </c>
      <c r="L75" s="38">
        <v>2.0250587687741959</v>
      </c>
      <c r="M75" s="38">
        <v>2.270209064058351</v>
      </c>
      <c r="N75" s="38">
        <v>2.140677698137917</v>
      </c>
      <c r="O75" s="38">
        <v>1.731567655794455</v>
      </c>
      <c r="P75" s="38">
        <v>1.5536070312693471</v>
      </c>
      <c r="Q75" s="38">
        <v>1.56853397174855</v>
      </c>
      <c r="R75" s="38">
        <v>1.5753802624412869</v>
      </c>
      <c r="S75" s="38">
        <v>1.565459686623295</v>
      </c>
      <c r="T75" s="38">
        <v>1.357465530984441</v>
      </c>
      <c r="U75" s="38">
        <v>1.95812195623014</v>
      </c>
      <c r="V75" s="38">
        <v>1.953408690300557</v>
      </c>
      <c r="W75" s="38">
        <v>1.4390682190783799</v>
      </c>
      <c r="X75" s="38">
        <v>1.678075393954428</v>
      </c>
      <c r="Y75" s="38">
        <v>1.1984836549571929</v>
      </c>
      <c r="Z75" s="38">
        <v>1.149029335949233</v>
      </c>
      <c r="AA75" s="38">
        <v>1.235667720451407</v>
      </c>
      <c r="AB75" s="38">
        <v>1.3937884352686889</v>
      </c>
      <c r="AR75">
        <v>57.85</v>
      </c>
      <c r="AS75" s="97">
        <f t="shared" si="5"/>
        <v>1.7818460221761245</v>
      </c>
      <c r="AT75" s="38">
        <f t="shared" si="3"/>
        <v>0.4537022314379886</v>
      </c>
      <c r="AU75" s="86">
        <f t="shared" si="4"/>
        <v>9.261158018209939E-2</v>
      </c>
    </row>
    <row r="76" spans="4:47">
      <c r="D76">
        <v>59.85</v>
      </c>
      <c r="E76" s="38">
        <v>2.2503196700000001</v>
      </c>
      <c r="F76" s="38">
        <v>2.07187308</v>
      </c>
      <c r="G76" s="38">
        <v>1.6588023300000001</v>
      </c>
      <c r="H76" s="38">
        <v>1.9875992600000001</v>
      </c>
      <c r="I76" s="38">
        <v>2.3592239500000001</v>
      </c>
      <c r="J76" s="38">
        <v>3.1051394000000001</v>
      </c>
      <c r="K76" s="38">
        <v>1.504365577654768</v>
      </c>
      <c r="L76" s="38">
        <v>1.9428870264177811</v>
      </c>
      <c r="M76" s="38">
        <v>2.3254619013078459</v>
      </c>
      <c r="N76" s="38">
        <v>2.212047675501954</v>
      </c>
      <c r="O76" s="38">
        <v>1.6192394672861841</v>
      </c>
      <c r="P76" s="38">
        <v>1.564338624311802</v>
      </c>
      <c r="Q76" s="38">
        <v>1.5972269303986311</v>
      </c>
      <c r="R76" s="38">
        <v>1.510432638427635</v>
      </c>
      <c r="S76" s="38">
        <v>1.599129063304533</v>
      </c>
      <c r="T76" s="38">
        <v>1.362441942170036</v>
      </c>
      <c r="U76" s="38">
        <v>1.9134478778143349</v>
      </c>
      <c r="V76" s="38">
        <v>1.925069719689013</v>
      </c>
      <c r="W76" s="38">
        <v>1.4181056062645849</v>
      </c>
      <c r="X76" s="38">
        <v>1.632840085730382</v>
      </c>
      <c r="Y76" s="38">
        <v>1.168533085098487</v>
      </c>
      <c r="Z76" s="38">
        <v>1.1504740210589239</v>
      </c>
      <c r="AA76" s="38">
        <v>1.2316489388517939</v>
      </c>
      <c r="AB76" s="38">
        <v>1.3621696318852961</v>
      </c>
      <c r="AR76">
        <v>59.85</v>
      </c>
      <c r="AS76" s="97">
        <f t="shared" si="5"/>
        <v>1.769700729298916</v>
      </c>
      <c r="AT76" s="38">
        <f t="shared" si="3"/>
        <v>0.45978561122754785</v>
      </c>
      <c r="AU76" s="86">
        <f t="shared" si="4"/>
        <v>9.3853344881764389E-2</v>
      </c>
    </row>
    <row r="77" spans="4:47">
      <c r="D77">
        <v>61.86</v>
      </c>
      <c r="E77" s="38">
        <v>2.3422838800000001</v>
      </c>
      <c r="F77" s="38">
        <v>2.0801227600000001</v>
      </c>
      <c r="G77" s="38">
        <v>1.6138436700000001</v>
      </c>
      <c r="H77" s="38">
        <v>1.98110622</v>
      </c>
      <c r="I77" s="38">
        <v>2.4504906100000001</v>
      </c>
      <c r="J77" s="38">
        <v>3.1994780299999999</v>
      </c>
      <c r="K77" s="38">
        <v>1.48553234315335</v>
      </c>
      <c r="L77" s="38">
        <v>1.924784690733552</v>
      </c>
      <c r="M77" s="38">
        <v>2.2604532625773501</v>
      </c>
      <c r="N77" s="38">
        <v>2.249951250090565</v>
      </c>
      <c r="O77" s="38">
        <v>1.654488618499024</v>
      </c>
      <c r="P77" s="38">
        <v>1.5351394716261839</v>
      </c>
      <c r="Q77" s="38">
        <v>1.5161258204941039</v>
      </c>
      <c r="R77" s="38">
        <v>1.516145797055255</v>
      </c>
      <c r="S77" s="38">
        <v>1.584139525067211</v>
      </c>
      <c r="T77" s="38">
        <v>1.3959768162973261</v>
      </c>
      <c r="U77" s="38">
        <v>2.0008724430853659</v>
      </c>
      <c r="V77" s="38">
        <v>1.9060712100367161</v>
      </c>
      <c r="W77" s="38">
        <v>1.459782048728457</v>
      </c>
      <c r="X77" s="38">
        <v>1.669955172557215</v>
      </c>
      <c r="Y77" s="38">
        <v>1.173745476948707</v>
      </c>
      <c r="Z77" s="38">
        <v>1.165119487644044</v>
      </c>
      <c r="AA77" s="38">
        <v>1.272795503682552</v>
      </c>
      <c r="AB77" s="38">
        <v>1.406682409822068</v>
      </c>
      <c r="AR77">
        <v>61.86</v>
      </c>
      <c r="AS77" s="97">
        <f t="shared" si="5"/>
        <v>1.7852119382541269</v>
      </c>
      <c r="AT77" s="38">
        <f t="shared" si="3"/>
        <v>0.47639232676640003</v>
      </c>
      <c r="AU77" s="86">
        <f t="shared" si="4"/>
        <v>9.7243176496242423E-2</v>
      </c>
    </row>
    <row r="78" spans="4:47">
      <c r="D78">
        <v>63.86</v>
      </c>
      <c r="E78" s="38">
        <v>2.3173683600000001</v>
      </c>
      <c r="F78" s="38">
        <v>2.0913235700000001</v>
      </c>
      <c r="G78" s="38">
        <v>1.6213090800000001</v>
      </c>
      <c r="H78" s="38">
        <v>1.98354158</v>
      </c>
      <c r="I78" s="38">
        <v>2.33511136</v>
      </c>
      <c r="J78" s="38">
        <v>3.1055997299999998</v>
      </c>
      <c r="K78" s="38">
        <v>1.522654913686831</v>
      </c>
      <c r="L78" s="38">
        <v>1.9768818474357519</v>
      </c>
      <c r="M78" s="38">
        <v>2.1777658704830909</v>
      </c>
      <c r="N78" s="38">
        <v>2.1525899807870479</v>
      </c>
      <c r="O78" s="38">
        <v>1.6525495481629779</v>
      </c>
      <c r="P78" s="38">
        <v>1.5197310714687751</v>
      </c>
      <c r="Q78" s="38">
        <v>1.5340804906330221</v>
      </c>
      <c r="R78" s="38">
        <v>1.526229816444119</v>
      </c>
      <c r="S78" s="38">
        <v>1.6110749587403079</v>
      </c>
      <c r="T78" s="38">
        <v>1.320124795041683</v>
      </c>
      <c r="U78" s="38">
        <v>1.8984352562620059</v>
      </c>
      <c r="V78" s="38">
        <v>1.857885410112786</v>
      </c>
      <c r="W78" s="38">
        <v>1.3840510573415761</v>
      </c>
      <c r="X78" s="38">
        <v>1.6176612062903111</v>
      </c>
      <c r="Y78" s="38">
        <v>1.159215300707281</v>
      </c>
      <c r="Z78" s="38">
        <v>1.139177484468195</v>
      </c>
      <c r="AA78" s="38">
        <v>1.2457828852202231</v>
      </c>
      <c r="AB78" s="38">
        <v>1.367370094459748</v>
      </c>
      <c r="AR78">
        <v>63.86</v>
      </c>
      <c r="AS78" s="98">
        <f t="shared" si="5"/>
        <v>1.7548964861560716</v>
      </c>
      <c r="AT78" s="38">
        <f t="shared" si="3"/>
        <v>0.45722931880681478</v>
      </c>
      <c r="AU78" s="86">
        <f t="shared" si="4"/>
        <v>9.3331543876419384E-2</v>
      </c>
    </row>
    <row r="82" spans="2:47">
      <c r="AT82" s="1" t="s">
        <v>216</v>
      </c>
      <c r="AU82" s="1">
        <v>32</v>
      </c>
    </row>
    <row r="83" spans="2:47" ht="17" thickBot="1"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S83" s="154" t="s">
        <v>394</v>
      </c>
      <c r="AT83" s="1" t="s">
        <v>215</v>
      </c>
      <c r="AU83" s="1">
        <f>SQRT(AU82)</f>
        <v>5.6568542494923806</v>
      </c>
    </row>
    <row r="84" spans="2:47" ht="17" thickBot="1">
      <c r="B84" s="166" t="s">
        <v>509</v>
      </c>
      <c r="C84" s="154" t="s">
        <v>368</v>
      </c>
      <c r="D84" t="s">
        <v>66</v>
      </c>
      <c r="E84" s="167" t="s">
        <v>476</v>
      </c>
      <c r="F84" s="167" t="s">
        <v>477</v>
      </c>
      <c r="G84" s="167" t="s">
        <v>478</v>
      </c>
      <c r="H84" s="167" t="s">
        <v>479</v>
      </c>
      <c r="I84" s="167" t="s">
        <v>480</v>
      </c>
      <c r="J84" s="167" t="s">
        <v>481</v>
      </c>
      <c r="K84" s="167" t="s">
        <v>482</v>
      </c>
      <c r="L84" s="167" t="s">
        <v>483</v>
      </c>
      <c r="M84" s="167" t="s">
        <v>484</v>
      </c>
      <c r="N84" s="167" t="s">
        <v>485</v>
      </c>
      <c r="O84" s="167" t="s">
        <v>486</v>
      </c>
      <c r="P84" s="167" t="s">
        <v>487</v>
      </c>
      <c r="Q84" s="167" t="s">
        <v>488</v>
      </c>
      <c r="R84" s="167" t="s">
        <v>489</v>
      </c>
      <c r="S84" s="167" t="s">
        <v>490</v>
      </c>
      <c r="T84" s="167" t="s">
        <v>491</v>
      </c>
      <c r="U84" s="167" t="s">
        <v>492</v>
      </c>
      <c r="V84" s="167" t="s">
        <v>493</v>
      </c>
      <c r="W84" s="167" t="s">
        <v>494</v>
      </c>
      <c r="X84" s="167" t="s">
        <v>495</v>
      </c>
      <c r="Y84" s="167" t="s">
        <v>496</v>
      </c>
      <c r="Z84" s="167" t="s">
        <v>497</v>
      </c>
      <c r="AA84" s="167" t="s">
        <v>498</v>
      </c>
      <c r="AB84" s="167" t="s">
        <v>499</v>
      </c>
      <c r="AC84" s="167" t="s">
        <v>500</v>
      </c>
      <c r="AD84" s="167" t="s">
        <v>501</v>
      </c>
      <c r="AE84" s="167" t="s">
        <v>502</v>
      </c>
      <c r="AF84" s="167" t="s">
        <v>503</v>
      </c>
      <c r="AG84" s="167" t="s">
        <v>504</v>
      </c>
      <c r="AH84" s="167" t="s">
        <v>505</v>
      </c>
      <c r="AI84" s="167" t="s">
        <v>506</v>
      </c>
      <c r="AJ84" s="167" t="s">
        <v>507</v>
      </c>
      <c r="AR84" t="s">
        <v>66</v>
      </c>
      <c r="AS84" s="166" t="s">
        <v>365</v>
      </c>
      <c r="AT84" s="112" t="s">
        <v>3</v>
      </c>
      <c r="AU84" s="111" t="s">
        <v>125</v>
      </c>
    </row>
    <row r="85" spans="2:47">
      <c r="D85">
        <v>0</v>
      </c>
      <c r="E85" s="112">
        <v>1</v>
      </c>
      <c r="F85" s="112">
        <v>1</v>
      </c>
      <c r="G85" s="112">
        <v>1</v>
      </c>
      <c r="H85" s="112">
        <v>1</v>
      </c>
      <c r="I85" s="112">
        <v>1</v>
      </c>
      <c r="J85" s="112">
        <v>1</v>
      </c>
      <c r="K85" s="112">
        <v>1</v>
      </c>
      <c r="L85" s="112">
        <v>1</v>
      </c>
      <c r="M85" s="112">
        <v>1</v>
      </c>
      <c r="N85" s="112">
        <v>1</v>
      </c>
      <c r="O85" s="112">
        <v>1</v>
      </c>
      <c r="P85" s="112">
        <v>1</v>
      </c>
      <c r="Q85" s="112">
        <v>1</v>
      </c>
      <c r="R85" s="112">
        <v>1</v>
      </c>
      <c r="S85" s="112">
        <v>1</v>
      </c>
      <c r="T85" s="112">
        <v>1</v>
      </c>
      <c r="U85" s="112">
        <v>1</v>
      </c>
      <c r="V85" s="112">
        <v>1</v>
      </c>
      <c r="W85" s="112">
        <v>1</v>
      </c>
      <c r="X85" s="112">
        <v>1</v>
      </c>
      <c r="Y85" s="112">
        <v>1</v>
      </c>
      <c r="Z85" s="112">
        <v>1</v>
      </c>
      <c r="AA85" s="112">
        <v>1</v>
      </c>
      <c r="AB85" s="112">
        <v>1</v>
      </c>
      <c r="AC85" s="112">
        <v>1</v>
      </c>
      <c r="AD85" s="112">
        <v>1</v>
      </c>
      <c r="AE85" s="112">
        <v>1</v>
      </c>
      <c r="AF85" s="112">
        <v>1</v>
      </c>
      <c r="AG85" s="112">
        <v>1</v>
      </c>
      <c r="AH85" s="112">
        <v>1</v>
      </c>
      <c r="AI85" s="112">
        <v>1</v>
      </c>
      <c r="AJ85" s="112">
        <v>1</v>
      </c>
      <c r="AR85">
        <v>0</v>
      </c>
      <c r="AS85" s="121">
        <f t="shared" ref="AS85:AS117" si="6">AVERAGE(E85:AJ85)</f>
        <v>1</v>
      </c>
      <c r="AT85" s="112">
        <f t="shared" ref="AT85:AT117" si="7">STDEV(E85:AJ85)</f>
        <v>0</v>
      </c>
      <c r="AU85" s="111">
        <f t="shared" ref="AU85:AU117" si="8">AT85/$AU$83</f>
        <v>0</v>
      </c>
    </row>
    <row r="86" spans="2:47">
      <c r="D86">
        <v>2</v>
      </c>
      <c r="E86" s="112">
        <v>1.02507305</v>
      </c>
      <c r="F86" s="112">
        <v>1.0370969800000001</v>
      </c>
      <c r="G86" s="112">
        <v>1.01305113</v>
      </c>
      <c r="H86" s="112">
        <v>0.97194886999999996</v>
      </c>
      <c r="I86" s="112">
        <v>0.97812531000000003</v>
      </c>
      <c r="J86" s="112">
        <v>1.04064121</v>
      </c>
      <c r="K86" s="112">
        <v>0.91789394000000002</v>
      </c>
      <c r="L86" s="112">
        <v>0.93874751000000001</v>
      </c>
      <c r="M86" s="112">
        <v>0.98980705999999996</v>
      </c>
      <c r="N86" s="112">
        <v>0.98014721999999999</v>
      </c>
      <c r="O86" s="112">
        <v>0.94144516</v>
      </c>
      <c r="P86" s="112">
        <v>0.96037324999999996</v>
      </c>
      <c r="Q86" s="112">
        <v>0.98299740999999996</v>
      </c>
      <c r="R86" s="112">
        <v>1.0222723199999999</v>
      </c>
      <c r="S86" s="112">
        <v>1.0076879935267531</v>
      </c>
      <c r="T86" s="112">
        <v>1.007287099104538</v>
      </c>
      <c r="U86" s="112">
        <v>0.94985378383702368</v>
      </c>
      <c r="V86" s="112">
        <v>0.95416022795445321</v>
      </c>
      <c r="W86" s="112">
        <v>1.034457489814643</v>
      </c>
      <c r="X86" s="112">
        <v>1.0384222176902329</v>
      </c>
      <c r="Y86" s="112">
        <v>0.99688768865600874</v>
      </c>
      <c r="Z86" s="112">
        <v>1.015098289919379</v>
      </c>
      <c r="AA86" s="112">
        <v>0.97010004912141568</v>
      </c>
      <c r="AB86" s="112">
        <v>1.0014055755055049</v>
      </c>
      <c r="AC86" s="112">
        <v>0.97994126390275937</v>
      </c>
      <c r="AD86" s="112">
        <v>1.003237445960431</v>
      </c>
      <c r="AE86" s="112">
        <v>0.96228930437296067</v>
      </c>
      <c r="AF86" s="112">
        <v>0.94876380096919544</v>
      </c>
      <c r="AG86" s="112">
        <v>0.93378374819816368</v>
      </c>
      <c r="AH86" s="112">
        <v>1.0828194697108879</v>
      </c>
      <c r="AI86" s="112">
        <v>1.000985445131644</v>
      </c>
      <c r="AJ86" s="112">
        <v>1.043439765841969</v>
      </c>
      <c r="AR86">
        <v>2</v>
      </c>
      <c r="AS86" s="121">
        <f t="shared" si="6"/>
        <v>0.9915700337255613</v>
      </c>
      <c r="AT86" s="112">
        <f t="shared" si="7"/>
        <v>3.8399703767598659E-2</v>
      </c>
      <c r="AU86" s="111">
        <f t="shared" si="8"/>
        <v>6.7881727324059071E-3</v>
      </c>
    </row>
    <row r="87" spans="2:47">
      <c r="D87">
        <v>4</v>
      </c>
      <c r="E87" s="112">
        <v>1.01277382</v>
      </c>
      <c r="F87" s="112">
        <v>1.0372460100000001</v>
      </c>
      <c r="G87" s="112">
        <v>0.94440594</v>
      </c>
      <c r="H87" s="112">
        <v>0.98806404999999997</v>
      </c>
      <c r="I87" s="112">
        <v>0.95812279</v>
      </c>
      <c r="J87" s="112">
        <v>1.05456872</v>
      </c>
      <c r="K87" s="112">
        <v>0.96343277999999999</v>
      </c>
      <c r="L87" s="112">
        <v>0.97310521000000005</v>
      </c>
      <c r="M87" s="112">
        <v>0.96183984</v>
      </c>
      <c r="N87" s="112">
        <v>0.97740157000000005</v>
      </c>
      <c r="O87" s="112">
        <v>0.98281172999999999</v>
      </c>
      <c r="P87" s="112">
        <v>0.95742848000000003</v>
      </c>
      <c r="Q87" s="112">
        <v>0.88078639000000003</v>
      </c>
      <c r="R87" s="112">
        <v>0.98756613999999998</v>
      </c>
      <c r="S87" s="112">
        <v>1.052289538818844</v>
      </c>
      <c r="T87" s="112">
        <v>0.99553415114220656</v>
      </c>
      <c r="U87" s="112">
        <v>0.93403963276964996</v>
      </c>
      <c r="V87" s="112">
        <v>0.93006874775357584</v>
      </c>
      <c r="W87" s="112">
        <v>0.98944616912042549</v>
      </c>
      <c r="X87" s="112">
        <v>1.096024485212115</v>
      </c>
      <c r="Y87" s="112">
        <v>0.97801975644692873</v>
      </c>
      <c r="Z87" s="112">
        <v>1.0335953225969929</v>
      </c>
      <c r="AA87" s="112">
        <v>0.96999661577449214</v>
      </c>
      <c r="AB87" s="112">
        <v>0.94290430716716189</v>
      </c>
      <c r="AC87" s="112">
        <v>1.0058167958581239</v>
      </c>
      <c r="AD87" s="112">
        <v>0.9981182306594516</v>
      </c>
      <c r="AE87" s="112">
        <v>1.021310968341919</v>
      </c>
      <c r="AF87" s="112">
        <v>0.98729016258251434</v>
      </c>
      <c r="AG87" s="112">
        <v>0.97085372266574532</v>
      </c>
      <c r="AH87" s="112">
        <v>1.0732280866417729</v>
      </c>
      <c r="AI87" s="112">
        <v>1.0170033148365909</v>
      </c>
      <c r="AJ87" s="112">
        <v>1.02005698949948</v>
      </c>
      <c r="AR87">
        <v>4</v>
      </c>
      <c r="AS87" s="121">
        <f t="shared" si="6"/>
        <v>0.99047345212149973</v>
      </c>
      <c r="AT87" s="112">
        <f t="shared" si="7"/>
        <v>4.4637652005775234E-2</v>
      </c>
      <c r="AU87" s="111">
        <f t="shared" si="8"/>
        <v>7.8908966073822397E-3</v>
      </c>
    </row>
    <row r="88" spans="2:47">
      <c r="D88">
        <v>6.01</v>
      </c>
      <c r="E88" s="112">
        <v>1.33819124</v>
      </c>
      <c r="F88" s="112">
        <v>1.4609437700000001</v>
      </c>
      <c r="G88" s="112">
        <v>1.2044736700000001</v>
      </c>
      <c r="H88" s="112">
        <v>1.1174728700000001</v>
      </c>
      <c r="I88" s="112">
        <v>1.4089045099999999</v>
      </c>
      <c r="J88" s="112">
        <v>1.0588502399999999</v>
      </c>
      <c r="K88" s="112">
        <v>0.97889599999999999</v>
      </c>
      <c r="L88" s="112">
        <v>0.87145088999999998</v>
      </c>
      <c r="M88" s="112">
        <v>1.01012557</v>
      </c>
      <c r="N88" s="112">
        <v>1.3313218600000001</v>
      </c>
      <c r="O88" s="112">
        <v>1.2641025800000001</v>
      </c>
      <c r="P88" s="112">
        <v>1.14275284</v>
      </c>
      <c r="Q88" s="112">
        <v>1.2908515300000001</v>
      </c>
      <c r="R88" s="112">
        <v>1.48649605</v>
      </c>
      <c r="S88" s="112">
        <v>1.1162905768738269</v>
      </c>
      <c r="T88" s="112">
        <v>1.0567612196033489</v>
      </c>
      <c r="U88" s="112">
        <v>1.1817336692187379</v>
      </c>
      <c r="V88" s="112">
        <v>1.0269106380900741</v>
      </c>
      <c r="W88" s="112">
        <v>1.1409253166573119</v>
      </c>
      <c r="X88" s="112">
        <v>1.2985866187273321</v>
      </c>
      <c r="Y88" s="112">
        <v>1.156720275388085</v>
      </c>
      <c r="Z88" s="112">
        <v>1.1713893894607721</v>
      </c>
      <c r="AA88" s="112">
        <v>1.6230178772584321</v>
      </c>
      <c r="AB88" s="112">
        <v>1.3975562675262481</v>
      </c>
      <c r="AC88" s="112">
        <v>1.5507437005641951</v>
      </c>
      <c r="AD88" s="112">
        <v>1.674159363439091</v>
      </c>
      <c r="AE88" s="112">
        <v>1.398744776199353</v>
      </c>
      <c r="AF88" s="112">
        <v>1.3757234535402301</v>
      </c>
      <c r="AG88" s="112">
        <v>1.2941123765999869</v>
      </c>
      <c r="AH88" s="112">
        <v>1.308314677598799</v>
      </c>
      <c r="AI88" s="112">
        <v>1.181467677452543</v>
      </c>
      <c r="AJ88" s="112">
        <v>1.219323457222967</v>
      </c>
      <c r="AR88">
        <v>6.01</v>
      </c>
      <c r="AS88" s="121">
        <f t="shared" si="6"/>
        <v>1.2542910922319166</v>
      </c>
      <c r="AT88" s="112">
        <f t="shared" si="7"/>
        <v>0.1885715905079004</v>
      </c>
      <c r="AU88" s="111">
        <f t="shared" si="8"/>
        <v>3.3335062596817289E-2</v>
      </c>
    </row>
    <row r="89" spans="2:47">
      <c r="D89">
        <v>7.94</v>
      </c>
      <c r="E89" s="112">
        <v>1.7955984199999999</v>
      </c>
      <c r="F89" s="112">
        <v>2.0418329800000001</v>
      </c>
      <c r="G89" s="112">
        <v>1.4799454000000001</v>
      </c>
      <c r="H89" s="112">
        <v>1.42067097</v>
      </c>
      <c r="I89" s="112">
        <v>1.8765414199999999</v>
      </c>
      <c r="J89" s="112">
        <v>1.35167997</v>
      </c>
      <c r="K89" s="112">
        <v>1.12059329</v>
      </c>
      <c r="L89" s="112">
        <v>0.98637852999999998</v>
      </c>
      <c r="M89" s="112">
        <v>1.1520185000000001</v>
      </c>
      <c r="N89" s="112">
        <v>1.74603178</v>
      </c>
      <c r="O89" s="112">
        <v>1.4805839599999999</v>
      </c>
      <c r="P89" s="112">
        <v>1.33621162</v>
      </c>
      <c r="Q89" s="112">
        <v>1.7001084900000001</v>
      </c>
      <c r="R89" s="112">
        <v>2.0932330000000001</v>
      </c>
      <c r="S89" s="112">
        <v>1.4180292853785801</v>
      </c>
      <c r="T89" s="112">
        <v>1.1536374407859971</v>
      </c>
      <c r="U89" s="112">
        <v>1.476977190348254</v>
      </c>
      <c r="V89" s="112">
        <v>1.178646200267915</v>
      </c>
      <c r="W89" s="112">
        <v>1.179680403052733</v>
      </c>
      <c r="X89" s="112">
        <v>1.543714488488755</v>
      </c>
      <c r="Y89" s="112">
        <v>1.5105063147467299</v>
      </c>
      <c r="Z89" s="112">
        <v>1.418059408695842</v>
      </c>
      <c r="AA89" s="112">
        <v>2.0588732451934599</v>
      </c>
      <c r="AB89" s="112">
        <v>1.413008289347808</v>
      </c>
      <c r="AC89" s="112">
        <v>1.6764381271566631</v>
      </c>
      <c r="AD89" s="112">
        <v>1.9207510456826129</v>
      </c>
      <c r="AE89" s="112">
        <v>1.6639633058709671</v>
      </c>
      <c r="AF89" s="112">
        <v>1.4318809245310229</v>
      </c>
      <c r="AG89" s="112">
        <v>1.5445780178100119</v>
      </c>
      <c r="AH89" s="112">
        <v>1.648319835209632</v>
      </c>
      <c r="AI89" s="112">
        <v>1.437433049409744</v>
      </c>
      <c r="AJ89" s="112">
        <v>1.649773522015535</v>
      </c>
      <c r="AR89">
        <v>7.94</v>
      </c>
      <c r="AS89" s="121">
        <f t="shared" si="6"/>
        <v>1.5283030757497584</v>
      </c>
      <c r="AT89" s="112">
        <f t="shared" si="7"/>
        <v>0.28319074415298379</v>
      </c>
      <c r="AU89" s="111">
        <f t="shared" si="8"/>
        <v>5.0061523889959866E-2</v>
      </c>
    </row>
    <row r="90" spans="2:47">
      <c r="D90">
        <v>9.8800000000000008</v>
      </c>
      <c r="E90" s="112">
        <v>1.8488558799999999</v>
      </c>
      <c r="F90" s="112">
        <v>2.2586156700000002</v>
      </c>
      <c r="G90" s="112">
        <v>1.8066522300000001</v>
      </c>
      <c r="H90" s="112">
        <v>1.69961585</v>
      </c>
      <c r="I90" s="112">
        <v>1.89994649</v>
      </c>
      <c r="J90" s="112">
        <v>1.5461426300000001</v>
      </c>
      <c r="K90" s="112">
        <v>1.35103288</v>
      </c>
      <c r="L90" s="112">
        <v>1.1037804099999999</v>
      </c>
      <c r="M90" s="112">
        <v>1.3071108499999999</v>
      </c>
      <c r="N90" s="112">
        <v>2.0585163400000002</v>
      </c>
      <c r="O90" s="112">
        <v>1.6419809400000001</v>
      </c>
      <c r="P90" s="112">
        <v>1.60821528</v>
      </c>
      <c r="Q90" s="112">
        <v>1.96287726</v>
      </c>
      <c r="R90" s="112">
        <v>2.23403581</v>
      </c>
      <c r="S90" s="112">
        <v>1.5461412541151021</v>
      </c>
      <c r="T90" s="112">
        <v>1.3311194556860411</v>
      </c>
      <c r="U90" s="112">
        <v>1.490022022561786</v>
      </c>
      <c r="V90" s="112">
        <v>1.2388628079119499</v>
      </c>
      <c r="W90" s="112">
        <v>1.406587324558326</v>
      </c>
      <c r="X90" s="112">
        <v>1.8137838538407709</v>
      </c>
      <c r="Y90" s="112">
        <v>1.63590189391114</v>
      </c>
      <c r="Z90" s="112">
        <v>1.5953453860737401</v>
      </c>
      <c r="AA90" s="112">
        <v>2.0890878929140921</v>
      </c>
      <c r="AB90" s="112">
        <v>1.3471510292960911</v>
      </c>
      <c r="AC90" s="112">
        <v>1.819774178686923</v>
      </c>
      <c r="AD90" s="112">
        <v>1.900293533700151</v>
      </c>
      <c r="AE90" s="112">
        <v>1.8309222184101419</v>
      </c>
      <c r="AF90" s="112">
        <v>1.490771124711838</v>
      </c>
      <c r="AG90" s="112">
        <v>1.6001394267317</v>
      </c>
      <c r="AH90" s="112">
        <v>1.7430631580035949</v>
      </c>
      <c r="AI90" s="112">
        <v>1.7121353582956531</v>
      </c>
      <c r="AJ90" s="112">
        <v>1.7732924699284709</v>
      </c>
      <c r="AR90">
        <v>9.8800000000000008</v>
      </c>
      <c r="AS90" s="121">
        <f t="shared" si="6"/>
        <v>1.6778679034167971</v>
      </c>
      <c r="AT90" s="112">
        <f t="shared" si="7"/>
        <v>0.28164277483210109</v>
      </c>
      <c r="AU90" s="111">
        <f t="shared" si="8"/>
        <v>4.9787878988993645E-2</v>
      </c>
    </row>
    <row r="91" spans="2:47">
      <c r="D91">
        <v>11.83</v>
      </c>
      <c r="E91" s="112">
        <v>2.34968625</v>
      </c>
      <c r="F91" s="112">
        <v>2.2284241800000002</v>
      </c>
      <c r="G91" s="112">
        <v>2.1328199400000001</v>
      </c>
      <c r="H91" s="112">
        <v>2.11536758</v>
      </c>
      <c r="I91" s="112">
        <v>2.0173029699999998</v>
      </c>
      <c r="J91" s="112">
        <v>1.8286827999999999</v>
      </c>
      <c r="K91" s="112">
        <v>1.4284194100000001</v>
      </c>
      <c r="L91" s="112">
        <v>1.2457754299999999</v>
      </c>
      <c r="M91" s="112">
        <v>1.3571437</v>
      </c>
      <c r="N91" s="112">
        <v>2.06075601</v>
      </c>
      <c r="O91" s="112">
        <v>1.79453515</v>
      </c>
      <c r="P91" s="112">
        <v>1.7732498800000001</v>
      </c>
      <c r="Q91" s="112">
        <v>1.96343197</v>
      </c>
      <c r="R91" s="112">
        <v>2.3689314800000001</v>
      </c>
      <c r="S91" s="112">
        <v>1.7548705111405301</v>
      </c>
      <c r="T91" s="112">
        <v>1.528303654043488</v>
      </c>
      <c r="U91" s="112">
        <v>1.575539696951952</v>
      </c>
      <c r="V91" s="112">
        <v>1.35280253558467</v>
      </c>
      <c r="W91" s="112">
        <v>1.518155948249585</v>
      </c>
      <c r="X91" s="112">
        <v>1.930314671844515</v>
      </c>
      <c r="Y91" s="112">
        <v>1.72032663243166</v>
      </c>
      <c r="Z91" s="112">
        <v>1.572258852818349</v>
      </c>
      <c r="AA91" s="112">
        <v>2.005848402012214</v>
      </c>
      <c r="AB91" s="112">
        <v>1.4627155029382459</v>
      </c>
      <c r="AC91" s="112">
        <v>1.9162860836496991</v>
      </c>
      <c r="AD91" s="112">
        <v>1.9937423302758439</v>
      </c>
      <c r="AE91" s="112">
        <v>1.956702568846586</v>
      </c>
      <c r="AF91" s="112">
        <v>1.4434680643375859</v>
      </c>
      <c r="AG91" s="112">
        <v>1.646004611125967</v>
      </c>
      <c r="AH91" s="112">
        <v>1.8359155640068969</v>
      </c>
      <c r="AI91" s="112">
        <v>1.7142335753343949</v>
      </c>
      <c r="AJ91" s="112">
        <v>1.7806399730938931</v>
      </c>
      <c r="AR91">
        <v>11.83</v>
      </c>
      <c r="AS91" s="121">
        <f t="shared" si="6"/>
        <v>1.79289549777144</v>
      </c>
      <c r="AT91" s="112">
        <f t="shared" si="7"/>
        <v>0.29376869105941467</v>
      </c>
      <c r="AU91" s="111">
        <f t="shared" si="8"/>
        <v>5.1931458387101996E-2</v>
      </c>
    </row>
    <row r="92" spans="2:47">
      <c r="D92">
        <v>13.83</v>
      </c>
      <c r="E92" s="112">
        <v>2.5454358899999998</v>
      </c>
      <c r="F92" s="112">
        <v>2.1813137600000001</v>
      </c>
      <c r="G92" s="112">
        <v>2.07652145</v>
      </c>
      <c r="H92" s="112">
        <v>2.0897667000000002</v>
      </c>
      <c r="I92" s="112">
        <v>2.1193331899999999</v>
      </c>
      <c r="J92" s="112">
        <v>1.9158179200000001</v>
      </c>
      <c r="K92" s="112">
        <v>1.75398294</v>
      </c>
      <c r="L92" s="112">
        <v>1.3462030700000001</v>
      </c>
      <c r="M92" s="112">
        <v>1.5175940999999999</v>
      </c>
      <c r="N92" s="112">
        <v>2.08716298</v>
      </c>
      <c r="O92" s="112">
        <v>1.94964041</v>
      </c>
      <c r="P92" s="112">
        <v>1.9887211</v>
      </c>
      <c r="Q92" s="112">
        <v>2.0399321700000002</v>
      </c>
      <c r="R92" s="112">
        <v>2.2728208099999998</v>
      </c>
      <c r="S92" s="112">
        <v>1.83717907876047</v>
      </c>
      <c r="T92" s="112">
        <v>1.580246146534191</v>
      </c>
      <c r="U92" s="112">
        <v>1.7351189498117401</v>
      </c>
      <c r="V92" s="112">
        <v>1.4772364404490781</v>
      </c>
      <c r="W92" s="112">
        <v>1.532528609339936</v>
      </c>
      <c r="X92" s="112">
        <v>2.0775833303816889</v>
      </c>
      <c r="Y92" s="112">
        <v>1.7443800827271401</v>
      </c>
      <c r="Z92" s="112">
        <v>1.62114383823785</v>
      </c>
      <c r="AA92" s="112">
        <v>2.1221895525816472</v>
      </c>
      <c r="AB92" s="112">
        <v>1.3857277567994839</v>
      </c>
      <c r="AC92" s="112">
        <v>1.8969477733859881</v>
      </c>
      <c r="AD92" s="112">
        <v>2.1345261434011791</v>
      </c>
      <c r="AE92" s="112">
        <v>1.99584265841194</v>
      </c>
      <c r="AF92" s="112">
        <v>1.473024050905821</v>
      </c>
      <c r="AG92" s="112">
        <v>1.5339647913154499</v>
      </c>
      <c r="AH92" s="112">
        <v>1.893871903128685</v>
      </c>
      <c r="AI92" s="112">
        <v>1.8106364073721219</v>
      </c>
      <c r="AJ92" s="112">
        <v>1.855142028926936</v>
      </c>
      <c r="AR92">
        <v>13.83</v>
      </c>
      <c r="AS92" s="121">
        <f t="shared" si="6"/>
        <v>1.8622355010147293</v>
      </c>
      <c r="AT92" s="112">
        <f t="shared" si="7"/>
        <v>0.28561339929757157</v>
      </c>
      <c r="AU92" s="111">
        <f t="shared" si="8"/>
        <v>5.0489792860263491E-2</v>
      </c>
    </row>
    <row r="93" spans="2:47">
      <c r="D93">
        <v>15.84</v>
      </c>
      <c r="E93" s="112">
        <v>2.5785492200000002</v>
      </c>
      <c r="F93" s="112">
        <v>2.3389187599999999</v>
      </c>
      <c r="G93" s="112">
        <v>2.20550896</v>
      </c>
      <c r="H93" s="112">
        <v>2.39178063</v>
      </c>
      <c r="I93" s="112">
        <v>2.1780616199999998</v>
      </c>
      <c r="J93" s="112">
        <v>2.0106392</v>
      </c>
      <c r="K93" s="112">
        <v>1.7123955399999999</v>
      </c>
      <c r="L93" s="112">
        <v>1.42813586</v>
      </c>
      <c r="M93" s="112">
        <v>1.5619635599999999</v>
      </c>
      <c r="N93" s="112">
        <v>2.09514537</v>
      </c>
      <c r="O93" s="112">
        <v>1.9771301800000001</v>
      </c>
      <c r="P93" s="112">
        <v>1.99937915</v>
      </c>
      <c r="Q93" s="112">
        <v>1.92447313</v>
      </c>
      <c r="R93" s="112">
        <v>2.2663179900000001</v>
      </c>
      <c r="S93" s="112">
        <v>1.95155242542346</v>
      </c>
      <c r="T93" s="112">
        <v>1.6883958205007941</v>
      </c>
      <c r="U93" s="112">
        <v>1.7789897203023739</v>
      </c>
      <c r="V93" s="112">
        <v>1.494084497070683</v>
      </c>
      <c r="W93" s="112">
        <v>1.675338506162984</v>
      </c>
      <c r="X93" s="112">
        <v>2.1213257480550411</v>
      </c>
      <c r="Y93" s="112">
        <v>1.646823539508564</v>
      </c>
      <c r="Z93" s="112">
        <v>1.723008891072938</v>
      </c>
      <c r="AA93" s="112">
        <v>2.047346278821792</v>
      </c>
      <c r="AB93" s="112">
        <v>1.403626615721522</v>
      </c>
      <c r="AC93" s="112">
        <v>1.9443673770901211</v>
      </c>
      <c r="AD93" s="112">
        <v>2.026926500244421</v>
      </c>
      <c r="AE93" s="112">
        <v>1.9310196007693921</v>
      </c>
      <c r="AF93" s="112">
        <v>1.461030970709992</v>
      </c>
      <c r="AG93" s="112">
        <v>1.652777843219863</v>
      </c>
      <c r="AH93" s="112">
        <v>1.9941908689126731</v>
      </c>
      <c r="AI93" s="112">
        <v>1.8516819640382249</v>
      </c>
      <c r="AJ93" s="112">
        <v>1.819873626847013</v>
      </c>
      <c r="AR93">
        <v>15.84</v>
      </c>
      <c r="AS93" s="121">
        <f t="shared" si="6"/>
        <v>1.9025237488897457</v>
      </c>
      <c r="AT93" s="112">
        <f t="shared" si="7"/>
        <v>0.29064652788329653</v>
      </c>
      <c r="AU93" s="111">
        <f t="shared" si="8"/>
        <v>5.1379532698650983E-2</v>
      </c>
    </row>
    <row r="94" spans="2:47">
      <c r="D94">
        <v>17.84</v>
      </c>
      <c r="E94" s="112">
        <v>2.6432691899999998</v>
      </c>
      <c r="F94" s="112">
        <v>2.1525140999999999</v>
      </c>
      <c r="G94" s="112">
        <v>2.3542716399999999</v>
      </c>
      <c r="H94" s="112">
        <v>2.3885429899999999</v>
      </c>
      <c r="I94" s="112">
        <v>2.2427611299999999</v>
      </c>
      <c r="J94" s="112">
        <v>2.315534</v>
      </c>
      <c r="K94" s="112">
        <v>1.78164072</v>
      </c>
      <c r="L94" s="112">
        <v>1.5186716200000001</v>
      </c>
      <c r="M94" s="112">
        <v>1.5255187800000001</v>
      </c>
      <c r="N94" s="112">
        <v>2.2407370599999998</v>
      </c>
      <c r="O94" s="112">
        <v>1.9834595100000001</v>
      </c>
      <c r="P94" s="112">
        <v>1.9999778399999999</v>
      </c>
      <c r="Q94" s="112">
        <v>2.0145604700000002</v>
      </c>
      <c r="R94" s="112">
        <v>2.4237278500000001</v>
      </c>
      <c r="S94" s="112">
        <v>2.0257032743028289</v>
      </c>
      <c r="T94" s="112">
        <v>1.640450791469974</v>
      </c>
      <c r="U94" s="112">
        <v>1.855039211549268</v>
      </c>
      <c r="V94" s="112">
        <v>1.517120774937641</v>
      </c>
      <c r="W94" s="112">
        <v>1.7308005238886319</v>
      </c>
      <c r="X94" s="112">
        <v>2.1659186814707101</v>
      </c>
      <c r="Y94" s="112">
        <v>1.727837740411776</v>
      </c>
      <c r="Z94" s="112">
        <v>1.637692501645438</v>
      </c>
      <c r="AA94" s="112">
        <v>1.9992215792557739</v>
      </c>
      <c r="AB94" s="112">
        <v>1.477865298324855</v>
      </c>
      <c r="AC94" s="112">
        <v>2.015143755200179</v>
      </c>
      <c r="AD94" s="112">
        <v>1.971649265720494</v>
      </c>
      <c r="AE94" s="112">
        <v>2.0306102195759199</v>
      </c>
      <c r="AF94" s="112">
        <v>1.477616226737329</v>
      </c>
      <c r="AG94" s="112">
        <v>1.565069419741167</v>
      </c>
      <c r="AH94" s="112">
        <v>1.8953082515099979</v>
      </c>
      <c r="AI94" s="112">
        <v>1.88156602960504</v>
      </c>
      <c r="AJ94" s="112">
        <v>1.8786362205302209</v>
      </c>
      <c r="AR94">
        <v>17.84</v>
      </c>
      <c r="AS94" s="121">
        <f t="shared" si="6"/>
        <v>1.9399511458086636</v>
      </c>
      <c r="AT94" s="112">
        <f t="shared" si="7"/>
        <v>0.3092619631568474</v>
      </c>
      <c r="AU94" s="111">
        <f t="shared" si="8"/>
        <v>5.4670307827817753E-2</v>
      </c>
    </row>
    <row r="95" spans="2:47">
      <c r="D95">
        <v>19.84</v>
      </c>
      <c r="E95" s="112">
        <v>2.7554874100000002</v>
      </c>
      <c r="F95" s="112">
        <v>2.3000629099999998</v>
      </c>
      <c r="G95" s="112">
        <v>2.4716964199999998</v>
      </c>
      <c r="H95" s="112">
        <v>2.4283090299999999</v>
      </c>
      <c r="I95" s="112">
        <v>2.0889183400000002</v>
      </c>
      <c r="J95" s="112">
        <v>2.3357476699999999</v>
      </c>
      <c r="K95" s="112">
        <v>1.94561457</v>
      </c>
      <c r="L95" s="112">
        <v>1.4935880800000001</v>
      </c>
      <c r="M95" s="112">
        <v>1.58024035</v>
      </c>
      <c r="N95" s="112">
        <v>2.2662825299999998</v>
      </c>
      <c r="O95" s="112">
        <v>2.1445927500000002</v>
      </c>
      <c r="P95" s="112">
        <v>2.1908703200000001</v>
      </c>
      <c r="Q95" s="112">
        <v>1.97693279</v>
      </c>
      <c r="R95" s="112">
        <v>2.3480169399999999</v>
      </c>
      <c r="S95" s="112">
        <v>2.132113509616425</v>
      </c>
      <c r="T95" s="112">
        <v>1.806653073891231</v>
      </c>
      <c r="U95" s="112">
        <v>1.8955305254007759</v>
      </c>
      <c r="V95" s="112">
        <v>1.6263682795149661</v>
      </c>
      <c r="W95" s="112">
        <v>1.8049875230754719</v>
      </c>
      <c r="X95" s="112">
        <v>2.2554908291682851</v>
      </c>
      <c r="Y95" s="112">
        <v>1.6638527531089919</v>
      </c>
      <c r="Z95" s="112">
        <v>1.749853646429842</v>
      </c>
      <c r="AA95" s="112">
        <v>2.0358245210713002</v>
      </c>
      <c r="AB95" s="112">
        <v>1.340675155818623</v>
      </c>
      <c r="AC95" s="112">
        <v>1.9447070569398399</v>
      </c>
      <c r="AD95" s="112">
        <v>2.0614315208462202</v>
      </c>
      <c r="AE95" s="112">
        <v>1.9933831475972299</v>
      </c>
      <c r="AF95" s="112">
        <v>1.44478123198828</v>
      </c>
      <c r="AG95" s="112">
        <v>1.603177717574886</v>
      </c>
      <c r="AH95" s="112">
        <v>1.978940165666468</v>
      </c>
      <c r="AI95" s="112">
        <v>1.8731421315454471</v>
      </c>
      <c r="AJ95" s="112">
        <v>1.9084754819970391</v>
      </c>
      <c r="AR95">
        <v>19.84</v>
      </c>
      <c r="AS95" s="121">
        <f t="shared" si="6"/>
        <v>1.9826796369141038</v>
      </c>
      <c r="AT95" s="112">
        <f t="shared" si="7"/>
        <v>0.3253296950448934</v>
      </c>
      <c r="AU95" s="111">
        <f t="shared" si="8"/>
        <v>5.7510708371898915E-2</v>
      </c>
    </row>
    <row r="96" spans="2:47">
      <c r="D96">
        <v>21.84</v>
      </c>
      <c r="E96" s="112">
        <v>2.7901110999999998</v>
      </c>
      <c r="F96" s="112">
        <v>2.19429542</v>
      </c>
      <c r="G96" s="112">
        <v>2.3069444099999998</v>
      </c>
      <c r="H96" s="112">
        <v>2.45015114</v>
      </c>
      <c r="I96" s="112">
        <v>2.0073839100000002</v>
      </c>
      <c r="J96" s="112">
        <v>2.39176287</v>
      </c>
      <c r="K96" s="112">
        <v>2.0509469899999999</v>
      </c>
      <c r="L96" s="112">
        <v>1.55096265</v>
      </c>
      <c r="M96" s="112">
        <v>1.71777683</v>
      </c>
      <c r="N96" s="112">
        <v>2.2627366499999999</v>
      </c>
      <c r="O96" s="112">
        <v>2.13233329</v>
      </c>
      <c r="P96" s="112">
        <v>2.2929191800000002</v>
      </c>
      <c r="Q96" s="112">
        <v>2.0830268200000002</v>
      </c>
      <c r="R96" s="112">
        <v>2.3324947200000001</v>
      </c>
      <c r="S96" s="112">
        <v>2.1095152397710808</v>
      </c>
      <c r="T96" s="112">
        <v>1.8175016938308859</v>
      </c>
      <c r="U96" s="112">
        <v>1.953533139175982</v>
      </c>
      <c r="V96" s="112">
        <v>1.736484534365579</v>
      </c>
      <c r="W96" s="112">
        <v>1.759022164953892</v>
      </c>
      <c r="X96" s="112">
        <v>2.2653149197690552</v>
      </c>
      <c r="Y96" s="112">
        <v>1.665027687766349</v>
      </c>
      <c r="Z96" s="112">
        <v>1.622672225299407</v>
      </c>
      <c r="AA96" s="112">
        <v>1.9340704253217971</v>
      </c>
      <c r="AB96" s="112">
        <v>1.451097721628765</v>
      </c>
      <c r="AC96" s="112">
        <v>1.8887692824986619</v>
      </c>
      <c r="AD96" s="112">
        <v>1.959664554045937</v>
      </c>
      <c r="AE96" s="112">
        <v>1.9281575835613931</v>
      </c>
      <c r="AF96" s="112">
        <v>1.4262160433102411</v>
      </c>
      <c r="AG96" s="112">
        <v>1.568646112082837</v>
      </c>
      <c r="AH96" s="112">
        <v>1.923308675649646</v>
      </c>
      <c r="AI96" s="112">
        <v>1.7737094708655241</v>
      </c>
      <c r="AJ96" s="112">
        <v>1.821926922728031</v>
      </c>
      <c r="AR96">
        <v>21.84</v>
      </c>
      <c r="AS96" s="121">
        <f t="shared" si="6"/>
        <v>1.9740151367695329</v>
      </c>
      <c r="AT96" s="112">
        <f t="shared" si="7"/>
        <v>0.31588644059419885</v>
      </c>
      <c r="AU96" s="111">
        <f t="shared" si="8"/>
        <v>5.5841361057259876E-2</v>
      </c>
    </row>
    <row r="97" spans="4:47">
      <c r="D97">
        <v>23.84</v>
      </c>
      <c r="E97" s="112">
        <v>2.78109714</v>
      </c>
      <c r="F97" s="112">
        <v>2.2937143899999999</v>
      </c>
      <c r="G97" s="112">
        <v>2.3745559900000002</v>
      </c>
      <c r="H97" s="112">
        <v>2.56769274</v>
      </c>
      <c r="I97" s="112">
        <v>2.16215431</v>
      </c>
      <c r="J97" s="112">
        <v>2.5269424200000001</v>
      </c>
      <c r="K97" s="112">
        <v>2.1874354999999999</v>
      </c>
      <c r="L97" s="112">
        <v>1.5532113599999999</v>
      </c>
      <c r="M97" s="112">
        <v>1.65227255</v>
      </c>
      <c r="N97" s="112">
        <v>2.1697519700000001</v>
      </c>
      <c r="O97" s="112">
        <v>2.2406044600000001</v>
      </c>
      <c r="P97" s="112">
        <v>2.2184484499999999</v>
      </c>
      <c r="Q97" s="112">
        <v>1.9737247499999999</v>
      </c>
      <c r="R97" s="112">
        <v>2.2690415100000001</v>
      </c>
      <c r="S97" s="112">
        <v>2.169222686190567</v>
      </c>
      <c r="T97" s="112">
        <v>1.8133137577121909</v>
      </c>
      <c r="U97" s="112">
        <v>1.8901266361063089</v>
      </c>
      <c r="V97" s="112">
        <v>1.8484650668568401</v>
      </c>
      <c r="W97" s="112">
        <v>1.9013101160564501</v>
      </c>
      <c r="X97" s="112">
        <v>2.3533603857274219</v>
      </c>
      <c r="Y97" s="112">
        <v>1.6306536594084551</v>
      </c>
      <c r="Z97" s="112">
        <v>1.633112567908074</v>
      </c>
      <c r="AA97" s="112">
        <v>1.9223707237330849</v>
      </c>
      <c r="AB97" s="112">
        <v>1.431389028538099</v>
      </c>
      <c r="AC97" s="112">
        <v>1.8946632778957651</v>
      </c>
      <c r="AD97" s="112">
        <v>1.9949440043163671</v>
      </c>
      <c r="AE97" s="112">
        <v>1.9551231457913461</v>
      </c>
      <c r="AF97" s="112">
        <v>1.4470729489003329</v>
      </c>
      <c r="AG97" s="112">
        <v>1.5920475509057159</v>
      </c>
      <c r="AH97" s="112">
        <v>1.969097186334708</v>
      </c>
      <c r="AI97" s="112">
        <v>1.802376637333247</v>
      </c>
      <c r="AJ97" s="112">
        <v>1.9528230356570691</v>
      </c>
      <c r="AR97">
        <v>23.84</v>
      </c>
      <c r="AS97" s="121">
        <f t="shared" si="6"/>
        <v>2.0053787486053767</v>
      </c>
      <c r="AT97" s="112">
        <f t="shared" si="7"/>
        <v>0.33050155146949306</v>
      </c>
      <c r="AU97" s="111">
        <f t="shared" si="8"/>
        <v>5.842497205918832E-2</v>
      </c>
    </row>
    <row r="98" spans="4:47">
      <c r="D98">
        <v>25.84</v>
      </c>
      <c r="E98" s="112">
        <v>2.9183609399999999</v>
      </c>
      <c r="F98" s="112">
        <v>2.1973492399999999</v>
      </c>
      <c r="G98" s="112">
        <v>2.49088216</v>
      </c>
      <c r="H98" s="112">
        <v>2.43509171</v>
      </c>
      <c r="I98" s="112">
        <v>2.0950248899999999</v>
      </c>
      <c r="J98" s="112">
        <v>2.5486084</v>
      </c>
      <c r="K98" s="112">
        <v>2.2936694000000002</v>
      </c>
      <c r="L98" s="112">
        <v>1.64582031</v>
      </c>
      <c r="M98" s="112">
        <v>1.7252763799999999</v>
      </c>
      <c r="N98" s="112">
        <v>2.16858124</v>
      </c>
      <c r="O98" s="112">
        <v>2.2882062099999998</v>
      </c>
      <c r="P98" s="112">
        <v>2.3185126</v>
      </c>
      <c r="Q98" s="112">
        <v>2.09513587</v>
      </c>
      <c r="R98" s="112">
        <v>2.3550669499999999</v>
      </c>
      <c r="S98" s="112">
        <v>2.2330397683949399</v>
      </c>
      <c r="T98" s="112">
        <v>1.8577897207370651</v>
      </c>
      <c r="U98" s="112">
        <v>1.935447793793216</v>
      </c>
      <c r="V98" s="112">
        <v>1.7870194872189911</v>
      </c>
      <c r="W98" s="112">
        <v>1.8004329655615909</v>
      </c>
      <c r="X98" s="112">
        <v>2.3232157421482378</v>
      </c>
      <c r="Y98" s="112">
        <v>1.5581658224535759</v>
      </c>
      <c r="Z98" s="112">
        <v>1.641893967196423</v>
      </c>
      <c r="AA98" s="112">
        <v>1.928598262019362</v>
      </c>
      <c r="AB98" s="112">
        <v>1.358479119740871</v>
      </c>
      <c r="AC98" s="112">
        <v>1.962072316829</v>
      </c>
      <c r="AD98" s="112">
        <v>2.0745582792150379</v>
      </c>
      <c r="AE98" s="112">
        <v>2.0408814072090959</v>
      </c>
      <c r="AF98" s="112">
        <v>1.3731867094417129</v>
      </c>
      <c r="AG98" s="112">
        <v>1.6024927698774649</v>
      </c>
      <c r="AH98" s="112">
        <v>2.030415099358827</v>
      </c>
      <c r="AI98" s="112">
        <v>1.8308860796136119</v>
      </c>
      <c r="AJ98" s="112">
        <v>1.8955275369575459</v>
      </c>
      <c r="AR98">
        <v>25.84</v>
      </c>
      <c r="AS98" s="121">
        <f t="shared" si="6"/>
        <v>2.0253027858677055</v>
      </c>
      <c r="AT98" s="112">
        <f t="shared" si="7"/>
        <v>0.35221900404267281</v>
      </c>
      <c r="AU98" s="111">
        <f t="shared" si="8"/>
        <v>6.2264111555336482E-2</v>
      </c>
    </row>
    <row r="99" spans="4:47">
      <c r="D99">
        <v>27.84</v>
      </c>
      <c r="E99" s="112">
        <v>2.78261381</v>
      </c>
      <c r="F99" s="112">
        <v>2.31262714</v>
      </c>
      <c r="G99" s="112">
        <v>2.3967798500000002</v>
      </c>
      <c r="H99" s="112">
        <v>2.2467189300000001</v>
      </c>
      <c r="I99" s="112">
        <v>2.1604981599999999</v>
      </c>
      <c r="J99" s="112">
        <v>2.5630601300000002</v>
      </c>
      <c r="K99" s="112">
        <v>2.38679452</v>
      </c>
      <c r="L99" s="112">
        <v>1.6756030099999999</v>
      </c>
      <c r="M99" s="112">
        <v>1.7305836999999999</v>
      </c>
      <c r="N99" s="112">
        <v>2.24199086</v>
      </c>
      <c r="O99" s="112">
        <v>2.2427707799999999</v>
      </c>
      <c r="P99" s="112">
        <v>2.29750312</v>
      </c>
      <c r="Q99" s="112">
        <v>2.0455844500000002</v>
      </c>
      <c r="R99" s="112">
        <v>2.3046961499999998</v>
      </c>
      <c r="S99" s="112">
        <v>2.1076627731624251</v>
      </c>
      <c r="T99" s="112">
        <v>1.9308681223774451</v>
      </c>
      <c r="U99" s="112">
        <v>1.8805075563916229</v>
      </c>
      <c r="V99" s="112">
        <v>1.9676021918814379</v>
      </c>
      <c r="W99" s="112">
        <v>1.911703079609161</v>
      </c>
      <c r="X99" s="112">
        <v>2.291567184943236</v>
      </c>
      <c r="Y99" s="112">
        <v>1.5566963905694711</v>
      </c>
      <c r="Z99" s="112">
        <v>1.678637867258336</v>
      </c>
      <c r="AA99" s="112">
        <v>1.999339278200708</v>
      </c>
      <c r="AB99" s="112">
        <v>1.354946102422665</v>
      </c>
      <c r="AC99" s="112">
        <v>1.8429187303976029</v>
      </c>
      <c r="AD99" s="112">
        <v>2.0747148173599572</v>
      </c>
      <c r="AE99" s="112">
        <v>1.955869067125299</v>
      </c>
      <c r="AF99" s="112">
        <v>1.4265713550742249</v>
      </c>
      <c r="AG99" s="112">
        <v>1.5449590332709431</v>
      </c>
      <c r="AH99" s="112">
        <v>1.990646931969579</v>
      </c>
      <c r="AI99" s="112">
        <v>1.835551776273153</v>
      </c>
      <c r="AJ99" s="112">
        <v>1.9422697642302731</v>
      </c>
      <c r="AR99">
        <v>27.84</v>
      </c>
      <c r="AS99" s="121">
        <f t="shared" si="6"/>
        <v>2.0212767697661733</v>
      </c>
      <c r="AT99" s="112">
        <f t="shared" si="7"/>
        <v>0.3274599030822134</v>
      </c>
      <c r="AU99" s="111">
        <f t="shared" si="8"/>
        <v>5.7887279509030679E-2</v>
      </c>
    </row>
    <row r="100" spans="4:47">
      <c r="D100">
        <v>29.84</v>
      </c>
      <c r="E100" s="112">
        <v>2.8964292500000002</v>
      </c>
      <c r="F100" s="112">
        <v>2.1278109500000002</v>
      </c>
      <c r="G100" s="112">
        <v>2.4449612300000001</v>
      </c>
      <c r="H100" s="112">
        <v>2.4813868800000001</v>
      </c>
      <c r="I100" s="112">
        <v>2.1464572300000002</v>
      </c>
      <c r="J100" s="112">
        <v>2.53789022</v>
      </c>
      <c r="K100" s="112">
        <v>2.3669557700000001</v>
      </c>
      <c r="L100" s="112">
        <v>1.6922269299999999</v>
      </c>
      <c r="M100" s="112">
        <v>1.6527658999999999</v>
      </c>
      <c r="N100" s="112">
        <v>2.19730881</v>
      </c>
      <c r="O100" s="112">
        <v>2.3387450400000001</v>
      </c>
      <c r="P100" s="112">
        <v>2.46545104</v>
      </c>
      <c r="Q100" s="112">
        <v>1.98159335</v>
      </c>
      <c r="R100" s="112">
        <v>2.2018789299999999</v>
      </c>
      <c r="S100" s="112">
        <v>2.1030543826268429</v>
      </c>
      <c r="T100" s="112">
        <v>1.998710643591094</v>
      </c>
      <c r="U100" s="112">
        <v>1.9714142805290109</v>
      </c>
      <c r="V100" s="112">
        <v>2.0140022052259718</v>
      </c>
      <c r="W100" s="112">
        <v>2.1036426887745572</v>
      </c>
      <c r="X100" s="112">
        <v>2.311089925350434</v>
      </c>
      <c r="Y100" s="112">
        <v>1.690769824065542</v>
      </c>
      <c r="Z100" s="112">
        <v>1.6422224743148299</v>
      </c>
      <c r="AA100" s="112">
        <v>1.7953783979636799</v>
      </c>
      <c r="AB100" s="112">
        <v>1.403798025054231</v>
      </c>
      <c r="AC100" s="112">
        <v>1.891083681310354</v>
      </c>
      <c r="AD100" s="112">
        <v>2.1249045363053169</v>
      </c>
      <c r="AE100" s="112">
        <v>1.9363313225040331</v>
      </c>
      <c r="AF100" s="112">
        <v>1.3949543556245649</v>
      </c>
      <c r="AG100" s="112">
        <v>1.538085919553688</v>
      </c>
      <c r="AH100" s="112">
        <v>1.9712921082683781</v>
      </c>
      <c r="AI100" s="112">
        <v>1.7973739003536009</v>
      </c>
      <c r="AJ100" s="112">
        <v>1.8893143415022819</v>
      </c>
      <c r="AR100">
        <v>29.84</v>
      </c>
      <c r="AS100" s="121">
        <f t="shared" si="6"/>
        <v>2.0346651419662001</v>
      </c>
      <c r="AT100" s="112">
        <f t="shared" si="7"/>
        <v>0.34494229350228944</v>
      </c>
      <c r="AU100" s="111">
        <f t="shared" si="8"/>
        <v>6.0977758713377302E-2</v>
      </c>
    </row>
    <row r="101" spans="4:47">
      <c r="D101">
        <v>31.84</v>
      </c>
      <c r="E101" s="112">
        <v>2.7341107099999999</v>
      </c>
      <c r="F101" s="112">
        <v>2.2812897699999999</v>
      </c>
      <c r="G101" s="112">
        <v>2.41389831</v>
      </c>
      <c r="H101" s="112">
        <v>2.4179327100000001</v>
      </c>
      <c r="I101" s="112">
        <v>2.29897391</v>
      </c>
      <c r="J101" s="112">
        <v>2.5772773099999999</v>
      </c>
      <c r="K101" s="112">
        <v>2.3007116600000002</v>
      </c>
      <c r="L101" s="112">
        <v>1.7403124400000001</v>
      </c>
      <c r="M101" s="112">
        <v>1.70662158</v>
      </c>
      <c r="N101" s="112">
        <v>2.1159780000000001</v>
      </c>
      <c r="O101" s="112">
        <v>2.2969451099999998</v>
      </c>
      <c r="P101" s="112">
        <v>2.2440387799999999</v>
      </c>
      <c r="Q101" s="112">
        <v>2.0186848099999999</v>
      </c>
      <c r="R101" s="112">
        <v>2.2221548599999998</v>
      </c>
      <c r="S101" s="112">
        <v>2.1584106621120438</v>
      </c>
      <c r="T101" s="112">
        <v>2.070812093738041</v>
      </c>
      <c r="U101" s="112">
        <v>1.895913407408087</v>
      </c>
      <c r="V101" s="112">
        <v>2.092549443393652</v>
      </c>
      <c r="W101" s="112">
        <v>1.932927763518459</v>
      </c>
      <c r="X101" s="112">
        <v>2.251771278582972</v>
      </c>
      <c r="Y101" s="112">
        <v>1.574671461427136</v>
      </c>
      <c r="Z101" s="112">
        <v>1.6756228973582821</v>
      </c>
      <c r="AA101" s="112">
        <v>1.8995027369216839</v>
      </c>
      <c r="AB101" s="112">
        <v>1.367710516520056</v>
      </c>
      <c r="AC101" s="112">
        <v>1.9926310551570161</v>
      </c>
      <c r="AD101" s="112">
        <v>1.989710675886472</v>
      </c>
      <c r="AE101" s="112">
        <v>1.9145894461783559</v>
      </c>
      <c r="AF101" s="112">
        <v>1.4461333243143679</v>
      </c>
      <c r="AG101" s="112">
        <v>1.4930982247988249</v>
      </c>
      <c r="AH101" s="112">
        <v>1.942711478924587</v>
      </c>
      <c r="AI101" s="112">
        <v>1.7741199659502691</v>
      </c>
      <c r="AJ101" s="112">
        <v>1.880645571911199</v>
      </c>
      <c r="AR101">
        <v>31.84</v>
      </c>
      <c r="AS101" s="121">
        <f t="shared" si="6"/>
        <v>2.0225769363781718</v>
      </c>
      <c r="AT101" s="112">
        <f t="shared" si="7"/>
        <v>0.32519460731802174</v>
      </c>
      <c r="AU101" s="111">
        <f t="shared" si="8"/>
        <v>5.7486828009967406E-2</v>
      </c>
    </row>
    <row r="102" spans="4:47">
      <c r="D102">
        <v>33.840000000000003</v>
      </c>
      <c r="E102" s="112">
        <v>2.6823865599999999</v>
      </c>
      <c r="F102" s="112">
        <v>2.0234238900000001</v>
      </c>
      <c r="G102" s="112">
        <v>2.6043016099999998</v>
      </c>
      <c r="H102" s="112">
        <v>2.3606907499999998</v>
      </c>
      <c r="I102" s="112">
        <v>2.0371593799999999</v>
      </c>
      <c r="J102" s="112">
        <v>2.6802864199999998</v>
      </c>
      <c r="K102" s="112">
        <v>2.5009184100000001</v>
      </c>
      <c r="L102" s="112">
        <v>1.71356811</v>
      </c>
      <c r="M102" s="112">
        <v>1.6693764900000001</v>
      </c>
      <c r="N102" s="112">
        <v>2.1099795499999998</v>
      </c>
      <c r="O102" s="112">
        <v>2.2767504999999999</v>
      </c>
      <c r="P102" s="112">
        <v>2.3649864799999998</v>
      </c>
      <c r="Q102" s="112">
        <v>1.9359051599999999</v>
      </c>
      <c r="R102" s="112">
        <v>2.2885552800000002</v>
      </c>
      <c r="S102" s="112">
        <v>2.11415106001443</v>
      </c>
      <c r="T102" s="112">
        <v>2.052630863314358</v>
      </c>
      <c r="U102" s="112">
        <v>1.8549210154865829</v>
      </c>
      <c r="V102" s="112">
        <v>2.0861289605487361</v>
      </c>
      <c r="W102" s="112">
        <v>1.9296237897685511</v>
      </c>
      <c r="X102" s="112">
        <v>2.3155989664097869</v>
      </c>
      <c r="Y102" s="112">
        <v>1.515915452103751</v>
      </c>
      <c r="Z102" s="112">
        <v>1.6928874916426719</v>
      </c>
      <c r="AA102" s="112">
        <v>1.8747686824403991</v>
      </c>
      <c r="AB102" s="112">
        <v>1.369680802461595</v>
      </c>
      <c r="AC102" s="112">
        <v>1.9249398331013969</v>
      </c>
      <c r="AD102" s="112">
        <v>1.9693798847403949</v>
      </c>
      <c r="AE102" s="112">
        <v>1.954284546206976</v>
      </c>
      <c r="AF102" s="112">
        <v>1.426859719313422</v>
      </c>
      <c r="AG102" s="112">
        <v>1.5238890517270871</v>
      </c>
      <c r="AH102" s="112">
        <v>2.002548278479944</v>
      </c>
      <c r="AI102" s="112">
        <v>1.849664192692577</v>
      </c>
      <c r="AJ102" s="112">
        <v>1.814915414117499</v>
      </c>
      <c r="AR102">
        <v>33.840000000000003</v>
      </c>
      <c r="AS102" s="121">
        <f t="shared" si="6"/>
        <v>2.0162836435803171</v>
      </c>
      <c r="AT102" s="112">
        <f t="shared" si="7"/>
        <v>0.34453670248768109</v>
      </c>
      <c r="AU102" s="111">
        <f t="shared" si="8"/>
        <v>6.0906059674172827E-2</v>
      </c>
    </row>
    <row r="103" spans="4:47">
      <c r="D103">
        <v>35.840000000000003</v>
      </c>
      <c r="E103" s="112">
        <v>2.90279452</v>
      </c>
      <c r="F103" s="112">
        <v>2.1280374499999999</v>
      </c>
      <c r="G103" s="112">
        <v>2.5690173700000001</v>
      </c>
      <c r="H103" s="112">
        <v>2.2661762300000001</v>
      </c>
      <c r="I103" s="112">
        <v>2.1149173499999998</v>
      </c>
      <c r="J103" s="112">
        <v>2.6720926</v>
      </c>
      <c r="K103" s="112">
        <v>2.3274574700000001</v>
      </c>
      <c r="L103" s="112">
        <v>1.70735196</v>
      </c>
      <c r="M103" s="112">
        <v>1.7344998</v>
      </c>
      <c r="N103" s="112">
        <v>2.1585062000000002</v>
      </c>
      <c r="O103" s="112">
        <v>2.26459682</v>
      </c>
      <c r="P103" s="112">
        <v>2.2426389000000002</v>
      </c>
      <c r="Q103" s="112">
        <v>1.93033286</v>
      </c>
      <c r="R103" s="112">
        <v>2.2572606199999998</v>
      </c>
      <c r="S103" s="112">
        <v>2.1455531603163891</v>
      </c>
      <c r="T103" s="112">
        <v>2.0590075686990228</v>
      </c>
      <c r="U103" s="112">
        <v>1.9163289636004739</v>
      </c>
      <c r="V103" s="112">
        <v>2.120535932051312</v>
      </c>
      <c r="W103" s="112">
        <v>2.019097300258208</v>
      </c>
      <c r="X103" s="112">
        <v>2.139262894979761</v>
      </c>
      <c r="Y103" s="112">
        <v>1.5343735728856289</v>
      </c>
      <c r="Z103" s="112">
        <v>1.644206859191679</v>
      </c>
      <c r="AA103" s="112">
        <v>1.867930950770099</v>
      </c>
      <c r="AB103" s="112">
        <v>1.3734883450768021</v>
      </c>
      <c r="AC103" s="112">
        <v>1.961421936972471</v>
      </c>
      <c r="AD103" s="112">
        <v>1.9744092797198709</v>
      </c>
      <c r="AE103" s="112">
        <v>1.7985640326378021</v>
      </c>
      <c r="AF103" s="112">
        <v>1.376878208283878</v>
      </c>
      <c r="AG103" s="112">
        <v>1.506029835332326</v>
      </c>
      <c r="AH103" s="112">
        <v>1.969670857376445</v>
      </c>
      <c r="AI103" s="112">
        <v>1.8504314288625261</v>
      </c>
      <c r="AJ103" s="112">
        <v>1.809865912391414</v>
      </c>
      <c r="AR103">
        <v>35.840000000000003</v>
      </c>
      <c r="AS103" s="121">
        <f t="shared" si="6"/>
        <v>2.0107105371689409</v>
      </c>
      <c r="AT103" s="112">
        <f t="shared" si="7"/>
        <v>0.34685097954942312</v>
      </c>
      <c r="AU103" s="111">
        <f t="shared" si="8"/>
        <v>6.1315169925148398E-2</v>
      </c>
    </row>
    <row r="104" spans="4:47">
      <c r="D104">
        <v>37.840000000000003</v>
      </c>
      <c r="E104" s="112">
        <v>2.7932965900000002</v>
      </c>
      <c r="F104" s="112">
        <v>2.14097012</v>
      </c>
      <c r="G104" s="112">
        <v>2.3808367499999998</v>
      </c>
      <c r="H104" s="112">
        <v>2.2676569600000001</v>
      </c>
      <c r="I104" s="112">
        <v>1.95782744</v>
      </c>
      <c r="J104" s="112">
        <v>2.7325808500000002</v>
      </c>
      <c r="K104" s="112">
        <v>2.4067125300000001</v>
      </c>
      <c r="L104" s="112">
        <v>1.7910377399999999</v>
      </c>
      <c r="M104" s="112">
        <v>1.7072199699999999</v>
      </c>
      <c r="N104" s="112">
        <v>2.0270233100000001</v>
      </c>
      <c r="O104" s="112">
        <v>2.2856442700000001</v>
      </c>
      <c r="P104" s="112">
        <v>2.3307295300000002</v>
      </c>
      <c r="Q104" s="112">
        <v>1.8900044899999999</v>
      </c>
      <c r="R104" s="112">
        <v>2.1611856600000001</v>
      </c>
      <c r="S104" s="112">
        <v>2.08651610080469</v>
      </c>
      <c r="T104" s="112">
        <v>2.077380241284926</v>
      </c>
      <c r="U104" s="112">
        <v>1.9446970615681971</v>
      </c>
      <c r="V104" s="112">
        <v>2.1278147567334109</v>
      </c>
      <c r="W104" s="112">
        <v>2.0772192403884988</v>
      </c>
      <c r="X104" s="112">
        <v>2.3322031831788799</v>
      </c>
      <c r="Y104" s="112">
        <v>1.5486233462464429</v>
      </c>
      <c r="Z104" s="112">
        <v>1.6331047748803991</v>
      </c>
      <c r="AA104" s="112">
        <v>1.7277488328483639</v>
      </c>
      <c r="AB104" s="112">
        <v>1.294322447977126</v>
      </c>
      <c r="AC104" s="112">
        <v>1.9187885711524451</v>
      </c>
      <c r="AD104" s="112">
        <v>1.9442083466394049</v>
      </c>
      <c r="AE104" s="112">
        <v>1.8011243203195111</v>
      </c>
      <c r="AF104" s="112">
        <v>1.400956292149854</v>
      </c>
      <c r="AG104" s="112">
        <v>1.486135113648142</v>
      </c>
      <c r="AH104" s="112">
        <v>1.921963184457909</v>
      </c>
      <c r="AI104" s="112">
        <v>1.772362344919691</v>
      </c>
      <c r="AJ104" s="112">
        <v>1.8392609554731221</v>
      </c>
      <c r="AR104">
        <v>37.840000000000003</v>
      </c>
      <c r="AS104" s="121">
        <f t="shared" si="6"/>
        <v>1.9939736038959694</v>
      </c>
      <c r="AT104" s="112">
        <f t="shared" si="7"/>
        <v>0.34749355776978508</v>
      </c>
      <c r="AU104" s="111">
        <f t="shared" si="8"/>
        <v>6.142876277941358E-2</v>
      </c>
    </row>
    <row r="105" spans="4:47">
      <c r="D105">
        <v>39.85</v>
      </c>
      <c r="E105" s="112">
        <v>2.67169743</v>
      </c>
      <c r="F105" s="112">
        <v>2.1799248100000002</v>
      </c>
      <c r="G105" s="112">
        <v>2.5148665600000002</v>
      </c>
      <c r="H105" s="112">
        <v>2.3481035499999998</v>
      </c>
      <c r="I105" s="112">
        <v>2.01048969</v>
      </c>
      <c r="J105" s="112">
        <v>2.6989612699999999</v>
      </c>
      <c r="K105" s="112">
        <v>2.3998390399999998</v>
      </c>
      <c r="L105" s="112">
        <v>1.7332056600000001</v>
      </c>
      <c r="M105" s="112">
        <v>1.6848572900000001</v>
      </c>
      <c r="N105" s="112">
        <v>1.9769004800000001</v>
      </c>
      <c r="O105" s="112">
        <v>2.4185521300000001</v>
      </c>
      <c r="P105" s="112">
        <v>2.2215668200000001</v>
      </c>
      <c r="Q105" s="112">
        <v>1.9075195300000001</v>
      </c>
      <c r="R105" s="112">
        <v>2.12136383</v>
      </c>
      <c r="S105" s="112">
        <v>2.0298657281775352</v>
      </c>
      <c r="T105" s="112">
        <v>1.9959021403151069</v>
      </c>
      <c r="U105" s="112">
        <v>1.862874285987975</v>
      </c>
      <c r="V105" s="112">
        <v>2.192712225284855</v>
      </c>
      <c r="W105" s="112">
        <v>2.0369845663527442</v>
      </c>
      <c r="X105" s="112">
        <v>2.2680400825957432</v>
      </c>
      <c r="Y105" s="112">
        <v>1.5243103451202891</v>
      </c>
      <c r="Z105" s="112">
        <v>1.641453139534609</v>
      </c>
      <c r="AA105" s="112">
        <v>1.810502480636407</v>
      </c>
      <c r="AB105" s="112">
        <v>1.308651575873369</v>
      </c>
      <c r="AC105" s="112">
        <v>1.93566907675662</v>
      </c>
      <c r="AD105" s="112">
        <v>1.9128728880534289</v>
      </c>
      <c r="AE105" s="112">
        <v>1.8453800152024</v>
      </c>
      <c r="AF105" s="112">
        <v>1.4039427995595259</v>
      </c>
      <c r="AG105" s="112">
        <v>1.3822535607341659</v>
      </c>
      <c r="AH105" s="112">
        <v>1.961237493028495</v>
      </c>
      <c r="AI105" s="112">
        <v>1.7753315100782361</v>
      </c>
      <c r="AJ105" s="112">
        <v>1.763199637741645</v>
      </c>
      <c r="AR105">
        <v>39.85</v>
      </c>
      <c r="AS105" s="121">
        <f t="shared" si="6"/>
        <v>1.9855947387822863</v>
      </c>
      <c r="AT105" s="112">
        <f t="shared" si="7"/>
        <v>0.35055926657762493</v>
      </c>
      <c r="AU105" s="111">
        <f t="shared" si="8"/>
        <v>6.1970708651205297E-2</v>
      </c>
    </row>
    <row r="106" spans="4:47">
      <c r="D106">
        <v>41.85</v>
      </c>
      <c r="E106" s="112">
        <v>2.7939142800000001</v>
      </c>
      <c r="F106" s="112">
        <v>2.09743462</v>
      </c>
      <c r="G106" s="112">
        <v>2.5964450800000001</v>
      </c>
      <c r="H106" s="112">
        <v>2.19888058</v>
      </c>
      <c r="I106" s="112">
        <v>2.20665712</v>
      </c>
      <c r="J106" s="112">
        <v>2.7590526099999999</v>
      </c>
      <c r="K106" s="112">
        <v>2.4315876699999999</v>
      </c>
      <c r="L106" s="112">
        <v>1.7153430999999999</v>
      </c>
      <c r="M106" s="112">
        <v>1.6105207699999999</v>
      </c>
      <c r="N106" s="112">
        <v>2.0035134399999999</v>
      </c>
      <c r="O106" s="112">
        <v>2.3421683099999999</v>
      </c>
      <c r="P106" s="112">
        <v>2.2050169400000001</v>
      </c>
      <c r="Q106" s="112">
        <v>1.8636199</v>
      </c>
      <c r="R106" s="112">
        <v>2.0367574099999999</v>
      </c>
      <c r="S106" s="112">
        <v>2.204128340918174</v>
      </c>
      <c r="T106" s="112">
        <v>2.0689830087144601</v>
      </c>
      <c r="U106" s="112">
        <v>1.809479674607156</v>
      </c>
      <c r="V106" s="112">
        <v>2.0612123057191778</v>
      </c>
      <c r="W106" s="112">
        <v>1.9807434860944551</v>
      </c>
      <c r="X106" s="112">
        <v>2.2321667238574801</v>
      </c>
      <c r="Y106" s="112">
        <v>1.5042645322980499</v>
      </c>
      <c r="Z106" s="112">
        <v>1.6709499037336719</v>
      </c>
      <c r="AA106" s="112">
        <v>1.790208775831986</v>
      </c>
      <c r="AB106" s="112">
        <v>1.340891488321259</v>
      </c>
      <c r="AC106" s="112">
        <v>1.920008492526063</v>
      </c>
      <c r="AD106" s="112">
        <v>1.8465739486390349</v>
      </c>
      <c r="AE106" s="112">
        <v>1.809319673859852</v>
      </c>
      <c r="AF106" s="112">
        <v>1.3484276283848211</v>
      </c>
      <c r="AG106" s="112">
        <v>1.454052993625051</v>
      </c>
      <c r="AH106" s="112">
        <v>1.9083397159767761</v>
      </c>
      <c r="AI106" s="112">
        <v>1.765290671850767</v>
      </c>
      <c r="AJ106" s="112">
        <v>1.8815035202548389</v>
      </c>
      <c r="AR106">
        <v>41.85</v>
      </c>
      <c r="AS106" s="121">
        <f t="shared" si="6"/>
        <v>1.9830455223504082</v>
      </c>
      <c r="AT106" s="112">
        <f t="shared" si="7"/>
        <v>0.36289473574723863</v>
      </c>
      <c r="AU106" s="111">
        <f t="shared" si="8"/>
        <v>6.4151332125943164E-2</v>
      </c>
    </row>
    <row r="107" spans="4:47">
      <c r="D107">
        <v>43.85</v>
      </c>
      <c r="E107" s="112">
        <v>2.8963853300000002</v>
      </c>
      <c r="F107" s="112">
        <v>2.1824053700000001</v>
      </c>
      <c r="G107" s="112">
        <v>2.3185461599999999</v>
      </c>
      <c r="H107" s="112">
        <v>2.1743443899999999</v>
      </c>
      <c r="I107" s="112">
        <v>2.0421785899999998</v>
      </c>
      <c r="J107" s="112">
        <v>2.6114716499999999</v>
      </c>
      <c r="K107" s="112">
        <v>2.3832074699999999</v>
      </c>
      <c r="L107" s="112">
        <v>1.70510509</v>
      </c>
      <c r="M107" s="112">
        <v>1.6021881499999999</v>
      </c>
      <c r="N107" s="112">
        <v>2.0198621499999998</v>
      </c>
      <c r="O107" s="112">
        <v>2.2351497199999999</v>
      </c>
      <c r="P107" s="112">
        <v>2.32840114</v>
      </c>
      <c r="Q107" s="112">
        <v>1.83635554</v>
      </c>
      <c r="R107" s="112">
        <v>2.0942433500000002</v>
      </c>
      <c r="S107" s="112">
        <v>2.1002180004428408</v>
      </c>
      <c r="T107" s="112">
        <v>1.949838810653139</v>
      </c>
      <c r="U107" s="112">
        <v>1.9088793105302251</v>
      </c>
      <c r="V107" s="112">
        <v>2.2146611117163379</v>
      </c>
      <c r="W107" s="112">
        <v>2.0374121508644558</v>
      </c>
      <c r="X107" s="112">
        <v>2.2305639439623151</v>
      </c>
      <c r="Y107" s="112">
        <v>1.5503078502401939</v>
      </c>
      <c r="Z107" s="112">
        <v>1.541171164194636</v>
      </c>
      <c r="AA107" s="112">
        <v>1.8528279133846091</v>
      </c>
      <c r="AB107" s="112">
        <v>1.327256790479326</v>
      </c>
      <c r="AC107" s="112">
        <v>1.9493272225495131</v>
      </c>
      <c r="AD107" s="112">
        <v>1.834953256983882</v>
      </c>
      <c r="AE107" s="112">
        <v>1.6378773430692639</v>
      </c>
      <c r="AF107" s="112">
        <v>1.435901168556633</v>
      </c>
      <c r="AG107" s="112">
        <v>1.4675465463031949</v>
      </c>
      <c r="AH107" s="112">
        <v>1.933006864472846</v>
      </c>
      <c r="AI107" s="112">
        <v>1.7842161826447691</v>
      </c>
      <c r="AJ107" s="112">
        <v>1.8057717828641899</v>
      </c>
      <c r="AR107">
        <v>43.85</v>
      </c>
      <c r="AS107" s="121">
        <f t="shared" si="6"/>
        <v>1.9684869223097616</v>
      </c>
      <c r="AT107" s="112">
        <f t="shared" si="7"/>
        <v>0.34844030533797793</v>
      </c>
      <c r="AU107" s="111">
        <f t="shared" si="8"/>
        <v>6.1596125685798836E-2</v>
      </c>
    </row>
    <row r="108" spans="4:47">
      <c r="D108">
        <v>45.85</v>
      </c>
      <c r="E108" s="112">
        <v>2.7965910300000001</v>
      </c>
      <c r="F108" s="112">
        <v>2.1104514000000001</v>
      </c>
      <c r="G108" s="112">
        <v>2.4175917299999998</v>
      </c>
      <c r="H108" s="112">
        <v>2.1594213999999998</v>
      </c>
      <c r="I108" s="112">
        <v>2.03353114</v>
      </c>
      <c r="J108" s="112">
        <v>2.7968174600000002</v>
      </c>
      <c r="K108" s="112">
        <v>2.3610976099999998</v>
      </c>
      <c r="L108" s="112">
        <v>1.78640022</v>
      </c>
      <c r="M108" s="112">
        <v>1.60370952</v>
      </c>
      <c r="N108" s="112">
        <v>1.97930155</v>
      </c>
      <c r="O108" s="112">
        <v>2.28692677</v>
      </c>
      <c r="P108" s="112">
        <v>2.1808302300000002</v>
      </c>
      <c r="Q108" s="112">
        <v>1.83435046</v>
      </c>
      <c r="R108" s="112">
        <v>1.9115608100000001</v>
      </c>
      <c r="S108" s="112">
        <v>2.0854819190028002</v>
      </c>
      <c r="T108" s="112">
        <v>1.9391469520377671</v>
      </c>
      <c r="U108" s="112">
        <v>1.9300377321974671</v>
      </c>
      <c r="V108" s="112">
        <v>2.0478470604659149</v>
      </c>
      <c r="W108" s="112">
        <v>1.8925056892826411</v>
      </c>
      <c r="X108" s="112">
        <v>2.2418192044503078</v>
      </c>
      <c r="Y108" s="112">
        <v>1.4807767442216619</v>
      </c>
      <c r="Z108" s="112">
        <v>1.5846524704972791</v>
      </c>
      <c r="AA108" s="112">
        <v>1.817776286403572</v>
      </c>
      <c r="AB108" s="112">
        <v>1.3915378789722701</v>
      </c>
      <c r="AC108" s="112">
        <v>1.827980271885528</v>
      </c>
      <c r="AD108" s="112">
        <v>1.8946187825192531</v>
      </c>
      <c r="AE108" s="112">
        <v>1.757625380632297</v>
      </c>
      <c r="AF108" s="112">
        <v>1.415598848785667</v>
      </c>
      <c r="AG108" s="112">
        <v>1.5114199427041519</v>
      </c>
      <c r="AH108" s="112">
        <v>1.86831983861576</v>
      </c>
      <c r="AI108" s="112">
        <v>1.708349270295308</v>
      </c>
      <c r="AJ108" s="112">
        <v>1.749252313733078</v>
      </c>
      <c r="AR108">
        <v>45.85</v>
      </c>
      <c r="AS108" s="121">
        <f t="shared" si="6"/>
        <v>1.9501039973969607</v>
      </c>
      <c r="AT108" s="112">
        <f t="shared" si="7"/>
        <v>0.34385964344072778</v>
      </c>
      <c r="AU108" s="111">
        <f t="shared" si="8"/>
        <v>6.0786371413331736E-2</v>
      </c>
    </row>
    <row r="109" spans="4:47">
      <c r="D109">
        <v>47.85</v>
      </c>
      <c r="E109" s="112">
        <v>2.5141348799999998</v>
      </c>
      <c r="F109" s="112">
        <v>1.98648768</v>
      </c>
      <c r="G109" s="112">
        <v>2.4276709400000001</v>
      </c>
      <c r="H109" s="112">
        <v>2.2669776599999998</v>
      </c>
      <c r="I109" s="112">
        <v>2.0630883899999999</v>
      </c>
      <c r="J109" s="112">
        <v>2.5815106000000001</v>
      </c>
      <c r="K109" s="112">
        <v>2.2869950299999999</v>
      </c>
      <c r="L109" s="112">
        <v>1.74910864</v>
      </c>
      <c r="M109" s="112">
        <v>1.60050705</v>
      </c>
      <c r="N109" s="112">
        <v>1.97186909</v>
      </c>
      <c r="O109" s="112">
        <v>2.2893132199999999</v>
      </c>
      <c r="P109" s="112">
        <v>2.2394554499999999</v>
      </c>
      <c r="Q109" s="112">
        <v>1.86900771</v>
      </c>
      <c r="R109" s="112">
        <v>1.9261112</v>
      </c>
      <c r="S109" s="112">
        <v>2.010864745398298</v>
      </c>
      <c r="T109" s="112">
        <v>1.9475872897438911</v>
      </c>
      <c r="U109" s="112">
        <v>1.830244811013642</v>
      </c>
      <c r="V109" s="112">
        <v>2.1972293446942501</v>
      </c>
      <c r="W109" s="112">
        <v>1.8961532053256549</v>
      </c>
      <c r="X109" s="112">
        <v>2.1198411347174329</v>
      </c>
      <c r="Y109" s="112">
        <v>1.438893916643343</v>
      </c>
      <c r="Z109" s="112">
        <v>1.5898063368995179</v>
      </c>
      <c r="AA109" s="112">
        <v>1.885447306394866</v>
      </c>
      <c r="AB109" s="112">
        <v>1.359173658551275</v>
      </c>
      <c r="AC109" s="112">
        <v>1.8184726972092331</v>
      </c>
      <c r="AD109" s="112">
        <v>1.8225105798381509</v>
      </c>
      <c r="AE109" s="112">
        <v>1.76260451868188</v>
      </c>
      <c r="AF109" s="112">
        <v>1.4484147846792681</v>
      </c>
      <c r="AG109" s="112">
        <v>1.4018521770967129</v>
      </c>
      <c r="AH109" s="112">
        <v>2.016711858741929</v>
      </c>
      <c r="AI109" s="112">
        <v>1.7236776782816949</v>
      </c>
      <c r="AJ109" s="112">
        <v>1.823893591658259</v>
      </c>
      <c r="AR109">
        <v>47.85</v>
      </c>
      <c r="AS109" s="121">
        <f t="shared" si="6"/>
        <v>1.933300536736541</v>
      </c>
      <c r="AT109" s="112">
        <f t="shared" si="7"/>
        <v>0.31525307864909508</v>
      </c>
      <c r="AU109" s="111">
        <f t="shared" si="8"/>
        <v>5.5729397425677778E-2</v>
      </c>
    </row>
    <row r="110" spans="4:47">
      <c r="D110">
        <v>49.85</v>
      </c>
      <c r="E110" s="112">
        <v>2.8167434299999998</v>
      </c>
      <c r="F110" s="112">
        <v>2.1800860399999999</v>
      </c>
      <c r="G110" s="112">
        <v>2.37299886</v>
      </c>
      <c r="H110" s="112">
        <v>2.1831546500000001</v>
      </c>
      <c r="I110" s="112">
        <v>2.0239473700000001</v>
      </c>
      <c r="J110" s="112">
        <v>2.7716818700000001</v>
      </c>
      <c r="K110" s="112">
        <v>2.4959601999999999</v>
      </c>
      <c r="L110" s="112">
        <v>1.67995652</v>
      </c>
      <c r="M110" s="112">
        <v>1.59602855</v>
      </c>
      <c r="N110" s="112">
        <v>1.94604343</v>
      </c>
      <c r="O110" s="112">
        <v>2.1833731900000002</v>
      </c>
      <c r="P110" s="112">
        <v>2.2035247199999999</v>
      </c>
      <c r="Q110" s="112">
        <v>1.8298882000000001</v>
      </c>
      <c r="R110" s="112">
        <v>2.01232152</v>
      </c>
      <c r="S110" s="112">
        <v>2.0909370932899569</v>
      </c>
      <c r="T110" s="112">
        <v>1.9642183083296261</v>
      </c>
      <c r="U110" s="112">
        <v>1.861344872179135</v>
      </c>
      <c r="V110" s="112">
        <v>2.221682520469427</v>
      </c>
      <c r="W110" s="112">
        <v>1.9236301416006281</v>
      </c>
      <c r="X110" s="112">
        <v>2.2588782516497279</v>
      </c>
      <c r="Y110" s="112">
        <v>1.4775100947641531</v>
      </c>
      <c r="Z110" s="112">
        <v>1.560474241390249</v>
      </c>
      <c r="AA110" s="112">
        <v>1.670983572419525</v>
      </c>
      <c r="AB110" s="112">
        <v>1.3075712859699891</v>
      </c>
      <c r="AC110" s="112">
        <v>1.8444692967359551</v>
      </c>
      <c r="AD110" s="112">
        <v>1.755240704385669</v>
      </c>
      <c r="AE110" s="112">
        <v>1.8343624358059789</v>
      </c>
      <c r="AF110" s="112">
        <v>1.4345360122485471</v>
      </c>
      <c r="AG110" s="112">
        <v>1.3844184076448109</v>
      </c>
      <c r="AH110" s="112">
        <v>1.9432888327366851</v>
      </c>
      <c r="AI110" s="112">
        <v>1.6744229787353739</v>
      </c>
      <c r="AJ110" s="112">
        <v>1.786843651234872</v>
      </c>
      <c r="AR110">
        <v>49.85</v>
      </c>
      <c r="AS110" s="121">
        <f t="shared" si="6"/>
        <v>1.9465787891121971</v>
      </c>
      <c r="AT110" s="112">
        <f t="shared" si="7"/>
        <v>0.36654870907010884</v>
      </c>
      <c r="AU110" s="111">
        <f t="shared" si="8"/>
        <v>6.4797269454662229E-2</v>
      </c>
    </row>
    <row r="111" spans="4:47">
      <c r="D111">
        <v>51.85</v>
      </c>
      <c r="E111" s="112">
        <v>2.53934083</v>
      </c>
      <c r="F111" s="112">
        <v>1.92267678</v>
      </c>
      <c r="G111" s="112">
        <v>2.4067423799999998</v>
      </c>
      <c r="H111" s="112">
        <v>2.0628504599999999</v>
      </c>
      <c r="I111" s="112">
        <v>1.9133808699999999</v>
      </c>
      <c r="J111" s="112">
        <v>2.73538653</v>
      </c>
      <c r="K111" s="112">
        <v>2.4772825300000001</v>
      </c>
      <c r="L111" s="112">
        <v>1.7522609200000001</v>
      </c>
      <c r="M111" s="112">
        <v>1.6390190899999999</v>
      </c>
      <c r="N111" s="112">
        <v>2.0581916800000002</v>
      </c>
      <c r="O111" s="112">
        <v>2.2515011</v>
      </c>
      <c r="P111" s="112">
        <v>2.1461370299999998</v>
      </c>
      <c r="Q111" s="112">
        <v>1.7558913599999999</v>
      </c>
      <c r="R111" s="112">
        <v>1.9838152899999999</v>
      </c>
      <c r="S111" s="112">
        <v>2.1273553724730219</v>
      </c>
      <c r="T111" s="112">
        <v>1.9602901551477641</v>
      </c>
      <c r="U111" s="112">
        <v>1.867925963429883</v>
      </c>
      <c r="V111" s="112">
        <v>2.1845758931723571</v>
      </c>
      <c r="W111" s="112">
        <v>1.836978876476375</v>
      </c>
      <c r="X111" s="112">
        <v>2.2121779018614318</v>
      </c>
      <c r="Y111" s="112">
        <v>1.483450555059957</v>
      </c>
      <c r="Z111" s="112">
        <v>1.548983027805541</v>
      </c>
      <c r="AA111" s="112">
        <v>1.722996873329214</v>
      </c>
      <c r="AB111" s="112">
        <v>1.371702018374011</v>
      </c>
      <c r="AC111" s="112">
        <v>1.8114440582340099</v>
      </c>
      <c r="AD111" s="112">
        <v>1.8207907389524489</v>
      </c>
      <c r="AE111" s="112">
        <v>1.75245332188921</v>
      </c>
      <c r="AF111" s="112">
        <v>1.371120099654179</v>
      </c>
      <c r="AG111" s="112">
        <v>1.4297673363777099</v>
      </c>
      <c r="AH111" s="112">
        <v>1.9144087663639791</v>
      </c>
      <c r="AI111" s="112">
        <v>1.6501668268205769</v>
      </c>
      <c r="AJ111" s="112">
        <v>1.75094668373956</v>
      </c>
      <c r="AR111">
        <v>51.85</v>
      </c>
      <c r="AS111" s="121">
        <f t="shared" si="6"/>
        <v>1.9206878537237881</v>
      </c>
      <c r="AT111" s="112">
        <f t="shared" si="7"/>
        <v>0.3362295250846275</v>
      </c>
      <c r="AU111" s="111">
        <f t="shared" si="8"/>
        <v>5.9437544305618116E-2</v>
      </c>
    </row>
    <row r="112" spans="4:47">
      <c r="D112">
        <v>53.85</v>
      </c>
      <c r="E112" s="112">
        <v>2.5502099399999998</v>
      </c>
      <c r="F112" s="112">
        <v>2.0220315100000001</v>
      </c>
      <c r="G112" s="112">
        <v>2.34022117</v>
      </c>
      <c r="H112" s="112">
        <v>2.04063368</v>
      </c>
      <c r="I112" s="112">
        <v>1.94105251</v>
      </c>
      <c r="J112" s="112">
        <v>2.6741712899999999</v>
      </c>
      <c r="K112" s="112">
        <v>2.3226685800000002</v>
      </c>
      <c r="L112" s="112">
        <v>1.67563773</v>
      </c>
      <c r="M112" s="112">
        <v>1.5527275899999999</v>
      </c>
      <c r="N112" s="112">
        <v>1.8897972599999999</v>
      </c>
      <c r="O112" s="112">
        <v>2.2041623100000001</v>
      </c>
      <c r="P112" s="112">
        <v>2.1248964899999998</v>
      </c>
      <c r="Q112" s="112">
        <v>1.80204735</v>
      </c>
      <c r="R112" s="112">
        <v>1.87977649</v>
      </c>
      <c r="S112" s="112">
        <v>2.0048235953312061</v>
      </c>
      <c r="T112" s="112">
        <v>1.9610203705373781</v>
      </c>
      <c r="U112" s="112">
        <v>1.797649592740822</v>
      </c>
      <c r="V112" s="112">
        <v>2.1867940998507178</v>
      </c>
      <c r="W112" s="112">
        <v>2.0102300784330458</v>
      </c>
      <c r="X112" s="112">
        <v>2.1245230126220949</v>
      </c>
      <c r="Y112" s="112">
        <v>1.440947799403715</v>
      </c>
      <c r="Z112" s="112">
        <v>1.5693230829379881</v>
      </c>
      <c r="AA112" s="112">
        <v>1.726530907593671</v>
      </c>
      <c r="AB112" s="112">
        <v>1.352231291221796</v>
      </c>
      <c r="AC112" s="112">
        <v>1.7477464113925909</v>
      </c>
      <c r="AD112" s="112">
        <v>1.761552378147893</v>
      </c>
      <c r="AE112" s="112">
        <v>1.725609662155547</v>
      </c>
      <c r="AF112" s="112">
        <v>1.3745639946363659</v>
      </c>
      <c r="AG112" s="112">
        <v>1.432675356412527</v>
      </c>
      <c r="AH112" s="112">
        <v>1.8655378711058099</v>
      </c>
      <c r="AI112" s="112">
        <v>1.6800172615014479</v>
      </c>
      <c r="AJ112" s="112">
        <v>1.7210428921685259</v>
      </c>
      <c r="AR112">
        <v>53.85</v>
      </c>
      <c r="AS112" s="121">
        <f t="shared" si="6"/>
        <v>1.8907141736935356</v>
      </c>
      <c r="AT112" s="112">
        <f t="shared" si="7"/>
        <v>0.32235774350870494</v>
      </c>
      <c r="AU112" s="111">
        <f t="shared" si="8"/>
        <v>5.6985336600749753E-2</v>
      </c>
    </row>
    <row r="113" spans="2:47">
      <c r="D113">
        <v>55.85</v>
      </c>
      <c r="E113" s="112">
        <v>2.7366498099999998</v>
      </c>
      <c r="F113" s="112">
        <v>1.8880386600000001</v>
      </c>
      <c r="G113" s="112">
        <v>2.3890140199999998</v>
      </c>
      <c r="H113" s="112">
        <v>2.17043535</v>
      </c>
      <c r="I113" s="112">
        <v>1.8972199000000001</v>
      </c>
      <c r="J113" s="112">
        <v>2.7474389399999999</v>
      </c>
      <c r="K113" s="112">
        <v>2.3832735700000001</v>
      </c>
      <c r="L113" s="112">
        <v>1.6084461800000001</v>
      </c>
      <c r="M113" s="112">
        <v>1.5721831100000001</v>
      </c>
      <c r="N113" s="112">
        <v>1.86394595</v>
      </c>
      <c r="O113" s="112">
        <v>2.2525508200000002</v>
      </c>
      <c r="P113" s="112">
        <v>2.2007766000000002</v>
      </c>
      <c r="Q113" s="112">
        <v>1.7129953899999999</v>
      </c>
      <c r="R113" s="112">
        <v>1.93958863</v>
      </c>
      <c r="S113" s="112">
        <v>2.0997331532436232</v>
      </c>
      <c r="T113" s="112">
        <v>1.930087150469497</v>
      </c>
      <c r="U113" s="112">
        <v>1.8926898003980139</v>
      </c>
      <c r="V113" s="112">
        <v>2.275763050427638</v>
      </c>
      <c r="W113" s="112">
        <v>1.9326595059561069</v>
      </c>
      <c r="X113" s="112">
        <v>2.1666117719082201</v>
      </c>
      <c r="Y113" s="112">
        <v>1.405451914079286</v>
      </c>
      <c r="Z113" s="112">
        <v>1.6332651217585541</v>
      </c>
      <c r="AA113" s="112">
        <v>1.6520550581234399</v>
      </c>
      <c r="AB113" s="112">
        <v>1.244205799875107</v>
      </c>
      <c r="AC113" s="112">
        <v>1.7205459078916021</v>
      </c>
      <c r="AD113" s="112">
        <v>1.8390812865806101</v>
      </c>
      <c r="AE113" s="112">
        <v>1.790893321744172</v>
      </c>
      <c r="AF113" s="112">
        <v>1.433824270517104</v>
      </c>
      <c r="AG113" s="112">
        <v>1.353384491566116</v>
      </c>
      <c r="AH113" s="112">
        <v>1.831181077466695</v>
      </c>
      <c r="AI113" s="112">
        <v>1.7771799432676021</v>
      </c>
      <c r="AJ113" s="112">
        <v>1.7089410826059031</v>
      </c>
      <c r="AR113">
        <v>55.85</v>
      </c>
      <c r="AS113" s="121">
        <f t="shared" si="6"/>
        <v>1.9078159574337283</v>
      </c>
      <c r="AT113" s="112">
        <f t="shared" si="7"/>
        <v>0.36318204679996541</v>
      </c>
      <c r="AU113" s="111">
        <f t="shared" si="8"/>
        <v>6.4202122024366398E-2</v>
      </c>
    </row>
    <row r="114" spans="2:47">
      <c r="D114">
        <v>57.85</v>
      </c>
      <c r="E114" s="112">
        <v>2.6417973899999998</v>
      </c>
      <c r="F114" s="112">
        <v>1.85237338</v>
      </c>
      <c r="G114" s="112">
        <v>2.3318631399999998</v>
      </c>
      <c r="H114" s="112">
        <v>1.9470813300000001</v>
      </c>
      <c r="I114" s="112">
        <v>2.0076576400000001</v>
      </c>
      <c r="J114" s="112">
        <v>2.7104581400000001</v>
      </c>
      <c r="K114" s="112">
        <v>2.2673328000000001</v>
      </c>
      <c r="L114" s="112">
        <v>1.6431755400000001</v>
      </c>
      <c r="M114" s="112">
        <v>1.57431908</v>
      </c>
      <c r="N114" s="112">
        <v>1.98520827</v>
      </c>
      <c r="O114" s="112">
        <v>2.3092582400000001</v>
      </c>
      <c r="P114" s="112">
        <v>2.1155727199999999</v>
      </c>
      <c r="Q114" s="112">
        <v>1.8124478799999999</v>
      </c>
      <c r="R114" s="112">
        <v>1.8809550100000001</v>
      </c>
      <c r="S114" s="112">
        <v>2.0946049731829661</v>
      </c>
      <c r="T114" s="112">
        <v>1.975183164407186</v>
      </c>
      <c r="U114" s="112">
        <v>1.7967963433992</v>
      </c>
      <c r="V114" s="112">
        <v>2.244803533367397</v>
      </c>
      <c r="W114" s="112">
        <v>1.84827122481047</v>
      </c>
      <c r="X114" s="112">
        <v>2.0658365160647909</v>
      </c>
      <c r="Y114" s="112">
        <v>1.4096962253960661</v>
      </c>
      <c r="Z114" s="112">
        <v>1.5783862620122291</v>
      </c>
      <c r="AA114" s="112">
        <v>1.6170323827181781</v>
      </c>
      <c r="AB114" s="112">
        <v>1.278304358766253</v>
      </c>
      <c r="AC114" s="112">
        <v>1.7604799878381661</v>
      </c>
      <c r="AD114" s="112">
        <v>1.7178424172338529</v>
      </c>
      <c r="AE114" s="112">
        <v>1.703394606299951</v>
      </c>
      <c r="AF114" s="112">
        <v>1.399240772366019</v>
      </c>
      <c r="AG114" s="112">
        <v>1.3762745516937329</v>
      </c>
      <c r="AH114" s="112">
        <v>1.910782963595788</v>
      </c>
      <c r="AI114" s="112">
        <v>1.7606029588887511</v>
      </c>
      <c r="AJ114" s="112">
        <v>1.7363921242025571</v>
      </c>
      <c r="AR114">
        <v>57.85</v>
      </c>
      <c r="AS114" s="121">
        <f t="shared" si="6"/>
        <v>1.8860445601951117</v>
      </c>
      <c r="AT114" s="112">
        <f t="shared" si="7"/>
        <v>0.34153272256110639</v>
      </c>
      <c r="AU114" s="111">
        <f t="shared" si="8"/>
        <v>6.0375026030015523E-2</v>
      </c>
    </row>
    <row r="115" spans="2:47">
      <c r="D115">
        <v>59.85</v>
      </c>
      <c r="E115" s="112">
        <v>2.51856649</v>
      </c>
      <c r="F115" s="112">
        <v>2.0703781800000001</v>
      </c>
      <c r="G115" s="112">
        <v>2.3153629100000002</v>
      </c>
      <c r="H115" s="112">
        <v>1.73796368</v>
      </c>
      <c r="I115" s="112">
        <v>1.9849656200000001</v>
      </c>
      <c r="J115" s="112">
        <v>2.9585816899999999</v>
      </c>
      <c r="K115" s="112">
        <v>2.26891255</v>
      </c>
      <c r="L115" s="112">
        <v>1.6759098299999999</v>
      </c>
      <c r="M115" s="112">
        <v>1.67317977</v>
      </c>
      <c r="N115" s="112">
        <v>1.87490811</v>
      </c>
      <c r="O115" s="112">
        <v>2.2548415999999998</v>
      </c>
      <c r="P115" s="112">
        <v>2.22261022</v>
      </c>
      <c r="Q115" s="112">
        <v>1.65513617</v>
      </c>
      <c r="R115" s="112">
        <v>1.90268222</v>
      </c>
      <c r="S115" s="112">
        <v>1.9960766869460009</v>
      </c>
      <c r="T115" s="112">
        <v>1.8765416337989591</v>
      </c>
      <c r="U115" s="112">
        <v>1.8043119934787051</v>
      </c>
      <c r="V115" s="112">
        <v>2.1786878235921812</v>
      </c>
      <c r="W115" s="112">
        <v>1.894533472331869</v>
      </c>
      <c r="X115" s="112">
        <v>2.0302454894370698</v>
      </c>
      <c r="Y115" s="112">
        <v>1.3588648541377819</v>
      </c>
      <c r="Z115" s="112">
        <v>1.5869038487166061</v>
      </c>
      <c r="AA115" s="112">
        <v>1.620243536290882</v>
      </c>
      <c r="AB115" s="112">
        <v>1.3004072918804019</v>
      </c>
      <c r="AC115" s="112">
        <v>1.7168659576255181</v>
      </c>
      <c r="AD115" s="112">
        <v>1.819480597381645</v>
      </c>
      <c r="AE115" s="112">
        <v>1.802645520414847</v>
      </c>
      <c r="AF115" s="112">
        <v>1.4159778172978419</v>
      </c>
      <c r="AG115" s="112">
        <v>1.409548386092593</v>
      </c>
      <c r="AH115" s="112">
        <v>1.8518654817627951</v>
      </c>
      <c r="AI115" s="112">
        <v>1.7035991127040999</v>
      </c>
      <c r="AJ115" s="112">
        <v>1.7638104424489489</v>
      </c>
      <c r="AR115">
        <v>59.85</v>
      </c>
      <c r="AS115" s="121">
        <f t="shared" si="6"/>
        <v>1.8826440308230861</v>
      </c>
      <c r="AT115" s="112">
        <f t="shared" si="7"/>
        <v>0.34932850411205429</v>
      </c>
      <c r="AU115" s="111">
        <f t="shared" si="8"/>
        <v>6.1753138529846582E-2</v>
      </c>
    </row>
    <row r="116" spans="2:47">
      <c r="D116">
        <v>61.86</v>
      </c>
      <c r="E116" s="112">
        <v>2.3790142900000002</v>
      </c>
      <c r="F116" s="112">
        <v>1.92509486</v>
      </c>
      <c r="G116" s="112">
        <v>2.1355639900000001</v>
      </c>
      <c r="H116" s="112">
        <v>1.9455413699999999</v>
      </c>
      <c r="I116" s="112">
        <v>1.93514019</v>
      </c>
      <c r="J116" s="112">
        <v>2.6453793000000001</v>
      </c>
      <c r="K116" s="112">
        <v>2.2515328499999998</v>
      </c>
      <c r="L116" s="112">
        <v>1.6184944299999999</v>
      </c>
      <c r="M116" s="112">
        <v>1.51325303</v>
      </c>
      <c r="N116" s="112">
        <v>1.90545728</v>
      </c>
      <c r="O116" s="112">
        <v>2.1728178100000002</v>
      </c>
      <c r="P116" s="112">
        <v>2.1782955500000001</v>
      </c>
      <c r="Q116" s="112">
        <v>1.6935035300000001</v>
      </c>
      <c r="R116" s="112">
        <v>1.7344783100000001</v>
      </c>
      <c r="S116" s="112">
        <v>2.0515792075605819</v>
      </c>
      <c r="T116" s="112">
        <v>1.979298558889244</v>
      </c>
      <c r="U116" s="112">
        <v>1.7992018040141611</v>
      </c>
      <c r="V116" s="112">
        <v>2.2231325856573418</v>
      </c>
      <c r="W116" s="112">
        <v>1.8779748446011031</v>
      </c>
      <c r="X116" s="112">
        <v>2.1163488032003639</v>
      </c>
      <c r="Y116" s="112">
        <v>1.3546119060488511</v>
      </c>
      <c r="Z116" s="112">
        <v>1.5479738023911589</v>
      </c>
      <c r="AA116" s="112">
        <v>1.56076981935985</v>
      </c>
      <c r="AB116" s="112">
        <v>1.22738574953552</v>
      </c>
      <c r="AC116" s="112">
        <v>1.733923399420678</v>
      </c>
      <c r="AD116" s="112">
        <v>1.7214443019274239</v>
      </c>
      <c r="AE116" s="112">
        <v>1.7441040610817251</v>
      </c>
      <c r="AF116" s="112">
        <v>1.38743059338935</v>
      </c>
      <c r="AG116" s="112">
        <v>1.420439728773349</v>
      </c>
      <c r="AH116" s="112">
        <v>1.826808586526576</v>
      </c>
      <c r="AI116" s="112">
        <v>1.6277742959047889</v>
      </c>
      <c r="AJ116" s="112">
        <v>1.6560057822503731</v>
      </c>
      <c r="AR116">
        <v>61.86</v>
      </c>
      <c r="AS116" s="121">
        <f t="shared" si="6"/>
        <v>1.8403054568916388</v>
      </c>
      <c r="AT116" s="112">
        <f t="shared" si="7"/>
        <v>0.32129990403531106</v>
      </c>
      <c r="AU116" s="111">
        <f t="shared" si="8"/>
        <v>5.679833523448885E-2</v>
      </c>
    </row>
    <row r="117" spans="2:47">
      <c r="D117">
        <v>63.86</v>
      </c>
      <c r="E117" s="112">
        <v>2.58480811</v>
      </c>
      <c r="F117" s="112">
        <v>1.9585835300000001</v>
      </c>
      <c r="G117" s="112">
        <v>2.2315906499999998</v>
      </c>
      <c r="H117" s="112">
        <v>1.9711844000000001</v>
      </c>
      <c r="I117" s="112">
        <v>1.96910998</v>
      </c>
      <c r="J117" s="112">
        <v>2.8335353200000002</v>
      </c>
      <c r="K117" s="112">
        <v>2.3530154799999998</v>
      </c>
      <c r="L117" s="112">
        <v>1.65711779</v>
      </c>
      <c r="M117" s="112">
        <v>1.56027038</v>
      </c>
      <c r="N117" s="112">
        <v>1.82051999</v>
      </c>
      <c r="O117" s="112">
        <v>2.2568638700000001</v>
      </c>
      <c r="P117" s="112">
        <v>2.06261692</v>
      </c>
      <c r="Q117" s="112">
        <v>1.6285545699999999</v>
      </c>
      <c r="R117" s="112">
        <v>1.81304485</v>
      </c>
      <c r="S117" s="112">
        <v>2.0446117171121521</v>
      </c>
      <c r="T117" s="112">
        <v>1.9822437688344281</v>
      </c>
      <c r="U117" s="112">
        <v>1.738171577686177</v>
      </c>
      <c r="V117" s="112">
        <v>2.2624437108075628</v>
      </c>
      <c r="W117" s="112">
        <v>1.892353567619995</v>
      </c>
      <c r="X117" s="112">
        <v>2.0433134938410138</v>
      </c>
      <c r="Y117" s="112">
        <v>1.348538565151441</v>
      </c>
      <c r="Z117" s="112">
        <v>1.5284809314975201</v>
      </c>
      <c r="AA117" s="112">
        <v>1.605540476573772</v>
      </c>
      <c r="AB117" s="112">
        <v>1.2679265440305869</v>
      </c>
      <c r="AC117" s="112">
        <v>1.747301356777315</v>
      </c>
      <c r="AD117" s="112">
        <v>1.770894775379934</v>
      </c>
      <c r="AE117" s="112">
        <v>1.6973362133405521</v>
      </c>
      <c r="AF117" s="112">
        <v>1.3406235129365449</v>
      </c>
      <c r="AG117" s="112">
        <v>1.363274635594643</v>
      </c>
      <c r="AH117" s="112">
        <v>1.8830495263039739</v>
      </c>
      <c r="AI117" s="112">
        <v>1.6235259460629881</v>
      </c>
      <c r="AJ117" s="112">
        <v>1.750944320806771</v>
      </c>
      <c r="AR117">
        <v>63.86</v>
      </c>
      <c r="AS117" s="122">
        <f t="shared" si="6"/>
        <v>1.8622309525111675</v>
      </c>
      <c r="AT117" s="112">
        <f t="shared" si="7"/>
        <v>0.35714738148337177</v>
      </c>
      <c r="AU117" s="111">
        <f t="shared" si="8"/>
        <v>6.3135333832477741E-2</v>
      </c>
    </row>
    <row r="118" spans="2:47"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</row>
    <row r="119" spans="2:47"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</row>
    <row r="120" spans="2:47"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</row>
    <row r="121" spans="2:47"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T121" s="1" t="s">
        <v>216</v>
      </c>
      <c r="AU121" s="1">
        <v>32</v>
      </c>
    </row>
    <row r="122" spans="2:47" ht="17" thickBot="1"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S122" s="156" t="s">
        <v>395</v>
      </c>
      <c r="AT122" s="1" t="s">
        <v>215</v>
      </c>
      <c r="AU122" s="1">
        <f>SQRT(AU121)</f>
        <v>5.6568542494923806</v>
      </c>
    </row>
    <row r="123" spans="2:47" ht="17" thickBot="1">
      <c r="B123" s="166" t="s">
        <v>509</v>
      </c>
      <c r="C123" s="156" t="s">
        <v>369</v>
      </c>
      <c r="D123" t="s">
        <v>66</v>
      </c>
      <c r="E123" s="167" t="s">
        <v>476</v>
      </c>
      <c r="F123" s="167" t="s">
        <v>477</v>
      </c>
      <c r="G123" s="167" t="s">
        <v>478</v>
      </c>
      <c r="H123" s="167" t="s">
        <v>479</v>
      </c>
      <c r="I123" s="167" t="s">
        <v>480</v>
      </c>
      <c r="J123" s="167" t="s">
        <v>481</v>
      </c>
      <c r="K123" s="167" t="s">
        <v>482</v>
      </c>
      <c r="L123" s="167" t="s">
        <v>483</v>
      </c>
      <c r="M123" s="167" t="s">
        <v>484</v>
      </c>
      <c r="N123" s="167" t="s">
        <v>485</v>
      </c>
      <c r="O123" s="167" t="s">
        <v>486</v>
      </c>
      <c r="P123" s="167" t="s">
        <v>487</v>
      </c>
      <c r="Q123" s="167" t="s">
        <v>488</v>
      </c>
      <c r="R123" s="167" t="s">
        <v>489</v>
      </c>
      <c r="S123" s="167" t="s">
        <v>490</v>
      </c>
      <c r="T123" s="167" t="s">
        <v>491</v>
      </c>
      <c r="U123" s="167" t="s">
        <v>492</v>
      </c>
      <c r="V123" s="167" t="s">
        <v>493</v>
      </c>
      <c r="W123" s="167" t="s">
        <v>494</v>
      </c>
      <c r="X123" s="167" t="s">
        <v>495</v>
      </c>
      <c r="Y123" s="167" t="s">
        <v>496</v>
      </c>
      <c r="Z123" s="167" t="s">
        <v>497</v>
      </c>
      <c r="AA123" s="167" t="s">
        <v>498</v>
      </c>
      <c r="AB123" s="167" t="s">
        <v>499</v>
      </c>
      <c r="AC123" s="167" t="s">
        <v>500</v>
      </c>
      <c r="AD123" s="167" t="s">
        <v>501</v>
      </c>
      <c r="AE123" s="167" t="s">
        <v>502</v>
      </c>
      <c r="AF123" s="167" t="s">
        <v>503</v>
      </c>
      <c r="AG123" s="167" t="s">
        <v>504</v>
      </c>
      <c r="AH123" s="167" t="s">
        <v>505</v>
      </c>
      <c r="AI123" s="167" t="s">
        <v>506</v>
      </c>
      <c r="AJ123" s="167" t="s">
        <v>507</v>
      </c>
      <c r="AR123" t="s">
        <v>66</v>
      </c>
      <c r="AS123" s="166" t="s">
        <v>365</v>
      </c>
      <c r="AT123" s="112" t="s">
        <v>3</v>
      </c>
      <c r="AU123" s="111" t="s">
        <v>125</v>
      </c>
    </row>
    <row r="124" spans="2:47">
      <c r="D124">
        <v>0</v>
      </c>
      <c r="E124" s="112">
        <v>1</v>
      </c>
      <c r="F124" s="112">
        <v>1</v>
      </c>
      <c r="G124" s="112">
        <v>1</v>
      </c>
      <c r="H124" s="112">
        <v>1</v>
      </c>
      <c r="I124" s="112">
        <v>1</v>
      </c>
      <c r="J124" s="112">
        <v>1</v>
      </c>
      <c r="K124" s="112">
        <v>1</v>
      </c>
      <c r="L124" s="112">
        <v>1</v>
      </c>
      <c r="M124" s="112">
        <v>1</v>
      </c>
      <c r="N124" s="112">
        <v>1</v>
      </c>
      <c r="O124" s="112">
        <v>1</v>
      </c>
      <c r="P124" s="112">
        <v>1</v>
      </c>
      <c r="Q124" s="112">
        <v>1</v>
      </c>
      <c r="R124" s="112">
        <v>1</v>
      </c>
      <c r="S124" s="112">
        <v>1</v>
      </c>
      <c r="T124" s="112">
        <v>1</v>
      </c>
      <c r="U124" s="112">
        <v>1</v>
      </c>
      <c r="V124" s="112">
        <v>1</v>
      </c>
      <c r="W124" s="112">
        <v>1</v>
      </c>
      <c r="X124" s="112">
        <v>1</v>
      </c>
      <c r="Y124" s="112">
        <v>1</v>
      </c>
      <c r="Z124" s="112">
        <v>1</v>
      </c>
      <c r="AA124" s="112">
        <v>1</v>
      </c>
      <c r="AB124" s="112">
        <v>1</v>
      </c>
      <c r="AC124" s="112">
        <v>1</v>
      </c>
      <c r="AD124" s="112">
        <v>1</v>
      </c>
      <c r="AE124" s="112">
        <v>1</v>
      </c>
      <c r="AF124" s="112">
        <v>1</v>
      </c>
      <c r="AG124" s="112">
        <v>1</v>
      </c>
      <c r="AH124" s="112">
        <v>1</v>
      </c>
      <c r="AI124" s="112">
        <v>1</v>
      </c>
      <c r="AJ124" s="112">
        <v>1</v>
      </c>
      <c r="AR124">
        <v>0</v>
      </c>
      <c r="AS124" s="121">
        <f t="shared" ref="AS124:AS156" si="9">AVERAGE(E124:AJ124)</f>
        <v>1</v>
      </c>
      <c r="AT124" s="112">
        <f t="shared" ref="AT124:AT156" si="10">STDEV(E124:AJ124)</f>
        <v>0</v>
      </c>
      <c r="AU124" s="111">
        <f t="shared" ref="AU124:AU156" si="11">AT124/$AU$122</f>
        <v>0</v>
      </c>
    </row>
    <row r="125" spans="2:47">
      <c r="D125">
        <v>2</v>
      </c>
      <c r="E125" s="112">
        <v>0.98936791000000002</v>
      </c>
      <c r="F125" s="112">
        <v>0.94854337</v>
      </c>
      <c r="G125" s="112">
        <v>0.97815525999999997</v>
      </c>
      <c r="H125" s="112">
        <v>1.0207096</v>
      </c>
      <c r="I125" s="112">
        <v>0.98346856999999999</v>
      </c>
      <c r="J125" s="112">
        <v>1.03507909</v>
      </c>
      <c r="K125" s="112">
        <v>0.97154748999999996</v>
      </c>
      <c r="L125" s="112">
        <v>1.01828754</v>
      </c>
      <c r="M125" s="112">
        <v>1.0097402099999999</v>
      </c>
      <c r="N125" s="112">
        <v>1.01346106</v>
      </c>
      <c r="O125" s="112">
        <v>0.99917944000000003</v>
      </c>
      <c r="P125" s="112">
        <v>1.0029184900000001</v>
      </c>
      <c r="Q125" s="112">
        <v>1.0275749999999999</v>
      </c>
      <c r="R125" s="112">
        <v>1.0292820499999999</v>
      </c>
      <c r="S125" s="112">
        <v>0.98071679642633003</v>
      </c>
      <c r="T125" s="112">
        <v>0.96658868366983974</v>
      </c>
      <c r="U125" s="112">
        <v>0.99769821967592864</v>
      </c>
      <c r="V125" s="112">
        <v>1.0302786020530601</v>
      </c>
      <c r="W125" s="112">
        <v>0.93694041805070671</v>
      </c>
      <c r="X125" s="112">
        <v>1.010819920571558</v>
      </c>
      <c r="Y125" s="112">
        <v>1.0790312451142869</v>
      </c>
      <c r="Z125" s="112">
        <v>1.014735754919349</v>
      </c>
      <c r="AA125" s="112">
        <v>1.0428334921575391</v>
      </c>
      <c r="AB125" s="112">
        <v>1.009834684967357</v>
      </c>
      <c r="AC125" s="112">
        <v>0.94794921723559611</v>
      </c>
      <c r="AD125" s="112">
        <v>1.0328355981727491</v>
      </c>
      <c r="AE125" s="112">
        <v>0.99267809801301177</v>
      </c>
      <c r="AF125" s="112">
        <v>0.93767812578945142</v>
      </c>
      <c r="AG125" s="112">
        <v>1.0340100044328231</v>
      </c>
      <c r="AH125" s="112">
        <v>0.99294667003206072</v>
      </c>
      <c r="AI125" s="112">
        <v>1.0026386604815141</v>
      </c>
      <c r="AJ125" s="112">
        <v>1.0155733614410181</v>
      </c>
      <c r="AR125">
        <v>2</v>
      </c>
      <c r="AS125" s="121">
        <f t="shared" si="9"/>
        <v>1.0016594572876307</v>
      </c>
      <c r="AT125" s="112">
        <f t="shared" si="10"/>
        <v>3.2233536039954956E-2</v>
      </c>
      <c r="AU125" s="111">
        <f t="shared" si="11"/>
        <v>5.6981379788682805E-3</v>
      </c>
    </row>
    <row r="126" spans="2:47">
      <c r="D126">
        <v>4</v>
      </c>
      <c r="E126" s="112">
        <v>0.9928863</v>
      </c>
      <c r="F126" s="112">
        <v>0.94319639</v>
      </c>
      <c r="G126" s="112">
        <v>0.99386993999999995</v>
      </c>
      <c r="H126" s="112">
        <v>0.99288787999999994</v>
      </c>
      <c r="I126" s="112">
        <v>1.00371393</v>
      </c>
      <c r="J126" s="112">
        <v>1.0625901799999999</v>
      </c>
      <c r="K126" s="112">
        <v>0.99997353</v>
      </c>
      <c r="L126" s="112">
        <v>1.0006201100000001</v>
      </c>
      <c r="M126" s="112">
        <v>1.0107187900000001</v>
      </c>
      <c r="N126" s="112">
        <v>0.98747823000000001</v>
      </c>
      <c r="O126" s="112">
        <v>1.0093440899999999</v>
      </c>
      <c r="P126" s="112">
        <v>0.99470128999999996</v>
      </c>
      <c r="Q126" s="112">
        <v>1.0335657700000001</v>
      </c>
      <c r="R126" s="112">
        <v>0.99212385000000003</v>
      </c>
      <c r="S126" s="112">
        <v>0.97649392582680195</v>
      </c>
      <c r="T126" s="112">
        <v>0.96187049582221673</v>
      </c>
      <c r="U126" s="112">
        <v>0.97378850119381888</v>
      </c>
      <c r="V126" s="112">
        <v>0.98871460134698919</v>
      </c>
      <c r="W126" s="112">
        <v>1.011958298828638</v>
      </c>
      <c r="X126" s="112">
        <v>0.97501951587787961</v>
      </c>
      <c r="Y126" s="112">
        <v>1.009690409644582</v>
      </c>
      <c r="Z126" s="112">
        <v>1.006651890175978</v>
      </c>
      <c r="AA126" s="112">
        <v>1.0097895411583211</v>
      </c>
      <c r="AB126" s="112">
        <v>0.9769040627616179</v>
      </c>
      <c r="AC126" s="112">
        <v>0.97616042645930567</v>
      </c>
      <c r="AD126" s="112">
        <v>0.9978905369424298</v>
      </c>
      <c r="AE126" s="112">
        <v>0.96737370941567491</v>
      </c>
      <c r="AF126" s="112">
        <v>0.96165328861956711</v>
      </c>
      <c r="AG126" s="112">
        <v>0.9828234389718824</v>
      </c>
      <c r="AH126" s="112">
        <v>0.99528694786363869</v>
      </c>
      <c r="AI126" s="112">
        <v>0.99138192521638357</v>
      </c>
      <c r="AJ126" s="112">
        <v>0.96175189559703456</v>
      </c>
      <c r="AR126">
        <v>4</v>
      </c>
      <c r="AS126" s="121">
        <f t="shared" si="9"/>
        <v>0.99196480286633615</v>
      </c>
      <c r="AT126" s="112">
        <f t="shared" si="10"/>
        <v>2.2806494277657914E-2</v>
      </c>
      <c r="AU126" s="111">
        <f t="shared" si="11"/>
        <v>4.0316566897060256E-3</v>
      </c>
    </row>
    <row r="127" spans="2:47">
      <c r="D127">
        <v>6.01</v>
      </c>
      <c r="E127" s="112">
        <v>1.32830515</v>
      </c>
      <c r="F127" s="112">
        <v>1.62526075</v>
      </c>
      <c r="G127" s="112">
        <v>1.4802822899999999</v>
      </c>
      <c r="H127" s="112">
        <v>1.23203106</v>
      </c>
      <c r="I127" s="112">
        <v>1.4577936300000001</v>
      </c>
      <c r="J127" s="112">
        <v>1.1349657500000001</v>
      </c>
      <c r="K127" s="112">
        <v>1.14560595</v>
      </c>
      <c r="L127" s="112">
        <v>1.00381382</v>
      </c>
      <c r="M127" s="112">
        <v>1.03734646</v>
      </c>
      <c r="N127" s="112">
        <v>1.38418464</v>
      </c>
      <c r="O127" s="112">
        <v>1.21871247</v>
      </c>
      <c r="P127" s="112">
        <v>1.1899180300000001</v>
      </c>
      <c r="Q127" s="112">
        <v>1.46288942</v>
      </c>
      <c r="R127" s="112">
        <v>1.50849601</v>
      </c>
      <c r="S127" s="112">
        <v>1.113527558219823</v>
      </c>
      <c r="T127" s="112">
        <v>1.0698298639486981</v>
      </c>
      <c r="U127" s="112">
        <v>1.251311656023266</v>
      </c>
      <c r="V127" s="112">
        <v>1.115746476053405</v>
      </c>
      <c r="W127" s="112">
        <v>1.194643984303756</v>
      </c>
      <c r="X127" s="112">
        <v>1.291920395064226</v>
      </c>
      <c r="Y127" s="112">
        <v>1.210648561149466</v>
      </c>
      <c r="Z127" s="112">
        <v>1.0869111553768269</v>
      </c>
      <c r="AA127" s="112">
        <v>1.5511032832864891</v>
      </c>
      <c r="AB127" s="112">
        <v>1.294475737532859</v>
      </c>
      <c r="AC127" s="112">
        <v>1.5448040986721281</v>
      </c>
      <c r="AD127" s="112">
        <v>1.6461842818175541</v>
      </c>
      <c r="AE127" s="112">
        <v>1.2217334907291131</v>
      </c>
      <c r="AF127" s="112">
        <v>1.3658345921163979</v>
      </c>
      <c r="AG127" s="112">
        <v>1.407106573179818</v>
      </c>
      <c r="AH127" s="112">
        <v>1.1969425759412911</v>
      </c>
      <c r="AI127" s="112">
        <v>1.2253637060668821</v>
      </c>
      <c r="AJ127" s="112">
        <v>1.1868470993574991</v>
      </c>
      <c r="AR127">
        <v>6.01</v>
      </c>
      <c r="AS127" s="121">
        <f t="shared" si="9"/>
        <v>1.2870168912137345</v>
      </c>
      <c r="AT127" s="112">
        <f t="shared" si="10"/>
        <v>0.17498699210419985</v>
      </c>
      <c r="AU127" s="111">
        <f t="shared" si="11"/>
        <v>3.0933622184079138E-2</v>
      </c>
    </row>
    <row r="128" spans="2:47">
      <c r="D128">
        <v>7.94</v>
      </c>
      <c r="E128" s="112">
        <v>1.91851745</v>
      </c>
      <c r="F128" s="112">
        <v>2.4287716700000002</v>
      </c>
      <c r="G128" s="112">
        <v>2.1480698399999998</v>
      </c>
      <c r="H128" s="112">
        <v>1.59598664</v>
      </c>
      <c r="I128" s="112">
        <v>2.02670225</v>
      </c>
      <c r="J128" s="112">
        <v>1.51945697</v>
      </c>
      <c r="K128" s="112">
        <v>1.5722636999999999</v>
      </c>
      <c r="L128" s="112">
        <v>1.1671134599999999</v>
      </c>
      <c r="M128" s="112">
        <v>1.22433262</v>
      </c>
      <c r="N128" s="112">
        <v>1.9248531799999999</v>
      </c>
      <c r="O128" s="112">
        <v>1.68034924</v>
      </c>
      <c r="P128" s="112">
        <v>1.5843030600000001</v>
      </c>
      <c r="Q128" s="112">
        <v>1.88284798</v>
      </c>
      <c r="R128" s="112">
        <v>1.9931565499999999</v>
      </c>
      <c r="S128" s="112">
        <v>1.37914990387744</v>
      </c>
      <c r="T128" s="112">
        <v>1.362107722773727</v>
      </c>
      <c r="U128" s="112">
        <v>1.479335085917389</v>
      </c>
      <c r="V128" s="112">
        <v>1.286315790417395</v>
      </c>
      <c r="W128" s="112">
        <v>1.415890294907957</v>
      </c>
      <c r="X128" s="112">
        <v>1.5694531827228351</v>
      </c>
      <c r="Y128" s="112">
        <v>1.55237324016431</v>
      </c>
      <c r="Z128" s="112">
        <v>1.4397865026494689</v>
      </c>
      <c r="AA128" s="112">
        <v>1.8952276128173009</v>
      </c>
      <c r="AB128" s="112">
        <v>1.3704267816507509</v>
      </c>
      <c r="AC128" s="112">
        <v>1.8957832848492959</v>
      </c>
      <c r="AD128" s="112">
        <v>2.006286381529427</v>
      </c>
      <c r="AE128" s="112">
        <v>1.4825458784036529</v>
      </c>
      <c r="AF128" s="112">
        <v>1.462490015905257</v>
      </c>
      <c r="AG128" s="112">
        <v>1.71510371720951</v>
      </c>
      <c r="AH128" s="112">
        <v>1.4625095349022459</v>
      </c>
      <c r="AI128" s="112">
        <v>1.5545208835066839</v>
      </c>
      <c r="AJ128" s="112">
        <v>1.764984202379382</v>
      </c>
      <c r="AR128">
        <v>7.94</v>
      </c>
      <c r="AS128" s="121">
        <f t="shared" si="9"/>
        <v>1.6487817070807509</v>
      </c>
      <c r="AT128" s="112">
        <f t="shared" si="10"/>
        <v>0.29209337648834038</v>
      </c>
      <c r="AU128" s="111">
        <f t="shared" si="11"/>
        <v>5.1635301813645181E-2</v>
      </c>
    </row>
    <row r="129" spans="4:47">
      <c r="D129">
        <v>9.8800000000000008</v>
      </c>
      <c r="E129" s="112">
        <v>2.34485382</v>
      </c>
      <c r="F129" s="112">
        <v>2.6151243399999999</v>
      </c>
      <c r="G129" s="112">
        <v>2.7082702400000001</v>
      </c>
      <c r="H129" s="112">
        <v>1.9104521999999999</v>
      </c>
      <c r="I129" s="112">
        <v>2.1680187100000001</v>
      </c>
      <c r="J129" s="112">
        <v>1.8312827899999999</v>
      </c>
      <c r="K129" s="112">
        <v>1.74761783</v>
      </c>
      <c r="L129" s="112">
        <v>1.30824791</v>
      </c>
      <c r="M129" s="112">
        <v>1.40090092</v>
      </c>
      <c r="N129" s="112">
        <v>2.0940374099999999</v>
      </c>
      <c r="O129" s="112">
        <v>1.88315868</v>
      </c>
      <c r="P129" s="112">
        <v>1.7980748200000001</v>
      </c>
      <c r="Q129" s="112">
        <v>2.04542314</v>
      </c>
      <c r="R129" s="112">
        <v>2.34236844</v>
      </c>
      <c r="S129" s="112">
        <v>1.546208400491168</v>
      </c>
      <c r="T129" s="112">
        <v>1.389493499367882</v>
      </c>
      <c r="U129" s="112">
        <v>1.540731170937738</v>
      </c>
      <c r="V129" s="112">
        <v>1.4629448183399749</v>
      </c>
      <c r="W129" s="112">
        <v>1.603205821816251</v>
      </c>
      <c r="X129" s="112">
        <v>1.8828130184714089</v>
      </c>
      <c r="Y129" s="112">
        <v>1.665272102401729</v>
      </c>
      <c r="Z129" s="112">
        <v>1.5938997861331079</v>
      </c>
      <c r="AA129" s="112">
        <v>1.930245352477381</v>
      </c>
      <c r="AB129" s="112">
        <v>1.4145524850643261</v>
      </c>
      <c r="AC129" s="112">
        <v>2.0226861567409169</v>
      </c>
      <c r="AD129" s="112">
        <v>2.134925718124983</v>
      </c>
      <c r="AE129" s="112">
        <v>1.6325912790256101</v>
      </c>
      <c r="AF129" s="112">
        <v>1.6110506360364081</v>
      </c>
      <c r="AG129" s="112">
        <v>1.835949697774838</v>
      </c>
      <c r="AH129" s="112">
        <v>1.7024559241435151</v>
      </c>
      <c r="AI129" s="112">
        <v>1.672629626457486</v>
      </c>
      <c r="AJ129" s="112">
        <v>1.965667217048092</v>
      </c>
      <c r="AR129">
        <v>9.8800000000000008</v>
      </c>
      <c r="AS129" s="121">
        <f t="shared" si="9"/>
        <v>1.8376610612766509</v>
      </c>
      <c r="AT129" s="112">
        <f t="shared" si="10"/>
        <v>0.34578395450258348</v>
      </c>
      <c r="AU129" s="111">
        <f t="shared" si="11"/>
        <v>6.1126544763569345E-2</v>
      </c>
    </row>
    <row r="130" spans="4:47">
      <c r="D130">
        <v>11.83</v>
      </c>
      <c r="E130" s="112">
        <v>2.6200014199999999</v>
      </c>
      <c r="F130" s="112">
        <v>2.7779188399999999</v>
      </c>
      <c r="G130" s="112">
        <v>3.01941199</v>
      </c>
      <c r="H130" s="112">
        <v>2.2398539099999999</v>
      </c>
      <c r="I130" s="112">
        <v>2.3395387900000002</v>
      </c>
      <c r="J130" s="112">
        <v>2.1032279599999999</v>
      </c>
      <c r="K130" s="112">
        <v>2.12377335</v>
      </c>
      <c r="L130" s="112">
        <v>1.4313800699999999</v>
      </c>
      <c r="M130" s="112">
        <v>1.50708412</v>
      </c>
      <c r="N130" s="112">
        <v>2.25870763</v>
      </c>
      <c r="O130" s="112">
        <v>2.0032297300000002</v>
      </c>
      <c r="P130" s="112">
        <v>1.97864193</v>
      </c>
      <c r="Q130" s="112">
        <v>2.1778042499999999</v>
      </c>
      <c r="R130" s="112">
        <v>2.5889450799999998</v>
      </c>
      <c r="S130" s="112">
        <v>1.6750285534038221</v>
      </c>
      <c r="T130" s="112">
        <v>1.4956532240742131</v>
      </c>
      <c r="U130" s="112">
        <v>1.660940819732905</v>
      </c>
      <c r="V130" s="112">
        <v>1.590429639901213</v>
      </c>
      <c r="W130" s="112">
        <v>1.7758314562849511</v>
      </c>
      <c r="X130" s="112">
        <v>1.9475037149817189</v>
      </c>
      <c r="Y130" s="112">
        <v>1.664369271376233</v>
      </c>
      <c r="Z130" s="112">
        <v>1.5861756949426611</v>
      </c>
      <c r="AA130" s="112">
        <v>1.925055267637485</v>
      </c>
      <c r="AB130" s="112">
        <v>1.414634631199551</v>
      </c>
      <c r="AC130" s="112">
        <v>2.1253625722707992</v>
      </c>
      <c r="AD130" s="112">
        <v>2.1408451999044522</v>
      </c>
      <c r="AE130" s="112">
        <v>1.663381016290967</v>
      </c>
      <c r="AF130" s="112">
        <v>1.611514335822209</v>
      </c>
      <c r="AG130" s="112">
        <v>1.807301292592558</v>
      </c>
      <c r="AH130" s="112">
        <v>1.799816523523196</v>
      </c>
      <c r="AI130" s="112">
        <v>1.786353166387864</v>
      </c>
      <c r="AJ130" s="112">
        <v>2.029922096374865</v>
      </c>
      <c r="AR130">
        <v>11.83</v>
      </c>
      <c r="AS130" s="121">
        <f t="shared" si="9"/>
        <v>1.9646761733344269</v>
      </c>
      <c r="AT130" s="112">
        <f t="shared" si="10"/>
        <v>0.39964399418664592</v>
      </c>
      <c r="AU130" s="111">
        <f t="shared" si="11"/>
        <v>7.0647744587463618E-2</v>
      </c>
    </row>
    <row r="131" spans="4:47">
      <c r="D131">
        <v>13.83</v>
      </c>
      <c r="E131" s="112">
        <v>2.9423208999999999</v>
      </c>
      <c r="F131" s="112">
        <v>2.83419752</v>
      </c>
      <c r="G131" s="112">
        <v>3.2495896200000001</v>
      </c>
      <c r="H131" s="112">
        <v>2.3862179000000001</v>
      </c>
      <c r="I131" s="112">
        <v>2.4103661199999999</v>
      </c>
      <c r="J131" s="112">
        <v>2.22929888</v>
      </c>
      <c r="K131" s="112">
        <v>2.4353164700000001</v>
      </c>
      <c r="L131" s="112">
        <v>1.4956099899999999</v>
      </c>
      <c r="M131" s="112">
        <v>1.60027542</v>
      </c>
      <c r="N131" s="112">
        <v>2.2442690000000001</v>
      </c>
      <c r="O131" s="112">
        <v>2.1656863</v>
      </c>
      <c r="P131" s="112">
        <v>2.0586242399999999</v>
      </c>
      <c r="Q131" s="112">
        <v>2.1965327000000001</v>
      </c>
      <c r="R131" s="112">
        <v>2.5904951199999999</v>
      </c>
      <c r="S131" s="112">
        <v>1.803064335392137</v>
      </c>
      <c r="T131" s="112">
        <v>1.569322591509678</v>
      </c>
      <c r="U131" s="112">
        <v>1.745428478450195</v>
      </c>
      <c r="V131" s="112">
        <v>1.634325904675227</v>
      </c>
      <c r="W131" s="112">
        <v>1.8378900070877091</v>
      </c>
      <c r="X131" s="112">
        <v>2.1747697936884052</v>
      </c>
      <c r="Y131" s="112">
        <v>1.718662042974308</v>
      </c>
      <c r="Z131" s="112">
        <v>1.652813384803153</v>
      </c>
      <c r="AA131" s="112">
        <v>1.920069590555995</v>
      </c>
      <c r="AB131" s="112">
        <v>1.3771720388371329</v>
      </c>
      <c r="AC131" s="112">
        <v>2.1587200402005968</v>
      </c>
      <c r="AD131" s="112">
        <v>2.148484183116937</v>
      </c>
      <c r="AE131" s="112">
        <v>1.635384370965616</v>
      </c>
      <c r="AF131" s="112">
        <v>1.590298334627648</v>
      </c>
      <c r="AG131" s="112">
        <v>1.7827567191523399</v>
      </c>
      <c r="AH131" s="112">
        <v>1.8015126954732119</v>
      </c>
      <c r="AI131" s="112">
        <v>1.800812825309547</v>
      </c>
      <c r="AJ131" s="112">
        <v>2.1118987980757922</v>
      </c>
      <c r="AR131">
        <v>13.83</v>
      </c>
      <c r="AS131" s="121">
        <f t="shared" si="9"/>
        <v>2.0406933223404886</v>
      </c>
      <c r="AT131" s="112">
        <f t="shared" si="10"/>
        <v>0.44375495761610251</v>
      </c>
      <c r="AU131" s="111">
        <f t="shared" si="11"/>
        <v>7.8445534928873767E-2</v>
      </c>
    </row>
    <row r="132" spans="4:47">
      <c r="D132">
        <v>15.84</v>
      </c>
      <c r="E132" s="112">
        <v>3.1476902500000001</v>
      </c>
      <c r="F132" s="112">
        <v>2.8364411999999999</v>
      </c>
      <c r="G132" s="112">
        <v>3.3853187500000002</v>
      </c>
      <c r="H132" s="112">
        <v>2.4270127100000001</v>
      </c>
      <c r="I132" s="112">
        <v>2.3755233499999999</v>
      </c>
      <c r="J132" s="112">
        <v>2.4566085800000002</v>
      </c>
      <c r="K132" s="112">
        <v>2.64896844</v>
      </c>
      <c r="L132" s="112">
        <v>1.5398569600000001</v>
      </c>
      <c r="M132" s="112">
        <v>1.62831569</v>
      </c>
      <c r="N132" s="112">
        <v>2.2555022999999998</v>
      </c>
      <c r="O132" s="112">
        <v>2.2211005799999999</v>
      </c>
      <c r="P132" s="112">
        <v>2.1319539000000001</v>
      </c>
      <c r="Q132" s="112">
        <v>2.2044817000000001</v>
      </c>
      <c r="R132" s="112">
        <v>2.5972583400000002</v>
      </c>
      <c r="S132" s="112">
        <v>1.88508914685161</v>
      </c>
      <c r="T132" s="112">
        <v>1.6019637595814611</v>
      </c>
      <c r="U132" s="112">
        <v>1.8069287704320429</v>
      </c>
      <c r="V132" s="112">
        <v>1.667684096492458</v>
      </c>
      <c r="W132" s="112">
        <v>1.911539749108633</v>
      </c>
      <c r="X132" s="112">
        <v>2.184573333303474</v>
      </c>
      <c r="Y132" s="112">
        <v>1.6719838779127141</v>
      </c>
      <c r="Z132" s="112">
        <v>1.623000512420099</v>
      </c>
      <c r="AA132" s="112">
        <v>1.8882245464266281</v>
      </c>
      <c r="AB132" s="112">
        <v>1.408251830747258</v>
      </c>
      <c r="AC132" s="112">
        <v>2.1477105112800561</v>
      </c>
      <c r="AD132" s="112">
        <v>2.110003830874549</v>
      </c>
      <c r="AE132" s="112">
        <v>1.6525373969310151</v>
      </c>
      <c r="AF132" s="112">
        <v>1.6351109672831821</v>
      </c>
      <c r="AG132" s="112">
        <v>1.7524640821089039</v>
      </c>
      <c r="AH132" s="112">
        <v>1.838057916055897</v>
      </c>
      <c r="AI132" s="112">
        <v>1.7881435338534311</v>
      </c>
      <c r="AJ132" s="112">
        <v>2.1203710429415148</v>
      </c>
      <c r="AR132">
        <v>15.84</v>
      </c>
      <c r="AS132" s="121">
        <f t="shared" si="9"/>
        <v>2.0796772392064038</v>
      </c>
      <c r="AT132" s="112">
        <f t="shared" si="10"/>
        <v>0.47431006488112204</v>
      </c>
      <c r="AU132" s="111">
        <f t="shared" si="11"/>
        <v>8.384696581561818E-2</v>
      </c>
    </row>
    <row r="133" spans="4:47">
      <c r="D133">
        <v>17.84</v>
      </c>
      <c r="E133" s="112">
        <v>2.9219677700000002</v>
      </c>
      <c r="F133" s="112">
        <v>2.8035593900000002</v>
      </c>
      <c r="G133" s="112">
        <v>3.4255443799999998</v>
      </c>
      <c r="H133" s="112">
        <v>2.4759271200000001</v>
      </c>
      <c r="I133" s="112">
        <v>2.4062285299999999</v>
      </c>
      <c r="J133" s="112">
        <v>2.69299796</v>
      </c>
      <c r="K133" s="112">
        <v>2.8714451400000001</v>
      </c>
      <c r="L133" s="112">
        <v>1.63381289</v>
      </c>
      <c r="M133" s="112">
        <v>1.6574338399999999</v>
      </c>
      <c r="N133" s="112">
        <v>2.2933733900000002</v>
      </c>
      <c r="O133" s="112">
        <v>2.3872357499999999</v>
      </c>
      <c r="P133" s="112">
        <v>2.2498425900000001</v>
      </c>
      <c r="Q133" s="112">
        <v>2.1582599199999999</v>
      </c>
      <c r="R133" s="112">
        <v>2.5763303199999998</v>
      </c>
      <c r="S133" s="112">
        <v>1.9804316057356579</v>
      </c>
      <c r="T133" s="112">
        <v>1.7260877528315579</v>
      </c>
      <c r="U133" s="112">
        <v>1.8866770854296011</v>
      </c>
      <c r="V133" s="112">
        <v>1.7823354778574381</v>
      </c>
      <c r="W133" s="112">
        <v>1.899396177940305</v>
      </c>
      <c r="X133" s="112">
        <v>2.1656110113306588</v>
      </c>
      <c r="Y133" s="112">
        <v>1.6625903273925771</v>
      </c>
      <c r="Z133" s="112">
        <v>1.6437997283519881</v>
      </c>
      <c r="AA133" s="112">
        <v>1.9203203270026481</v>
      </c>
      <c r="AB133" s="112">
        <v>1.3859319919315429</v>
      </c>
      <c r="AC133" s="112">
        <v>2.067199512256205</v>
      </c>
      <c r="AD133" s="112">
        <v>2.127337684514186</v>
      </c>
      <c r="AE133" s="112">
        <v>1.6224432757677909</v>
      </c>
      <c r="AF133" s="112">
        <v>1.535936080897417</v>
      </c>
      <c r="AG133" s="112">
        <v>1.7460566829072179</v>
      </c>
      <c r="AH133" s="112">
        <v>1.884395125715987</v>
      </c>
      <c r="AI133" s="112">
        <v>1.799822037189905</v>
      </c>
      <c r="AJ133" s="112">
        <v>2.119347662976129</v>
      </c>
      <c r="AR133">
        <v>17.84</v>
      </c>
      <c r="AS133" s="121">
        <f t="shared" si="9"/>
        <v>2.1096774543134003</v>
      </c>
      <c r="AT133" s="112">
        <f t="shared" si="10"/>
        <v>0.47483065633793159</v>
      </c>
      <c r="AU133" s="111">
        <f t="shared" si="11"/>
        <v>8.3938994252952634E-2</v>
      </c>
    </row>
    <row r="134" spans="4:47">
      <c r="D134">
        <v>19.84</v>
      </c>
      <c r="E134" s="112">
        <v>3.0441182200000001</v>
      </c>
      <c r="F134" s="112">
        <v>2.8020478299999998</v>
      </c>
      <c r="G134" s="112">
        <v>3.50913765</v>
      </c>
      <c r="H134" s="112">
        <v>2.56950514</v>
      </c>
      <c r="I134" s="112">
        <v>2.4386730700000001</v>
      </c>
      <c r="J134" s="112">
        <v>2.8710594299999999</v>
      </c>
      <c r="K134" s="112">
        <v>2.8999286099999999</v>
      </c>
      <c r="L134" s="112">
        <v>1.71806843</v>
      </c>
      <c r="M134" s="112">
        <v>1.64404883</v>
      </c>
      <c r="N134" s="112">
        <v>2.2743099199999999</v>
      </c>
      <c r="O134" s="112">
        <v>2.4303081899999999</v>
      </c>
      <c r="P134" s="112">
        <v>2.2477341000000002</v>
      </c>
      <c r="Q134" s="112">
        <v>2.1360275999999998</v>
      </c>
      <c r="R134" s="112">
        <v>2.4350930000000002</v>
      </c>
      <c r="S134" s="112">
        <v>1.926768388731251</v>
      </c>
      <c r="T134" s="112">
        <v>1.7435396191780399</v>
      </c>
      <c r="U134" s="112">
        <v>1.858553291277466</v>
      </c>
      <c r="V134" s="112">
        <v>1.8163508617767239</v>
      </c>
      <c r="W134" s="112">
        <v>2.0803420706226121</v>
      </c>
      <c r="X134" s="112">
        <v>2.2696258032114129</v>
      </c>
      <c r="Y134" s="112">
        <v>1.660786265326724</v>
      </c>
      <c r="Z134" s="112">
        <v>1.631306620772029</v>
      </c>
      <c r="AA134" s="112">
        <v>1.900774948520022</v>
      </c>
      <c r="AB134" s="112">
        <v>1.399953553512632</v>
      </c>
      <c r="AC134" s="112">
        <v>2.1297720557733988</v>
      </c>
      <c r="AD134" s="112">
        <v>2.2051498495008741</v>
      </c>
      <c r="AE134" s="112">
        <v>1.6240345289332569</v>
      </c>
      <c r="AF134" s="112">
        <v>1.5700775454529901</v>
      </c>
      <c r="AG134" s="112">
        <v>1.7287827139215499</v>
      </c>
      <c r="AH134" s="112">
        <v>1.8382377713690781</v>
      </c>
      <c r="AI134" s="112">
        <v>1.76222667094598</v>
      </c>
      <c r="AJ134" s="112">
        <v>2.023770865216572</v>
      </c>
      <c r="AR134">
        <v>19.84</v>
      </c>
      <c r="AS134" s="121">
        <f t="shared" si="9"/>
        <v>2.130941045126332</v>
      </c>
      <c r="AT134" s="112">
        <f t="shared" si="10"/>
        <v>0.49677441410725098</v>
      </c>
      <c r="AU134" s="111">
        <f t="shared" si="11"/>
        <v>8.7818139233802814E-2</v>
      </c>
    </row>
    <row r="135" spans="4:47">
      <c r="D135">
        <v>21.84</v>
      </c>
      <c r="E135" s="112">
        <v>3.0526015700000002</v>
      </c>
      <c r="F135" s="112">
        <v>2.7812655500000001</v>
      </c>
      <c r="G135" s="112">
        <v>3.4021332599999998</v>
      </c>
      <c r="H135" s="112">
        <v>2.5124678600000001</v>
      </c>
      <c r="I135" s="112">
        <v>2.5663859900000001</v>
      </c>
      <c r="J135" s="112">
        <v>3.0562628699999999</v>
      </c>
      <c r="K135" s="112">
        <v>2.9187928400000001</v>
      </c>
      <c r="L135" s="112">
        <v>1.7361838999999999</v>
      </c>
      <c r="M135" s="112">
        <v>1.6675318400000001</v>
      </c>
      <c r="N135" s="112">
        <v>2.3405017300000002</v>
      </c>
      <c r="O135" s="112">
        <v>2.4687088799999999</v>
      </c>
      <c r="P135" s="112">
        <v>2.3394929800000002</v>
      </c>
      <c r="Q135" s="112">
        <v>2.11611701</v>
      </c>
      <c r="R135" s="112">
        <v>2.42169699</v>
      </c>
      <c r="S135" s="112">
        <v>1.9545697314553641</v>
      </c>
      <c r="T135" s="112">
        <v>1.8197576388293391</v>
      </c>
      <c r="U135" s="112">
        <v>1.834656883893979</v>
      </c>
      <c r="V135" s="112">
        <v>1.897379160598456</v>
      </c>
      <c r="W135" s="112">
        <v>2.0162803806255978</v>
      </c>
      <c r="X135" s="112">
        <v>2.2990569046710259</v>
      </c>
      <c r="Y135" s="112">
        <v>1.627504103820371</v>
      </c>
      <c r="Z135" s="112">
        <v>1.5970317583080429</v>
      </c>
      <c r="AA135" s="112">
        <v>1.7824366694393521</v>
      </c>
      <c r="AB135" s="112">
        <v>1.3970089016017091</v>
      </c>
      <c r="AC135" s="112">
        <v>2.2014796431181241</v>
      </c>
      <c r="AD135" s="112">
        <v>2.1335987514125341</v>
      </c>
      <c r="AE135" s="112">
        <v>1.6523938255576409</v>
      </c>
      <c r="AF135" s="112">
        <v>1.6441422182180181</v>
      </c>
      <c r="AG135" s="112">
        <v>1.773640735582255</v>
      </c>
      <c r="AH135" s="112">
        <v>1.8750862037593561</v>
      </c>
      <c r="AI135" s="112">
        <v>1.8099489747705719</v>
      </c>
      <c r="AJ135" s="112">
        <v>2.0478655781143029</v>
      </c>
      <c r="AR135">
        <v>21.84</v>
      </c>
      <c r="AS135" s="121">
        <f t="shared" si="9"/>
        <v>2.1482494166805011</v>
      </c>
      <c r="AT135" s="112">
        <f t="shared" si="10"/>
        <v>0.49617890994538838</v>
      </c>
      <c r="AU135" s="111">
        <f t="shared" si="11"/>
        <v>8.7712867976033351E-2</v>
      </c>
    </row>
    <row r="136" spans="4:47">
      <c r="D136">
        <v>23.84</v>
      </c>
      <c r="E136" s="112">
        <v>3.1108620999999999</v>
      </c>
      <c r="F136" s="112">
        <v>2.8226201400000002</v>
      </c>
      <c r="G136" s="112">
        <v>3.44338057</v>
      </c>
      <c r="H136" s="112">
        <v>2.52662685</v>
      </c>
      <c r="I136" s="112">
        <v>2.4427574999999999</v>
      </c>
      <c r="J136" s="112">
        <v>2.9944900400000001</v>
      </c>
      <c r="K136" s="112">
        <v>3.1362667200000001</v>
      </c>
      <c r="L136" s="112">
        <v>1.75165529</v>
      </c>
      <c r="M136" s="112">
        <v>1.65441945</v>
      </c>
      <c r="N136" s="112">
        <v>2.2498189399999999</v>
      </c>
      <c r="O136" s="112">
        <v>2.4367781599999998</v>
      </c>
      <c r="P136" s="112">
        <v>2.2601662299999998</v>
      </c>
      <c r="Q136" s="112">
        <v>2.1172696900000001</v>
      </c>
      <c r="R136" s="112">
        <v>2.4532739800000001</v>
      </c>
      <c r="S136" s="112">
        <v>1.9774545602135201</v>
      </c>
      <c r="T136" s="112">
        <v>1.751073007901216</v>
      </c>
      <c r="U136" s="112">
        <v>1.8842089721108879</v>
      </c>
      <c r="V136" s="112">
        <v>1.8830117678168179</v>
      </c>
      <c r="W136" s="112">
        <v>2.1068321184133731</v>
      </c>
      <c r="X136" s="112">
        <v>2.3335462420399549</v>
      </c>
      <c r="Y136" s="112">
        <v>1.6234259895576759</v>
      </c>
      <c r="Z136" s="112">
        <v>1.6219425344434539</v>
      </c>
      <c r="AA136" s="112">
        <v>1.7720072653015591</v>
      </c>
      <c r="AB136" s="112">
        <v>1.342023769412237</v>
      </c>
      <c r="AC136" s="112">
        <v>2.1034333254012041</v>
      </c>
      <c r="AD136" s="112">
        <v>2.1648909405457588</v>
      </c>
      <c r="AE136" s="112">
        <v>1.655483216229638</v>
      </c>
      <c r="AF136" s="112">
        <v>1.5905843759824521</v>
      </c>
      <c r="AG136" s="112">
        <v>1.723557795322995</v>
      </c>
      <c r="AH136" s="112">
        <v>1.8755080014311469</v>
      </c>
      <c r="AI136" s="112">
        <v>1.831292571629092</v>
      </c>
      <c r="AJ136" s="112">
        <v>2.0946782649957072</v>
      </c>
      <c r="AR136">
        <v>23.84</v>
      </c>
      <c r="AS136" s="121">
        <f t="shared" si="9"/>
        <v>2.147979386835897</v>
      </c>
      <c r="AT136" s="112">
        <f t="shared" si="10"/>
        <v>0.51441869234725046</v>
      </c>
      <c r="AU136" s="111">
        <f t="shared" si="11"/>
        <v>9.0937236431964275E-2</v>
      </c>
    </row>
    <row r="137" spans="4:47">
      <c r="D137">
        <v>25.84</v>
      </c>
      <c r="E137" s="112">
        <v>3.1044551899999999</v>
      </c>
      <c r="F137" s="112">
        <v>2.6972030899999999</v>
      </c>
      <c r="G137" s="112">
        <v>3.5617489500000001</v>
      </c>
      <c r="H137" s="112">
        <v>2.5729359399999998</v>
      </c>
      <c r="I137" s="112">
        <v>2.5363235799999999</v>
      </c>
      <c r="J137" s="112">
        <v>2.9551966900000002</v>
      </c>
      <c r="K137" s="112">
        <v>3.1500896300000001</v>
      </c>
      <c r="L137" s="112">
        <v>1.7957468000000001</v>
      </c>
      <c r="M137" s="112">
        <v>1.6678816400000001</v>
      </c>
      <c r="N137" s="112">
        <v>2.20929128</v>
      </c>
      <c r="O137" s="112">
        <v>2.4367821300000001</v>
      </c>
      <c r="P137" s="112">
        <v>2.26188265</v>
      </c>
      <c r="Q137" s="112">
        <v>2.1712941699999999</v>
      </c>
      <c r="R137" s="112">
        <v>2.4589196800000002</v>
      </c>
      <c r="S137" s="112">
        <v>1.937952714442629</v>
      </c>
      <c r="T137" s="112">
        <v>1.85327699196176</v>
      </c>
      <c r="U137" s="112">
        <v>1.8795234912709839</v>
      </c>
      <c r="V137" s="112">
        <v>1.944900081612321</v>
      </c>
      <c r="W137" s="112">
        <v>2.1248966396648918</v>
      </c>
      <c r="X137" s="112">
        <v>2.3180562620193128</v>
      </c>
      <c r="Y137" s="112">
        <v>1.604733591042167</v>
      </c>
      <c r="Z137" s="112">
        <v>1.6151719319953231</v>
      </c>
      <c r="AA137" s="112">
        <v>1.829248050108865</v>
      </c>
      <c r="AB137" s="112">
        <v>1.375122536612343</v>
      </c>
      <c r="AC137" s="112">
        <v>1.952087060921756</v>
      </c>
      <c r="AD137" s="112">
        <v>2.1926899739561492</v>
      </c>
      <c r="AE137" s="112">
        <v>1.6010635471839401</v>
      </c>
      <c r="AF137" s="112">
        <v>1.6151242742213341</v>
      </c>
      <c r="AG137" s="112">
        <v>1.7059974394961599</v>
      </c>
      <c r="AH137" s="112">
        <v>1.880523467510294</v>
      </c>
      <c r="AI137" s="112">
        <v>1.79439261722971</v>
      </c>
      <c r="AJ137" s="112">
        <v>2.202770477917241</v>
      </c>
      <c r="AR137">
        <v>25.84</v>
      </c>
      <c r="AS137" s="121">
        <f t="shared" si="9"/>
        <v>2.1564775802864742</v>
      </c>
      <c r="AT137" s="112">
        <f t="shared" si="10"/>
        <v>0.51812430076280591</v>
      </c>
      <c r="AU137" s="111">
        <f t="shared" si="11"/>
        <v>9.1592301641729573E-2</v>
      </c>
    </row>
    <row r="138" spans="4:47">
      <c r="D138">
        <v>27.84</v>
      </c>
      <c r="E138" s="112">
        <v>3.0549197000000001</v>
      </c>
      <c r="F138" s="112">
        <v>2.6688410600000001</v>
      </c>
      <c r="G138" s="112">
        <v>3.48694697</v>
      </c>
      <c r="H138" s="112">
        <v>2.4875291499999999</v>
      </c>
      <c r="I138" s="112">
        <v>2.4692574399999998</v>
      </c>
      <c r="J138" s="112">
        <v>3.0592914699999998</v>
      </c>
      <c r="K138" s="112">
        <v>3.1100673400000001</v>
      </c>
      <c r="L138" s="112">
        <v>1.78930623</v>
      </c>
      <c r="M138" s="112">
        <v>1.66464587</v>
      </c>
      <c r="N138" s="112">
        <v>2.1758628099999999</v>
      </c>
      <c r="O138" s="112">
        <v>2.48652506</v>
      </c>
      <c r="P138" s="112">
        <v>2.3083599800000001</v>
      </c>
      <c r="Q138" s="112">
        <v>2.1396636500000001</v>
      </c>
      <c r="R138" s="112">
        <v>2.3918761900000001</v>
      </c>
      <c r="S138" s="112">
        <v>1.9834677849685161</v>
      </c>
      <c r="T138" s="112">
        <v>1.81520136885376</v>
      </c>
      <c r="U138" s="112">
        <v>1.9089282292683809</v>
      </c>
      <c r="V138" s="112">
        <v>1.989707241738188</v>
      </c>
      <c r="W138" s="112">
        <v>2.1929722993251648</v>
      </c>
      <c r="X138" s="112">
        <v>2.3702808792236691</v>
      </c>
      <c r="Y138" s="112">
        <v>1.5976883729323921</v>
      </c>
      <c r="Z138" s="112">
        <v>1.6160335920257569</v>
      </c>
      <c r="AA138" s="112">
        <v>1.784539420718948</v>
      </c>
      <c r="AB138" s="112">
        <v>1.364787655343666</v>
      </c>
      <c r="AC138" s="112">
        <v>2.0318033567897489</v>
      </c>
      <c r="AD138" s="112">
        <v>2.156320840017576</v>
      </c>
      <c r="AE138" s="112">
        <v>1.600356302090268</v>
      </c>
      <c r="AF138" s="112">
        <v>1.53375268543818</v>
      </c>
      <c r="AG138" s="112">
        <v>1.7486164254230681</v>
      </c>
      <c r="AH138" s="112">
        <v>1.8539393493071581</v>
      </c>
      <c r="AI138" s="112">
        <v>1.71226797827262</v>
      </c>
      <c r="AJ138" s="112">
        <v>2.058075659907725</v>
      </c>
      <c r="AR138">
        <v>27.84</v>
      </c>
      <c r="AS138" s="121">
        <f t="shared" si="9"/>
        <v>2.1441197613014</v>
      </c>
      <c r="AT138" s="112">
        <f t="shared" si="10"/>
        <v>0.51308848844566357</v>
      </c>
      <c r="AU138" s="111">
        <f t="shared" si="11"/>
        <v>9.0702087382171059E-2</v>
      </c>
    </row>
    <row r="139" spans="4:47">
      <c r="D139">
        <v>29.84</v>
      </c>
      <c r="E139" s="112">
        <v>3.0148138900000001</v>
      </c>
      <c r="F139" s="112">
        <v>2.7137075799999999</v>
      </c>
      <c r="G139" s="112">
        <v>3.6391313300000001</v>
      </c>
      <c r="H139" s="112">
        <v>2.4433599899999998</v>
      </c>
      <c r="I139" s="112">
        <v>2.4169670499999998</v>
      </c>
      <c r="J139" s="112">
        <v>2.99434713</v>
      </c>
      <c r="K139" s="112">
        <v>3.11806378</v>
      </c>
      <c r="L139" s="112">
        <v>1.7381660999999999</v>
      </c>
      <c r="M139" s="112">
        <v>1.68687546</v>
      </c>
      <c r="N139" s="112">
        <v>2.1546920599999999</v>
      </c>
      <c r="O139" s="112">
        <v>2.4174523200000002</v>
      </c>
      <c r="P139" s="112">
        <v>2.3298701999999998</v>
      </c>
      <c r="Q139" s="112">
        <v>2.0469453299999998</v>
      </c>
      <c r="R139" s="112">
        <v>2.2942386799999999</v>
      </c>
      <c r="S139" s="112">
        <v>1.942820848151767</v>
      </c>
      <c r="T139" s="112">
        <v>1.859874053101843</v>
      </c>
      <c r="U139" s="112">
        <v>1.8922628979301219</v>
      </c>
      <c r="V139" s="112">
        <v>1.9914893804185301</v>
      </c>
      <c r="W139" s="112">
        <v>2.083126761417772</v>
      </c>
      <c r="X139" s="112">
        <v>2.3783757397405751</v>
      </c>
      <c r="Y139" s="112">
        <v>1.574269200287101</v>
      </c>
      <c r="Z139" s="112">
        <v>1.559054338775077</v>
      </c>
      <c r="AA139" s="112">
        <v>1.775925553676724</v>
      </c>
      <c r="AB139" s="112">
        <v>1.3991371202230889</v>
      </c>
      <c r="AC139" s="112">
        <v>2.0954202506111059</v>
      </c>
      <c r="AD139" s="112">
        <v>2.0335265030815388</v>
      </c>
      <c r="AE139" s="112">
        <v>1.5832466331077211</v>
      </c>
      <c r="AF139" s="112">
        <v>1.533304152573528</v>
      </c>
      <c r="AG139" s="112">
        <v>1.7158498857544391</v>
      </c>
      <c r="AH139" s="112">
        <v>1.78324717383086</v>
      </c>
      <c r="AI139" s="112">
        <v>1.7458154651597371</v>
      </c>
      <c r="AJ139" s="112">
        <v>2.0853717254800479</v>
      </c>
      <c r="AR139">
        <v>29.84</v>
      </c>
      <c r="AS139" s="121">
        <f t="shared" si="9"/>
        <v>2.1262733932287987</v>
      </c>
      <c r="AT139" s="112">
        <f t="shared" si="10"/>
        <v>0.52241010913268515</v>
      </c>
      <c r="AU139" s="111">
        <f t="shared" si="11"/>
        <v>9.2349932682031496E-2</v>
      </c>
    </row>
    <row r="140" spans="4:47">
      <c r="D140">
        <v>31.84</v>
      </c>
      <c r="E140" s="112">
        <v>3.0296281399999998</v>
      </c>
      <c r="F140" s="112">
        <v>2.5801428300000002</v>
      </c>
      <c r="G140" s="112">
        <v>3.4540224500000001</v>
      </c>
      <c r="H140" s="112">
        <v>2.3596063200000001</v>
      </c>
      <c r="I140" s="112">
        <v>2.4078196100000002</v>
      </c>
      <c r="J140" s="112">
        <v>3.0965527700000002</v>
      </c>
      <c r="K140" s="112">
        <v>3.2404460899999998</v>
      </c>
      <c r="L140" s="112">
        <v>1.7437961799999999</v>
      </c>
      <c r="M140" s="112">
        <v>1.6354946100000001</v>
      </c>
      <c r="N140" s="112">
        <v>2.2325127199999999</v>
      </c>
      <c r="O140" s="112">
        <v>2.4725569200000002</v>
      </c>
      <c r="P140" s="112">
        <v>2.2831690500000001</v>
      </c>
      <c r="Q140" s="112">
        <v>2.0959795200000002</v>
      </c>
      <c r="R140" s="112">
        <v>2.3142235599999998</v>
      </c>
      <c r="S140" s="112">
        <v>1.970543388691574</v>
      </c>
      <c r="T140" s="112">
        <v>1.809030276270009</v>
      </c>
      <c r="U140" s="112">
        <v>1.8878599632307409</v>
      </c>
      <c r="V140" s="112">
        <v>2.0094718283483379</v>
      </c>
      <c r="W140" s="112">
        <v>2.053343033642983</v>
      </c>
      <c r="X140" s="112">
        <v>2.2978942489381389</v>
      </c>
      <c r="Y140" s="112">
        <v>1.5579953796708561</v>
      </c>
      <c r="Z140" s="112">
        <v>1.582462385289596</v>
      </c>
      <c r="AA140" s="112">
        <v>1.748290144796121</v>
      </c>
      <c r="AB140" s="112">
        <v>1.3214910355005449</v>
      </c>
      <c r="AC140" s="112">
        <v>2.0407150945765848</v>
      </c>
      <c r="AD140" s="112">
        <v>2.0405694620320678</v>
      </c>
      <c r="AE140" s="112">
        <v>1.5436083802917779</v>
      </c>
      <c r="AF140" s="112">
        <v>1.514802862010149</v>
      </c>
      <c r="AG140" s="112">
        <v>1.6596078449889899</v>
      </c>
      <c r="AH140" s="112">
        <v>1.8350740490392849</v>
      </c>
      <c r="AI140" s="112">
        <v>1.7782328194152639</v>
      </c>
      <c r="AJ140" s="112">
        <v>2.100306411774429</v>
      </c>
      <c r="AR140">
        <v>31.84</v>
      </c>
      <c r="AS140" s="121">
        <f t="shared" si="9"/>
        <v>2.1155390430783574</v>
      </c>
      <c r="AT140" s="112">
        <f t="shared" si="10"/>
        <v>0.52267401153686155</v>
      </c>
      <c r="AU140" s="111">
        <f t="shared" si="11"/>
        <v>9.2396584476922644E-2</v>
      </c>
    </row>
    <row r="141" spans="4:47">
      <c r="D141">
        <v>33.840000000000003</v>
      </c>
      <c r="E141" s="112">
        <v>3.0681947699999998</v>
      </c>
      <c r="F141" s="112">
        <v>2.7280567900000001</v>
      </c>
      <c r="G141" s="112">
        <v>3.7023942500000002</v>
      </c>
      <c r="H141" s="112">
        <v>2.3584637499999999</v>
      </c>
      <c r="I141" s="112">
        <v>2.4058912399999999</v>
      </c>
      <c r="J141" s="112">
        <v>3.2857851999999999</v>
      </c>
      <c r="K141" s="112">
        <v>3.2520673699999998</v>
      </c>
      <c r="L141" s="112">
        <v>1.82515034</v>
      </c>
      <c r="M141" s="112">
        <v>1.6027367299999999</v>
      </c>
      <c r="N141" s="112">
        <v>2.2209059500000001</v>
      </c>
      <c r="O141" s="112">
        <v>2.5071912699999999</v>
      </c>
      <c r="P141" s="112">
        <v>2.2105069199999998</v>
      </c>
      <c r="Q141" s="112">
        <v>2.02429309</v>
      </c>
      <c r="R141" s="112">
        <v>2.3131760799999999</v>
      </c>
      <c r="S141" s="112">
        <v>1.9414990766398641</v>
      </c>
      <c r="T141" s="112">
        <v>1.8756076772128041</v>
      </c>
      <c r="U141" s="112">
        <v>1.8298380077634311</v>
      </c>
      <c r="V141" s="112">
        <v>2.0834875005234652</v>
      </c>
      <c r="W141" s="112">
        <v>2.091678911527425</v>
      </c>
      <c r="X141" s="112">
        <v>2.2879129613942419</v>
      </c>
      <c r="Y141" s="112">
        <v>1.54997529075939</v>
      </c>
      <c r="Z141" s="112">
        <v>1.52569674591412</v>
      </c>
      <c r="AA141" s="112">
        <v>1.7196247751072451</v>
      </c>
      <c r="AB141" s="112">
        <v>1.3005236096307149</v>
      </c>
      <c r="AC141" s="112">
        <v>1.997992716958517</v>
      </c>
      <c r="AD141" s="112">
        <v>2.028263040881273</v>
      </c>
      <c r="AE141" s="112">
        <v>1.516097591762231</v>
      </c>
      <c r="AF141" s="112">
        <v>1.479414645568454</v>
      </c>
      <c r="AG141" s="112">
        <v>1.6468473404007531</v>
      </c>
      <c r="AH141" s="112">
        <v>1.782032523452634</v>
      </c>
      <c r="AI141" s="112">
        <v>1.709076356234466</v>
      </c>
      <c r="AJ141" s="112">
        <v>2.0208525852262649</v>
      </c>
      <c r="AR141">
        <v>33.840000000000003</v>
      </c>
      <c r="AS141" s="121">
        <f t="shared" si="9"/>
        <v>2.1216010970924151</v>
      </c>
      <c r="AT141" s="112">
        <f t="shared" si="10"/>
        <v>0.57227347959373409</v>
      </c>
      <c r="AU141" s="111">
        <f t="shared" si="11"/>
        <v>0.10116461452848767</v>
      </c>
    </row>
    <row r="142" spans="4:47">
      <c r="D142">
        <v>35.840000000000003</v>
      </c>
      <c r="E142" s="112">
        <v>3.0429538300000001</v>
      </c>
      <c r="F142" s="112">
        <v>2.55080617</v>
      </c>
      <c r="G142" s="112">
        <v>3.6171002799999998</v>
      </c>
      <c r="H142" s="112">
        <v>2.3542312600000002</v>
      </c>
      <c r="I142" s="112">
        <v>2.3981805199999999</v>
      </c>
      <c r="J142" s="112">
        <v>2.9948082899999999</v>
      </c>
      <c r="K142" s="112">
        <v>3.24021823</v>
      </c>
      <c r="L142" s="112">
        <v>1.7644107200000001</v>
      </c>
      <c r="M142" s="112">
        <v>1.59043946</v>
      </c>
      <c r="N142" s="112">
        <v>2.1500103199999998</v>
      </c>
      <c r="O142" s="112">
        <v>2.4161485599999999</v>
      </c>
      <c r="P142" s="112">
        <v>2.2710933400000002</v>
      </c>
      <c r="Q142" s="112">
        <v>2.0588905799999999</v>
      </c>
      <c r="R142" s="112">
        <v>2.2948889000000001</v>
      </c>
      <c r="S142" s="112">
        <v>1.8596202692931509</v>
      </c>
      <c r="T142" s="112">
        <v>1.880629100213639</v>
      </c>
      <c r="U142" s="112">
        <v>1.8531842069102009</v>
      </c>
      <c r="V142" s="112">
        <v>2.0964696586747449</v>
      </c>
      <c r="W142" s="112">
        <v>2.1131325870397109</v>
      </c>
      <c r="X142" s="112">
        <v>2.2766823728846588</v>
      </c>
      <c r="Y142" s="112">
        <v>1.539550558724905</v>
      </c>
      <c r="Z142" s="112">
        <v>1.547095223380438</v>
      </c>
      <c r="AA142" s="112">
        <v>1.6874912408071081</v>
      </c>
      <c r="AB142" s="112">
        <v>1.3488605331445389</v>
      </c>
      <c r="AC142" s="112">
        <v>2.0229275672712572</v>
      </c>
      <c r="AD142" s="112">
        <v>2.0708076960646951</v>
      </c>
      <c r="AE142" s="112">
        <v>1.4839034106840121</v>
      </c>
      <c r="AF142" s="112">
        <v>1.430108041309273</v>
      </c>
      <c r="AG142" s="112">
        <v>1.6700942135252179</v>
      </c>
      <c r="AH142" s="112">
        <v>1.7716231023401321</v>
      </c>
      <c r="AI142" s="112">
        <v>1.7073908365115891</v>
      </c>
      <c r="AJ142" s="112">
        <v>2.071187712577744</v>
      </c>
      <c r="AR142">
        <v>35.840000000000003</v>
      </c>
      <c r="AS142" s="121">
        <f t="shared" si="9"/>
        <v>2.0992168372299065</v>
      </c>
      <c r="AT142" s="112">
        <f t="shared" si="10"/>
        <v>0.53962669297013821</v>
      </c>
      <c r="AU142" s="111">
        <f t="shared" si="11"/>
        <v>9.5393423477113937E-2</v>
      </c>
    </row>
    <row r="143" spans="4:47">
      <c r="D143">
        <v>37.840000000000003</v>
      </c>
      <c r="E143" s="112">
        <v>3.0273742100000001</v>
      </c>
      <c r="F143" s="112">
        <v>2.5575433799999998</v>
      </c>
      <c r="G143" s="112">
        <v>3.4802063900000002</v>
      </c>
      <c r="H143" s="112">
        <v>2.3672783499999999</v>
      </c>
      <c r="I143" s="112">
        <v>2.3388358500000002</v>
      </c>
      <c r="J143" s="112">
        <v>3.1126118200000001</v>
      </c>
      <c r="K143" s="112">
        <v>3.3483056599999999</v>
      </c>
      <c r="L143" s="112">
        <v>1.78647947</v>
      </c>
      <c r="M143" s="112">
        <v>1.64120701</v>
      </c>
      <c r="N143" s="112">
        <v>2.1567234000000002</v>
      </c>
      <c r="O143" s="112">
        <v>2.4946733999999999</v>
      </c>
      <c r="P143" s="112">
        <v>2.1888052</v>
      </c>
      <c r="Q143" s="112">
        <v>2.0991626700000001</v>
      </c>
      <c r="R143" s="112">
        <v>2.1810701799999999</v>
      </c>
      <c r="S143" s="112">
        <v>1.9378862082519039</v>
      </c>
      <c r="T143" s="112">
        <v>1.8820766996924121</v>
      </c>
      <c r="U143" s="112">
        <v>1.8417217849970551</v>
      </c>
      <c r="V143" s="112">
        <v>2.0544503867645361</v>
      </c>
      <c r="W143" s="112">
        <v>2.076338933263655</v>
      </c>
      <c r="X143" s="112">
        <v>2.2500120485925881</v>
      </c>
      <c r="Y143" s="112">
        <v>1.530264395775764</v>
      </c>
      <c r="Z143" s="112">
        <v>1.544042220776243</v>
      </c>
      <c r="AA143" s="112">
        <v>1.6599864151898069</v>
      </c>
      <c r="AB143" s="112">
        <v>1.3240454088621101</v>
      </c>
      <c r="AC143" s="112">
        <v>1.9539822188781379</v>
      </c>
      <c r="AD143" s="112">
        <v>1.966589603433085</v>
      </c>
      <c r="AE143" s="112">
        <v>1.5179893196848331</v>
      </c>
      <c r="AF143" s="112">
        <v>1.492522595206041</v>
      </c>
      <c r="AG143" s="112">
        <v>1.6213935654794689</v>
      </c>
      <c r="AH143" s="112">
        <v>1.7747117824853791</v>
      </c>
      <c r="AI143" s="112">
        <v>1.749830046776564</v>
      </c>
      <c r="AJ143" s="112">
        <v>2.058503172011608</v>
      </c>
      <c r="AR143">
        <v>37.840000000000003</v>
      </c>
      <c r="AS143" s="121">
        <f t="shared" si="9"/>
        <v>2.0942694936287869</v>
      </c>
      <c r="AT143" s="112">
        <f t="shared" si="10"/>
        <v>0.53788032908670036</v>
      </c>
      <c r="AU143" s="111">
        <f t="shared" si="11"/>
        <v>9.5084707041014391E-2</v>
      </c>
    </row>
    <row r="144" spans="4:47">
      <c r="D144">
        <v>39.85</v>
      </c>
      <c r="E144" s="112">
        <v>3.03236989</v>
      </c>
      <c r="F144" s="112">
        <v>2.4450951000000001</v>
      </c>
      <c r="G144" s="112">
        <v>3.40384186</v>
      </c>
      <c r="H144" s="112">
        <v>2.2056210599999999</v>
      </c>
      <c r="I144" s="112">
        <v>2.37167108</v>
      </c>
      <c r="J144" s="112">
        <v>3.1054297499999999</v>
      </c>
      <c r="K144" s="112">
        <v>3.31649985</v>
      </c>
      <c r="L144" s="112">
        <v>1.7417814899999999</v>
      </c>
      <c r="M144" s="112">
        <v>1.61918798</v>
      </c>
      <c r="N144" s="112">
        <v>2.1211575200000001</v>
      </c>
      <c r="O144" s="112">
        <v>2.47704104</v>
      </c>
      <c r="P144" s="112">
        <v>2.2557847799999999</v>
      </c>
      <c r="Q144" s="112">
        <v>2.0120385199999999</v>
      </c>
      <c r="R144" s="112">
        <v>2.1738257999999999</v>
      </c>
      <c r="S144" s="112">
        <v>1.8609402314572461</v>
      </c>
      <c r="T144" s="112">
        <v>1.830839298514459</v>
      </c>
      <c r="U144" s="112">
        <v>1.8599413877490649</v>
      </c>
      <c r="V144" s="112">
        <v>2.0536087702743688</v>
      </c>
      <c r="W144" s="112">
        <v>2.1200372013574769</v>
      </c>
      <c r="X144" s="112">
        <v>2.270744002826214</v>
      </c>
      <c r="Y144" s="112">
        <v>1.526161719036746</v>
      </c>
      <c r="Z144" s="112">
        <v>1.5150416333693359</v>
      </c>
      <c r="AA144" s="112">
        <v>1.6203354337632601</v>
      </c>
      <c r="AB144" s="112">
        <v>1.2649620055960411</v>
      </c>
      <c r="AC144" s="112">
        <v>1.935299463766136</v>
      </c>
      <c r="AD144" s="112">
        <v>1.9823820373233429</v>
      </c>
      <c r="AE144" s="112">
        <v>1.487495118156724</v>
      </c>
      <c r="AF144" s="112">
        <v>1.4693566669992271</v>
      </c>
      <c r="AG144" s="112">
        <v>1.6176799438638669</v>
      </c>
      <c r="AH144" s="112">
        <v>1.7528431040674921</v>
      </c>
      <c r="AI144" s="112">
        <v>1.6890912094223529</v>
      </c>
      <c r="AJ144" s="112">
        <v>2.0506521691270501</v>
      </c>
      <c r="AR144">
        <v>39.85</v>
      </c>
      <c r="AS144" s="121">
        <f t="shared" si="9"/>
        <v>2.0683986598959501</v>
      </c>
      <c r="AT144" s="112">
        <f t="shared" si="10"/>
        <v>0.53664935843914452</v>
      </c>
      <c r="AU144" s="111">
        <f t="shared" si="11"/>
        <v>9.4867100117932313E-2</v>
      </c>
    </row>
    <row r="145" spans="4:47">
      <c r="D145">
        <v>41.85</v>
      </c>
      <c r="E145" s="112">
        <v>2.9964011799999999</v>
      </c>
      <c r="F145" s="112">
        <v>2.4063320500000001</v>
      </c>
      <c r="G145" s="112">
        <v>3.5121888800000001</v>
      </c>
      <c r="H145" s="112">
        <v>2.2890712099999999</v>
      </c>
      <c r="I145" s="112">
        <v>2.3543554699999998</v>
      </c>
      <c r="J145" s="112">
        <v>3.1514164299999998</v>
      </c>
      <c r="K145" s="112">
        <v>3.2279780200000001</v>
      </c>
      <c r="L145" s="112">
        <v>1.8008308200000001</v>
      </c>
      <c r="M145" s="112">
        <v>1.58429369</v>
      </c>
      <c r="N145" s="112">
        <v>2.1182861800000001</v>
      </c>
      <c r="O145" s="112">
        <v>2.54621802</v>
      </c>
      <c r="P145" s="112">
        <v>2.24289367</v>
      </c>
      <c r="Q145" s="112">
        <v>2.05528903</v>
      </c>
      <c r="R145" s="112">
        <v>2.2205482499999998</v>
      </c>
      <c r="S145" s="112">
        <v>1.799274291184046</v>
      </c>
      <c r="T145" s="112">
        <v>1.736063919979824</v>
      </c>
      <c r="U145" s="112">
        <v>1.8745186885312179</v>
      </c>
      <c r="V145" s="112">
        <v>2.1233648505023281</v>
      </c>
      <c r="W145" s="112">
        <v>2.1554039647105849</v>
      </c>
      <c r="X145" s="112">
        <v>2.2173404538839878</v>
      </c>
      <c r="Y145" s="112">
        <v>1.4682701823041311</v>
      </c>
      <c r="Z145" s="112">
        <v>1.510379106193797</v>
      </c>
      <c r="AA145" s="112">
        <v>1.6214980912880199</v>
      </c>
      <c r="AB145" s="112">
        <v>1.3073293186796611</v>
      </c>
      <c r="AC145" s="112">
        <v>1.9046498084992991</v>
      </c>
      <c r="AD145" s="112">
        <v>2.0346373935555628</v>
      </c>
      <c r="AE145" s="112">
        <v>1.495698209305895</v>
      </c>
      <c r="AF145" s="112">
        <v>1.494717265189353</v>
      </c>
      <c r="AG145" s="112">
        <v>1.579736821604651</v>
      </c>
      <c r="AH145" s="112">
        <v>1.779179550205463</v>
      </c>
      <c r="AI145" s="112">
        <v>1.6547950021222639</v>
      </c>
      <c r="AJ145" s="112">
        <v>1.9544948082455189</v>
      </c>
      <c r="AR145">
        <v>41.85</v>
      </c>
      <c r="AS145" s="121">
        <f t="shared" si="9"/>
        <v>2.0692954570620499</v>
      </c>
      <c r="AT145" s="112">
        <f t="shared" si="10"/>
        <v>0.54458290691494671</v>
      </c>
      <c r="AU145" s="111">
        <f t="shared" si="11"/>
        <v>9.6269566599460288E-2</v>
      </c>
    </row>
    <row r="146" spans="4:47">
      <c r="D146">
        <v>43.85</v>
      </c>
      <c r="E146" s="112">
        <v>2.9267230799999999</v>
      </c>
      <c r="F146" s="112">
        <v>2.6139052999999999</v>
      </c>
      <c r="G146" s="112">
        <v>3.5810999699999999</v>
      </c>
      <c r="H146" s="112">
        <v>2.1859225200000001</v>
      </c>
      <c r="I146" s="112">
        <v>2.1862617100000001</v>
      </c>
      <c r="J146" s="112">
        <v>3.0722496100000001</v>
      </c>
      <c r="K146" s="112">
        <v>3.1233043700000001</v>
      </c>
      <c r="L146" s="112">
        <v>1.75815973</v>
      </c>
      <c r="M146" s="112">
        <v>1.5709195899999999</v>
      </c>
      <c r="N146" s="112">
        <v>2.07775095</v>
      </c>
      <c r="O146" s="112">
        <v>2.4779662199999999</v>
      </c>
      <c r="P146" s="112">
        <v>2.1868178600000001</v>
      </c>
      <c r="Q146" s="112">
        <v>1.92218931</v>
      </c>
      <c r="R146" s="112">
        <v>2.1224804900000001</v>
      </c>
      <c r="S146" s="112">
        <v>1.8323611801624811</v>
      </c>
      <c r="T146" s="112">
        <v>1.900600242778878</v>
      </c>
      <c r="U146" s="112">
        <v>1.8736546267627361</v>
      </c>
      <c r="V146" s="112">
        <v>2.0584604733470639</v>
      </c>
      <c r="W146" s="112">
        <v>2.2070648184695032</v>
      </c>
      <c r="X146" s="112">
        <v>2.1520882339839211</v>
      </c>
      <c r="Y146" s="112">
        <v>1.4526742869040621</v>
      </c>
      <c r="Z146" s="112">
        <v>1.501865036050807</v>
      </c>
      <c r="AA146" s="112">
        <v>1.6319936429023729</v>
      </c>
      <c r="AB146" s="112">
        <v>1.2589806926149549</v>
      </c>
      <c r="AC146" s="112">
        <v>1.881741504133922</v>
      </c>
      <c r="AD146" s="112">
        <v>1.989750371505117</v>
      </c>
      <c r="AE146" s="112">
        <v>1.4878027492582711</v>
      </c>
      <c r="AF146" s="112">
        <v>1.447825116308963</v>
      </c>
      <c r="AG146" s="112">
        <v>1.537869378682492</v>
      </c>
      <c r="AH146" s="112">
        <v>1.6788263752648449</v>
      </c>
      <c r="AI146" s="112">
        <v>1.63943507521307</v>
      </c>
      <c r="AJ146" s="112">
        <v>1.9818160010922481</v>
      </c>
      <c r="AR146">
        <v>43.85</v>
      </c>
      <c r="AS146" s="121">
        <f t="shared" si="9"/>
        <v>2.0412675161073657</v>
      </c>
      <c r="AT146" s="112">
        <f t="shared" si="10"/>
        <v>0.54117316407148108</v>
      </c>
      <c r="AU146" s="111">
        <f t="shared" si="11"/>
        <v>9.5666803527781077E-2</v>
      </c>
    </row>
    <row r="147" spans="4:47">
      <c r="D147">
        <v>45.85</v>
      </c>
      <c r="E147" s="112">
        <v>3.0129959400000002</v>
      </c>
      <c r="F147" s="112">
        <v>2.30503612</v>
      </c>
      <c r="G147" s="112">
        <v>3.5825501599999998</v>
      </c>
      <c r="H147" s="112">
        <v>2.1931822900000002</v>
      </c>
      <c r="I147" s="112">
        <v>2.2866890400000002</v>
      </c>
      <c r="J147" s="112">
        <v>3.1753162399999999</v>
      </c>
      <c r="K147" s="112">
        <v>3.1877525900000001</v>
      </c>
      <c r="L147" s="112">
        <v>1.7407385799999999</v>
      </c>
      <c r="M147" s="112">
        <v>1.54133231</v>
      </c>
      <c r="N147" s="112">
        <v>2.04403326</v>
      </c>
      <c r="O147" s="112">
        <v>2.4035214499999999</v>
      </c>
      <c r="P147" s="112">
        <v>2.21100714</v>
      </c>
      <c r="Q147" s="112">
        <v>1.94790554</v>
      </c>
      <c r="R147" s="112">
        <v>2.1312231599999998</v>
      </c>
      <c r="S147" s="112">
        <v>1.7862609109658321</v>
      </c>
      <c r="T147" s="112">
        <v>1.860312240624391</v>
      </c>
      <c r="U147" s="112">
        <v>1.7880716781596191</v>
      </c>
      <c r="V147" s="112">
        <v>2.093429814922537</v>
      </c>
      <c r="W147" s="112">
        <v>2.225143830040714</v>
      </c>
      <c r="X147" s="112">
        <v>2.217830554909332</v>
      </c>
      <c r="Y147" s="112">
        <v>1.4375742502307649</v>
      </c>
      <c r="Z147" s="112">
        <v>1.468747059788404</v>
      </c>
      <c r="AA147" s="112">
        <v>1.624786307490057</v>
      </c>
      <c r="AB147" s="112">
        <v>1.278471317370127</v>
      </c>
      <c r="AC147" s="112">
        <v>1.9515266906458919</v>
      </c>
      <c r="AD147" s="112">
        <v>2.00161208637254</v>
      </c>
      <c r="AE147" s="112">
        <v>1.3953149167562271</v>
      </c>
      <c r="AF147" s="112">
        <v>1.4596387208277779</v>
      </c>
      <c r="AG147" s="112">
        <v>1.596866227451184</v>
      </c>
      <c r="AH147" s="112">
        <v>1.721642537337029</v>
      </c>
      <c r="AI147" s="112">
        <v>1.673006075879419</v>
      </c>
      <c r="AJ147" s="112">
        <v>1.925792591896599</v>
      </c>
      <c r="AR147">
        <v>45.85</v>
      </c>
      <c r="AS147" s="121">
        <f t="shared" si="9"/>
        <v>2.0396659884896389</v>
      </c>
      <c r="AT147" s="112">
        <f t="shared" si="10"/>
        <v>0.55303025529737992</v>
      </c>
      <c r="AU147" s="111">
        <f t="shared" si="11"/>
        <v>9.7762860930526232E-2</v>
      </c>
    </row>
    <row r="148" spans="4:47">
      <c r="D148">
        <v>47.85</v>
      </c>
      <c r="E148" s="112">
        <v>2.9584398099999998</v>
      </c>
      <c r="F148" s="112">
        <v>2.29712117</v>
      </c>
      <c r="G148" s="112">
        <v>3.3641960900000001</v>
      </c>
      <c r="H148" s="112">
        <v>2.1026323800000002</v>
      </c>
      <c r="I148" s="112">
        <v>2.2140645600000002</v>
      </c>
      <c r="J148" s="112">
        <v>3.0733135599999999</v>
      </c>
      <c r="K148" s="112">
        <v>3.1252299899999998</v>
      </c>
      <c r="L148" s="112">
        <v>1.75288095</v>
      </c>
      <c r="M148" s="112">
        <v>1.6171152600000001</v>
      </c>
      <c r="N148" s="112">
        <v>2.03051944</v>
      </c>
      <c r="O148" s="112">
        <v>2.4394428100000001</v>
      </c>
      <c r="P148" s="112">
        <v>2.1652233999999999</v>
      </c>
      <c r="Q148" s="112">
        <v>1.91864397</v>
      </c>
      <c r="R148" s="112">
        <v>2.0987179399999998</v>
      </c>
      <c r="S148" s="112">
        <v>1.81206175308847</v>
      </c>
      <c r="T148" s="112">
        <v>1.754191609708307</v>
      </c>
      <c r="U148" s="112">
        <v>1.8294014792040281</v>
      </c>
      <c r="V148" s="112">
        <v>2.1169548189440142</v>
      </c>
      <c r="W148" s="112">
        <v>2.040179890374167</v>
      </c>
      <c r="X148" s="112">
        <v>2.25498995854137</v>
      </c>
      <c r="Y148" s="112">
        <v>1.4433301983455831</v>
      </c>
      <c r="Z148" s="112">
        <v>1.455468851726534</v>
      </c>
      <c r="AA148" s="112">
        <v>1.6450451054891191</v>
      </c>
      <c r="AB148" s="112">
        <v>1.299061994619199</v>
      </c>
      <c r="AC148" s="112">
        <v>1.9289141207389231</v>
      </c>
      <c r="AD148" s="112">
        <v>1.956096730105316</v>
      </c>
      <c r="AE148" s="112">
        <v>1.4398911176295131</v>
      </c>
      <c r="AF148" s="112">
        <v>1.4442816794078419</v>
      </c>
      <c r="AG148" s="112">
        <v>1.561043627777865</v>
      </c>
      <c r="AH148" s="112">
        <v>1.6881142940642579</v>
      </c>
      <c r="AI148" s="112">
        <v>1.6460208313055711</v>
      </c>
      <c r="AJ148" s="112">
        <v>1.972863060204278</v>
      </c>
      <c r="AR148">
        <v>47.85</v>
      </c>
      <c r="AS148" s="121">
        <f t="shared" si="9"/>
        <v>2.0139203891023243</v>
      </c>
      <c r="AT148" s="112">
        <f t="shared" si="10"/>
        <v>0.51606365301613122</v>
      </c>
      <c r="AU148" s="111">
        <f t="shared" si="11"/>
        <v>9.1228027142901971E-2</v>
      </c>
    </row>
    <row r="149" spans="4:47">
      <c r="D149">
        <v>49.85</v>
      </c>
      <c r="E149" s="112">
        <v>2.86089225</v>
      </c>
      <c r="F149" s="112">
        <v>2.38286131</v>
      </c>
      <c r="G149" s="112">
        <v>3.3741727400000001</v>
      </c>
      <c r="H149" s="112">
        <v>2.16051913</v>
      </c>
      <c r="I149" s="112">
        <v>2.1420155900000002</v>
      </c>
      <c r="J149" s="112">
        <v>3.09784119</v>
      </c>
      <c r="K149" s="112">
        <v>3.22149836</v>
      </c>
      <c r="L149" s="112">
        <v>1.69626692</v>
      </c>
      <c r="M149" s="112">
        <v>1.6285588099999999</v>
      </c>
      <c r="N149" s="112">
        <v>2.0637290500000001</v>
      </c>
      <c r="O149" s="112">
        <v>2.4300221299999998</v>
      </c>
      <c r="P149" s="112">
        <v>2.19941239</v>
      </c>
      <c r="Q149" s="112">
        <v>1.8945959999999999</v>
      </c>
      <c r="R149" s="112">
        <v>2.00326658</v>
      </c>
      <c r="S149" s="112">
        <v>1.800989097726903</v>
      </c>
      <c r="T149" s="112">
        <v>1.773288051335097</v>
      </c>
      <c r="U149" s="112">
        <v>1.8420220492283119</v>
      </c>
      <c r="V149" s="112">
        <v>2.140981821158237</v>
      </c>
      <c r="W149" s="112">
        <v>2.0678072636743359</v>
      </c>
      <c r="X149" s="112">
        <v>2.1273804199662849</v>
      </c>
      <c r="Y149" s="112">
        <v>1.437630807701926</v>
      </c>
      <c r="Z149" s="112">
        <v>1.4862563878304911</v>
      </c>
      <c r="AA149" s="112">
        <v>1.6249865943966211</v>
      </c>
      <c r="AB149" s="112">
        <v>1.263653649705121</v>
      </c>
      <c r="AC149" s="112">
        <v>1.8392494003522351</v>
      </c>
      <c r="AD149" s="112">
        <v>1.947411623003221</v>
      </c>
      <c r="AE149" s="112">
        <v>1.4291120514139499</v>
      </c>
      <c r="AF149" s="112">
        <v>1.43991081618088</v>
      </c>
      <c r="AG149" s="112">
        <v>1.543365467795011</v>
      </c>
      <c r="AH149" s="112">
        <v>1.694813111915906</v>
      </c>
      <c r="AI149" s="112">
        <v>1.622854882674021</v>
      </c>
      <c r="AJ149" s="112">
        <v>1.914411183466119</v>
      </c>
      <c r="AR149">
        <v>49.85</v>
      </c>
      <c r="AS149" s="121">
        <f t="shared" si="9"/>
        <v>2.0047430352976461</v>
      </c>
      <c r="AT149" s="112">
        <f t="shared" si="10"/>
        <v>0.52449103375046413</v>
      </c>
      <c r="AU149" s="111">
        <f t="shared" si="11"/>
        <v>9.2717791659123888E-2</v>
      </c>
    </row>
    <row r="150" spans="4:47">
      <c r="D150">
        <v>51.85</v>
      </c>
      <c r="E150" s="112">
        <v>2.72645537</v>
      </c>
      <c r="F150" s="112">
        <v>2.3694804</v>
      </c>
      <c r="G150" s="112">
        <v>3.54655429</v>
      </c>
      <c r="H150" s="112">
        <v>2.0377191799999999</v>
      </c>
      <c r="I150" s="112">
        <v>2.1271889499999999</v>
      </c>
      <c r="J150" s="112">
        <v>3.3089801200000002</v>
      </c>
      <c r="K150" s="112">
        <v>3.1233991099999998</v>
      </c>
      <c r="L150" s="112">
        <v>1.66985889</v>
      </c>
      <c r="M150" s="112">
        <v>1.5737759099999999</v>
      </c>
      <c r="N150" s="112">
        <v>2.0254178</v>
      </c>
      <c r="O150" s="112">
        <v>2.3736486999999999</v>
      </c>
      <c r="P150" s="112">
        <v>2.23660791</v>
      </c>
      <c r="Q150" s="112">
        <v>1.92466253</v>
      </c>
      <c r="R150" s="112">
        <v>2.03327693</v>
      </c>
      <c r="S150" s="112">
        <v>1.786588718547035</v>
      </c>
      <c r="T150" s="112">
        <v>1.71952901000892</v>
      </c>
      <c r="U150" s="112">
        <v>1.8585666605430731</v>
      </c>
      <c r="V150" s="112">
        <v>2.0900606780956399</v>
      </c>
      <c r="W150" s="112">
        <v>1.9885283607698281</v>
      </c>
      <c r="X150" s="112">
        <v>2.225027118012965</v>
      </c>
      <c r="Y150" s="112">
        <v>1.440384432489427</v>
      </c>
      <c r="Z150" s="112">
        <v>1.466844851561554</v>
      </c>
      <c r="AA150" s="112">
        <v>1.5367789596457671</v>
      </c>
      <c r="AB150" s="112">
        <v>1.276332700424613</v>
      </c>
      <c r="AC150" s="112">
        <v>1.830677525554661</v>
      </c>
      <c r="AD150" s="112">
        <v>1.9595335200511621</v>
      </c>
      <c r="AE150" s="112">
        <v>1.443240506636837</v>
      </c>
      <c r="AF150" s="112">
        <v>1.428064251618679</v>
      </c>
      <c r="AG150" s="112">
        <v>1.59669429765704</v>
      </c>
      <c r="AH150" s="112">
        <v>1.7184880275763961</v>
      </c>
      <c r="AI150" s="112">
        <v>1.604269372794721</v>
      </c>
      <c r="AJ150" s="112">
        <v>1.908997200841777</v>
      </c>
      <c r="AR150">
        <v>51.85</v>
      </c>
      <c r="AS150" s="121">
        <f t="shared" si="9"/>
        <v>1.9986135088384405</v>
      </c>
      <c r="AT150" s="112">
        <f t="shared" si="10"/>
        <v>0.54345767524589039</v>
      </c>
      <c r="AU150" s="111">
        <f t="shared" si="11"/>
        <v>9.6070651863561396E-2</v>
      </c>
    </row>
    <row r="151" spans="4:47">
      <c r="D151">
        <v>53.85</v>
      </c>
      <c r="E151" s="112">
        <v>2.8616990900000001</v>
      </c>
      <c r="F151" s="112">
        <v>2.2436696700000001</v>
      </c>
      <c r="G151" s="112">
        <v>3.2538795600000001</v>
      </c>
      <c r="H151" s="112">
        <v>2.0626262500000001</v>
      </c>
      <c r="I151" s="112">
        <v>2.1930044899999999</v>
      </c>
      <c r="J151" s="112">
        <v>3.1993398399999999</v>
      </c>
      <c r="K151" s="112">
        <v>3.19556876</v>
      </c>
      <c r="L151" s="112">
        <v>1.67598227</v>
      </c>
      <c r="M151" s="112">
        <v>1.5371442</v>
      </c>
      <c r="N151" s="112">
        <v>1.9409146399999999</v>
      </c>
      <c r="O151" s="112">
        <v>2.34759779</v>
      </c>
      <c r="P151" s="112">
        <v>2.0937969399999998</v>
      </c>
      <c r="Q151" s="112">
        <v>1.8479534099999999</v>
      </c>
      <c r="R151" s="112">
        <v>2.11653315</v>
      </c>
      <c r="S151" s="112">
        <v>1.781444221344787</v>
      </c>
      <c r="T151" s="112">
        <v>1.734341790969556</v>
      </c>
      <c r="U151" s="112">
        <v>1.741457123599651</v>
      </c>
      <c r="V151" s="112">
        <v>2.1269031655987698</v>
      </c>
      <c r="W151" s="112">
        <v>1.9923941086472181</v>
      </c>
      <c r="X151" s="112">
        <v>2.1167289467493031</v>
      </c>
      <c r="Y151" s="112">
        <v>1.3936070309261031</v>
      </c>
      <c r="Z151" s="112">
        <v>1.442459910966615</v>
      </c>
      <c r="AA151" s="112">
        <v>1.6353058309401121</v>
      </c>
      <c r="AB151" s="112">
        <v>1.2446056162023611</v>
      </c>
      <c r="AC151" s="112">
        <v>1.8670848386880781</v>
      </c>
      <c r="AD151" s="112">
        <v>1.91444090646924</v>
      </c>
      <c r="AE151" s="112">
        <v>1.3569039527959921</v>
      </c>
      <c r="AF151" s="112">
        <v>1.4456241593096131</v>
      </c>
      <c r="AG151" s="112">
        <v>1.512484033971935</v>
      </c>
      <c r="AH151" s="112">
        <v>1.6736227649066739</v>
      </c>
      <c r="AI151" s="112">
        <v>1.604094116933678</v>
      </c>
      <c r="AJ151" s="112">
        <v>1.8756525511814821</v>
      </c>
      <c r="AR151">
        <v>53.85</v>
      </c>
      <c r="AS151" s="121">
        <f t="shared" si="9"/>
        <v>1.9696520353187867</v>
      </c>
      <c r="AT151" s="112">
        <f t="shared" si="10"/>
        <v>0.5267704006314774</v>
      </c>
      <c r="AU151" s="111">
        <f t="shared" si="11"/>
        <v>9.3120730603718005E-2</v>
      </c>
    </row>
    <row r="152" spans="4:47">
      <c r="D152">
        <v>55.85</v>
      </c>
      <c r="E152" s="112">
        <v>2.6791737900000001</v>
      </c>
      <c r="F152" s="112">
        <v>2.1980483</v>
      </c>
      <c r="G152" s="112">
        <v>3.3627992400000002</v>
      </c>
      <c r="H152" s="112">
        <v>2.1158745699999999</v>
      </c>
      <c r="I152" s="112">
        <v>2.20028413</v>
      </c>
      <c r="J152" s="112">
        <v>2.9809299299999998</v>
      </c>
      <c r="K152" s="112">
        <v>3.16923675</v>
      </c>
      <c r="L152" s="112">
        <v>1.72373249</v>
      </c>
      <c r="M152" s="112">
        <v>1.55229412</v>
      </c>
      <c r="N152" s="112">
        <v>1.93298441</v>
      </c>
      <c r="O152" s="112">
        <v>2.3237763400000002</v>
      </c>
      <c r="P152" s="112">
        <v>2.1888224900000002</v>
      </c>
      <c r="Q152" s="112">
        <v>1.9285156999999999</v>
      </c>
      <c r="R152" s="112">
        <v>2.0712903300000001</v>
      </c>
      <c r="S152" s="112">
        <v>1.8083288587906849</v>
      </c>
      <c r="T152" s="112">
        <v>1.68101741765261</v>
      </c>
      <c r="U152" s="112">
        <v>1.80651045752388</v>
      </c>
      <c r="V152" s="112">
        <v>2.1192280151878728</v>
      </c>
      <c r="W152" s="112">
        <v>2.0193207563398001</v>
      </c>
      <c r="X152" s="112">
        <v>2.1444340868999379</v>
      </c>
      <c r="Y152" s="112">
        <v>1.429852672357129</v>
      </c>
      <c r="Z152" s="112">
        <v>1.477421002794747</v>
      </c>
      <c r="AA152" s="112">
        <v>1.560853565840794</v>
      </c>
      <c r="AB152" s="112">
        <v>1.2654390105949691</v>
      </c>
      <c r="AC152" s="112">
        <v>1.890387844965677</v>
      </c>
      <c r="AD152" s="112">
        <v>1.872876417653371</v>
      </c>
      <c r="AE152" s="112">
        <v>1.358436911503841</v>
      </c>
      <c r="AF152" s="112">
        <v>1.4952933054190509</v>
      </c>
      <c r="AG152" s="112">
        <v>1.496383820806404</v>
      </c>
      <c r="AH152" s="112">
        <v>1.6513332300419949</v>
      </c>
      <c r="AI152" s="112">
        <v>1.5901288568709371</v>
      </c>
      <c r="AJ152" s="112">
        <v>1.868517851359125</v>
      </c>
      <c r="AR152">
        <v>55.85</v>
      </c>
      <c r="AS152" s="121">
        <f t="shared" si="9"/>
        <v>1.9676102085188385</v>
      </c>
      <c r="AT152" s="112">
        <f t="shared" si="10"/>
        <v>0.50596159465340707</v>
      </c>
      <c r="AU152" s="111">
        <f t="shared" si="11"/>
        <v>8.9442218649845834E-2</v>
      </c>
    </row>
    <row r="153" spans="4:47">
      <c r="D153">
        <v>57.85</v>
      </c>
      <c r="E153" s="112">
        <v>2.6825576799999999</v>
      </c>
      <c r="F153" s="112">
        <v>2.23500977</v>
      </c>
      <c r="G153" s="112">
        <v>3.3953223700000001</v>
      </c>
      <c r="H153" s="112">
        <v>1.9545028600000001</v>
      </c>
      <c r="I153" s="112">
        <v>2.1059787700000001</v>
      </c>
      <c r="J153" s="112">
        <v>3.0734659299999998</v>
      </c>
      <c r="K153" s="112">
        <v>3.0307169799999998</v>
      </c>
      <c r="L153" s="112">
        <v>1.6674725100000001</v>
      </c>
      <c r="M153" s="112">
        <v>1.5386331600000001</v>
      </c>
      <c r="N153" s="112">
        <v>1.9933156400000001</v>
      </c>
      <c r="O153" s="112">
        <v>2.3016046399999999</v>
      </c>
      <c r="P153" s="112">
        <v>2.2124594000000002</v>
      </c>
      <c r="Q153" s="112">
        <v>1.8647955000000001</v>
      </c>
      <c r="R153" s="112">
        <v>2.0830670900000001</v>
      </c>
      <c r="S153" s="112">
        <v>1.8435666060578111</v>
      </c>
      <c r="T153" s="112">
        <v>1.780652184664421</v>
      </c>
      <c r="U153" s="112">
        <v>1.781236158482852</v>
      </c>
      <c r="V153" s="112">
        <v>2.1810182715377109</v>
      </c>
      <c r="W153" s="112">
        <v>2.045635730989634</v>
      </c>
      <c r="X153" s="112">
        <v>2.0772410584172389</v>
      </c>
      <c r="Y153" s="112">
        <v>1.40115848445863</v>
      </c>
      <c r="Z153" s="112">
        <v>1.454847605657924</v>
      </c>
      <c r="AA153" s="112">
        <v>1.564642946594659</v>
      </c>
      <c r="AB153" s="112">
        <v>1.23309284659214</v>
      </c>
      <c r="AC153" s="112">
        <v>1.7776235024835181</v>
      </c>
      <c r="AD153" s="112">
        <v>2.011908464708493</v>
      </c>
      <c r="AE153" s="112">
        <v>1.350324294937864</v>
      </c>
      <c r="AF153" s="112">
        <v>1.4492939720207121</v>
      </c>
      <c r="AG153" s="112">
        <v>1.47692944785292</v>
      </c>
      <c r="AH153" s="112">
        <v>1.6970388806710599</v>
      </c>
      <c r="AI153" s="112">
        <v>1.5878053631084399</v>
      </c>
      <c r="AJ153" s="112">
        <v>1.8956908975478499</v>
      </c>
      <c r="AR153">
        <v>57.85</v>
      </c>
      <c r="AS153" s="121">
        <f t="shared" si="9"/>
        <v>1.9608940317744958</v>
      </c>
      <c r="AT153" s="112">
        <f t="shared" si="10"/>
        <v>0.50951396874122512</v>
      </c>
      <c r="AU153" s="111">
        <f t="shared" si="11"/>
        <v>9.007019560154772E-2</v>
      </c>
    </row>
    <row r="154" spans="4:47">
      <c r="D154">
        <v>59.85</v>
      </c>
      <c r="E154" s="112">
        <v>2.8084112800000001</v>
      </c>
      <c r="F154" s="112">
        <v>2.2586895400000002</v>
      </c>
      <c r="G154" s="112">
        <v>3.3731222399999998</v>
      </c>
      <c r="H154" s="112">
        <v>1.98959325</v>
      </c>
      <c r="I154" s="112">
        <v>2.0539791100000002</v>
      </c>
      <c r="J154" s="112">
        <v>2.8866687400000002</v>
      </c>
      <c r="K154" s="112">
        <v>3.0612829700000002</v>
      </c>
      <c r="L154" s="112">
        <v>1.6544089200000001</v>
      </c>
      <c r="M154" s="112">
        <v>1.4871190000000001</v>
      </c>
      <c r="N154" s="112">
        <v>1.92288244</v>
      </c>
      <c r="O154" s="112">
        <v>2.3290647099999999</v>
      </c>
      <c r="P154" s="112">
        <v>2.1927102000000001</v>
      </c>
      <c r="Q154" s="112">
        <v>1.83864848</v>
      </c>
      <c r="R154" s="112">
        <v>2.0847026500000001</v>
      </c>
      <c r="S154" s="112">
        <v>1.736398389204926</v>
      </c>
      <c r="T154" s="112">
        <v>1.763045873166333</v>
      </c>
      <c r="U154" s="112">
        <v>1.77860534691506</v>
      </c>
      <c r="V154" s="112">
        <v>2.13394326419201</v>
      </c>
      <c r="W154" s="112">
        <v>2.0161295006021791</v>
      </c>
      <c r="X154" s="112">
        <v>1.9954476157360279</v>
      </c>
      <c r="Y154" s="112">
        <v>1.418051371160036</v>
      </c>
      <c r="Z154" s="112">
        <v>1.434860166272403</v>
      </c>
      <c r="AA154" s="112">
        <v>1.543668512989707</v>
      </c>
      <c r="AB154" s="112">
        <v>1.2849553978024699</v>
      </c>
      <c r="AC154" s="112">
        <v>1.7751756458237939</v>
      </c>
      <c r="AD154" s="112">
        <v>1.9064982082514861</v>
      </c>
      <c r="AE154" s="112">
        <v>1.437949411732343</v>
      </c>
      <c r="AF154" s="112">
        <v>1.3944361222803321</v>
      </c>
      <c r="AG154" s="112">
        <v>1.545857575184336</v>
      </c>
      <c r="AH154" s="112">
        <v>1.653191820698763</v>
      </c>
      <c r="AI154" s="112">
        <v>1.595994736055639</v>
      </c>
      <c r="AJ154" s="112">
        <v>1.9070832518796581</v>
      </c>
      <c r="AR154">
        <v>59.85</v>
      </c>
      <c r="AS154" s="121">
        <f t="shared" si="9"/>
        <v>1.9457054918733589</v>
      </c>
      <c r="AT154" s="112">
        <f t="shared" si="10"/>
        <v>0.50176719852699669</v>
      </c>
      <c r="AU154" s="111">
        <f t="shared" si="11"/>
        <v>8.8700747163853996E-2</v>
      </c>
    </row>
    <row r="155" spans="4:47">
      <c r="D155">
        <v>61.86</v>
      </c>
      <c r="E155" s="112">
        <v>2.6367467100000002</v>
      </c>
      <c r="F155" s="112">
        <v>2.2205168300000002</v>
      </c>
      <c r="G155" s="112">
        <v>3.2015770400000001</v>
      </c>
      <c r="H155" s="112">
        <v>1.9723492899999999</v>
      </c>
      <c r="I155" s="112">
        <v>2.1391150799999998</v>
      </c>
      <c r="J155" s="112">
        <v>2.9405423499999999</v>
      </c>
      <c r="K155" s="112">
        <v>3.09101195</v>
      </c>
      <c r="L155" s="112">
        <v>1.6841827700000001</v>
      </c>
      <c r="M155" s="112">
        <v>1.5203955600000001</v>
      </c>
      <c r="N155" s="112">
        <v>1.8820979200000001</v>
      </c>
      <c r="O155" s="112">
        <v>2.26679926</v>
      </c>
      <c r="P155" s="112">
        <v>2.0938877200000001</v>
      </c>
      <c r="Q155" s="112">
        <v>1.80325672</v>
      </c>
      <c r="R155" s="112">
        <v>2.05837805</v>
      </c>
      <c r="S155" s="112">
        <v>1.7156117565366329</v>
      </c>
      <c r="T155" s="112">
        <v>1.700533596584562</v>
      </c>
      <c r="U155" s="112">
        <v>1.749167989021319</v>
      </c>
      <c r="V155" s="112">
        <v>2.0118037486878948</v>
      </c>
      <c r="W155" s="112">
        <v>2.049846023209323</v>
      </c>
      <c r="X155" s="112">
        <v>2.1741770146152928</v>
      </c>
      <c r="Y155" s="112">
        <v>1.370097433715959</v>
      </c>
      <c r="Z155" s="112">
        <v>1.3949289212774361</v>
      </c>
      <c r="AA155" s="112">
        <v>1.549935940468711</v>
      </c>
      <c r="AB155" s="112">
        <v>1.244541177283633</v>
      </c>
      <c r="AC155" s="112">
        <v>1.844842915384109</v>
      </c>
      <c r="AD155" s="112">
        <v>1.839243368650177</v>
      </c>
      <c r="AE155" s="112">
        <v>1.358554983256741</v>
      </c>
      <c r="AF155" s="112">
        <v>1.467410806157188</v>
      </c>
      <c r="AG155" s="112">
        <v>1.526957920704606</v>
      </c>
      <c r="AH155" s="112">
        <v>1.6434124234916949</v>
      </c>
      <c r="AI155" s="112">
        <v>1.5329989082949089</v>
      </c>
      <c r="AJ155" s="112">
        <v>1.7829012504556021</v>
      </c>
      <c r="AR155">
        <v>61.86</v>
      </c>
      <c r="AS155" s="121">
        <f t="shared" si="9"/>
        <v>1.9208694821186187</v>
      </c>
      <c r="AT155" s="112">
        <f t="shared" si="10"/>
        <v>0.48930733936157034</v>
      </c>
      <c r="AU155" s="111">
        <f t="shared" si="11"/>
        <v>8.6498134436728408E-2</v>
      </c>
    </row>
    <row r="156" spans="4:47">
      <c r="D156">
        <v>63.86</v>
      </c>
      <c r="E156" s="112">
        <v>2.6778092</v>
      </c>
      <c r="F156" s="112">
        <v>2.2026516900000002</v>
      </c>
      <c r="G156" s="112">
        <v>3.3184167900000001</v>
      </c>
      <c r="H156" s="112">
        <v>1.9914722199999999</v>
      </c>
      <c r="I156" s="112">
        <v>2.11042584</v>
      </c>
      <c r="J156" s="112">
        <v>3.0292605699999999</v>
      </c>
      <c r="K156" s="112">
        <v>3.0771161500000002</v>
      </c>
      <c r="L156" s="112">
        <v>1.6644489200000001</v>
      </c>
      <c r="M156" s="112">
        <v>1.52296542</v>
      </c>
      <c r="N156" s="112">
        <v>1.90774457</v>
      </c>
      <c r="O156" s="112">
        <v>2.29319761</v>
      </c>
      <c r="P156" s="112">
        <v>2.1356888399999998</v>
      </c>
      <c r="Q156" s="112">
        <v>1.75173007</v>
      </c>
      <c r="R156" s="112">
        <v>2.0722720899999998</v>
      </c>
      <c r="S156" s="112">
        <v>1.7354198167286701</v>
      </c>
      <c r="T156" s="112">
        <v>1.6692714765361709</v>
      </c>
      <c r="U156" s="112">
        <v>1.715002135485411</v>
      </c>
      <c r="V156" s="112">
        <v>2.1094669560152579</v>
      </c>
      <c r="W156" s="112">
        <v>1.8688481447663841</v>
      </c>
      <c r="X156" s="112">
        <v>1.9597920104432509</v>
      </c>
      <c r="Y156" s="112">
        <v>1.4020689925224501</v>
      </c>
      <c r="Z156" s="112">
        <v>1.4180932055026449</v>
      </c>
      <c r="AA156" s="112">
        <v>1.571222915600692</v>
      </c>
      <c r="AB156" s="112">
        <v>1.2221447648429871</v>
      </c>
      <c r="AC156" s="112">
        <v>1.7480934156375441</v>
      </c>
      <c r="AD156" s="112">
        <v>1.8615165681768679</v>
      </c>
      <c r="AE156" s="112">
        <v>1.432826199852856</v>
      </c>
      <c r="AF156" s="112">
        <v>1.432623689689251</v>
      </c>
      <c r="AG156" s="112">
        <v>1.4926614367250719</v>
      </c>
      <c r="AH156" s="112">
        <v>1.613127869662363</v>
      </c>
      <c r="AI156" s="112">
        <v>1.5436650161623771</v>
      </c>
      <c r="AJ156" s="112">
        <v>1.813086426541852</v>
      </c>
      <c r="AR156">
        <v>63.86</v>
      </c>
      <c r="AS156" s="122">
        <f t="shared" si="9"/>
        <v>1.9176290944028782</v>
      </c>
      <c r="AT156" s="112">
        <f t="shared" si="10"/>
        <v>0.50565372482814486</v>
      </c>
      <c r="AU156" s="111">
        <f t="shared" si="11"/>
        <v>8.9387794439554427E-2</v>
      </c>
    </row>
    <row r="160" spans="4:47">
      <c r="AT160" s="1" t="s">
        <v>216</v>
      </c>
      <c r="AU160" s="1">
        <v>38</v>
      </c>
    </row>
    <row r="161" spans="2:47" ht="17" thickBot="1"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S161" s="154" t="s">
        <v>394</v>
      </c>
      <c r="AT161" s="1" t="s">
        <v>215</v>
      </c>
      <c r="AU161" s="1">
        <f>SQRT(AU160)</f>
        <v>6.164414002968976</v>
      </c>
    </row>
    <row r="162" spans="2:47" ht="17" thickBot="1">
      <c r="B162" s="169" t="s">
        <v>508</v>
      </c>
      <c r="C162" s="154" t="s">
        <v>368</v>
      </c>
      <c r="D162" t="s">
        <v>66</v>
      </c>
      <c r="E162" s="95" t="s">
        <v>438</v>
      </c>
      <c r="F162" s="95" t="s">
        <v>439</v>
      </c>
      <c r="G162" s="95" t="s">
        <v>440</v>
      </c>
      <c r="H162" s="95" t="s">
        <v>441</v>
      </c>
      <c r="I162" s="95" t="s">
        <v>442</v>
      </c>
      <c r="J162" s="95" t="s">
        <v>443</v>
      </c>
      <c r="K162" s="95" t="s">
        <v>444</v>
      </c>
      <c r="L162" s="95" t="s">
        <v>445</v>
      </c>
      <c r="M162" s="95" t="s">
        <v>446</v>
      </c>
      <c r="N162" s="95" t="s">
        <v>447</v>
      </c>
      <c r="O162" s="95" t="s">
        <v>448</v>
      </c>
      <c r="P162" s="95" t="s">
        <v>449</v>
      </c>
      <c r="Q162" s="95" t="s">
        <v>450</v>
      </c>
      <c r="R162" s="95" t="s">
        <v>451</v>
      </c>
      <c r="S162" s="95" t="s">
        <v>452</v>
      </c>
      <c r="T162" s="95" t="s">
        <v>453</v>
      </c>
      <c r="U162" s="95" t="s">
        <v>454</v>
      </c>
      <c r="V162" s="95" t="s">
        <v>455</v>
      </c>
      <c r="W162" s="95" t="s">
        <v>456</v>
      </c>
      <c r="X162" s="95" t="s">
        <v>457</v>
      </c>
      <c r="Y162" s="95" t="s">
        <v>458</v>
      </c>
      <c r="Z162" s="95" t="s">
        <v>459</v>
      </c>
      <c r="AA162" s="95" t="s">
        <v>460</v>
      </c>
      <c r="AB162" s="95" t="s">
        <v>461</v>
      </c>
      <c r="AC162" s="95" t="s">
        <v>462</v>
      </c>
      <c r="AD162" s="95" t="s">
        <v>463</v>
      </c>
      <c r="AE162" s="95" t="s">
        <v>464</v>
      </c>
      <c r="AF162" s="95" t="s">
        <v>465</v>
      </c>
      <c r="AG162" s="95" t="s">
        <v>466</v>
      </c>
      <c r="AH162" s="95" t="s">
        <v>467</v>
      </c>
      <c r="AI162" s="95" t="s">
        <v>468</v>
      </c>
      <c r="AJ162" s="95" t="s">
        <v>469</v>
      </c>
      <c r="AK162" s="95" t="s">
        <v>470</v>
      </c>
      <c r="AL162" s="95" t="s">
        <v>471</v>
      </c>
      <c r="AM162" s="95" t="s">
        <v>472</v>
      </c>
      <c r="AN162" s="95" t="s">
        <v>473</v>
      </c>
      <c r="AO162" s="95" t="s">
        <v>474</v>
      </c>
      <c r="AP162" s="95" t="s">
        <v>475</v>
      </c>
      <c r="AQ162" s="73"/>
      <c r="AR162" t="s">
        <v>66</v>
      </c>
      <c r="AS162" s="169" t="s">
        <v>366</v>
      </c>
      <c r="AT162" s="95" t="s">
        <v>3</v>
      </c>
      <c r="AU162" s="94" t="s">
        <v>125</v>
      </c>
    </row>
    <row r="163" spans="2:47">
      <c r="D163">
        <v>0</v>
      </c>
      <c r="E163" s="95">
        <v>1</v>
      </c>
      <c r="F163" s="95">
        <v>1</v>
      </c>
      <c r="G163" s="95">
        <v>1</v>
      </c>
      <c r="H163" s="95">
        <v>1</v>
      </c>
      <c r="I163" s="95">
        <v>1</v>
      </c>
      <c r="J163" s="95">
        <v>1</v>
      </c>
      <c r="K163" s="95">
        <v>1</v>
      </c>
      <c r="L163" s="95">
        <v>1</v>
      </c>
      <c r="M163" s="95">
        <v>1</v>
      </c>
      <c r="N163" s="95">
        <v>1</v>
      </c>
      <c r="O163" s="95">
        <v>1</v>
      </c>
      <c r="P163" s="95">
        <v>1</v>
      </c>
      <c r="Q163" s="95">
        <v>1</v>
      </c>
      <c r="R163" s="95">
        <v>1</v>
      </c>
      <c r="S163" s="95">
        <v>1</v>
      </c>
      <c r="T163" s="95">
        <v>1</v>
      </c>
      <c r="U163" s="95">
        <v>1</v>
      </c>
      <c r="V163" s="95">
        <v>1</v>
      </c>
      <c r="W163" s="95">
        <v>1</v>
      </c>
      <c r="X163" s="95">
        <v>1</v>
      </c>
      <c r="Y163" s="95">
        <v>1</v>
      </c>
      <c r="Z163" s="95">
        <v>1</v>
      </c>
      <c r="AA163" s="95">
        <v>1</v>
      </c>
      <c r="AB163" s="95">
        <v>1</v>
      </c>
      <c r="AC163" s="95">
        <v>1</v>
      </c>
      <c r="AD163" s="95">
        <v>1</v>
      </c>
      <c r="AE163" s="95">
        <v>1</v>
      </c>
      <c r="AF163" s="95">
        <v>1</v>
      </c>
      <c r="AG163" s="95">
        <v>1</v>
      </c>
      <c r="AH163" s="95">
        <v>1</v>
      </c>
      <c r="AI163" s="95">
        <v>1</v>
      </c>
      <c r="AJ163" s="95">
        <v>1</v>
      </c>
      <c r="AK163" s="95">
        <v>1</v>
      </c>
      <c r="AL163" s="95">
        <v>1</v>
      </c>
      <c r="AM163" s="95">
        <v>1</v>
      </c>
      <c r="AN163" s="95">
        <v>1</v>
      </c>
      <c r="AO163" s="95">
        <v>1</v>
      </c>
      <c r="AP163" s="95">
        <v>1</v>
      </c>
      <c r="AR163">
        <v>0</v>
      </c>
      <c r="AS163" s="100">
        <f t="shared" ref="AS163:AS195" si="12">AVERAGE(E163:AP163)</f>
        <v>1</v>
      </c>
      <c r="AT163" s="95">
        <f t="shared" ref="AT163:AT195" si="13">STDEV(E163:W163)</f>
        <v>0</v>
      </c>
      <c r="AU163" s="94">
        <f t="shared" ref="AU163:AU195" si="14">AT163/$AU$161</f>
        <v>0</v>
      </c>
    </row>
    <row r="164" spans="2:47">
      <c r="D164">
        <v>2</v>
      </c>
      <c r="E164" s="95">
        <v>1.0472391700000001</v>
      </c>
      <c r="F164" s="95">
        <v>1.0007798000000001</v>
      </c>
      <c r="G164" s="95">
        <v>0.96670853999999995</v>
      </c>
      <c r="H164" s="95">
        <v>0.91688398999999998</v>
      </c>
      <c r="I164" s="95">
        <v>1.00752212</v>
      </c>
      <c r="J164" s="95">
        <v>1.01611081</v>
      </c>
      <c r="K164" s="95">
        <v>0.96284471999999999</v>
      </c>
      <c r="L164" s="95">
        <v>1.0426532399999999</v>
      </c>
      <c r="M164" s="95">
        <v>1.0415753400000001</v>
      </c>
      <c r="N164" s="95">
        <v>1.04022327</v>
      </c>
      <c r="O164" s="95">
        <v>0.99090613000000005</v>
      </c>
      <c r="P164" s="95">
        <v>0.99295758999999995</v>
      </c>
      <c r="Q164" s="95">
        <v>0.98965376000000005</v>
      </c>
      <c r="R164" s="95">
        <v>1.01282045</v>
      </c>
      <c r="S164" s="95">
        <v>1.05184951</v>
      </c>
      <c r="T164" s="95">
        <v>1.0035974700000001</v>
      </c>
      <c r="U164" s="95">
        <v>1.0149204300000001</v>
      </c>
      <c r="V164" s="95">
        <v>0.97872535999999999</v>
      </c>
      <c r="W164" s="95">
        <v>0.97055011999999996</v>
      </c>
      <c r="X164" s="95">
        <v>1.0270896783543391</v>
      </c>
      <c r="Y164" s="95">
        <v>1.026638863652551</v>
      </c>
      <c r="Z164" s="95">
        <v>0.98209734060831766</v>
      </c>
      <c r="AA164" s="95">
        <v>0.96264788576939975</v>
      </c>
      <c r="AB164" s="95">
        <v>0.96421245703767666</v>
      </c>
      <c r="AC164" s="95">
        <v>0.98348804492658315</v>
      </c>
      <c r="AD164" s="95">
        <v>0.9388972800027886</v>
      </c>
      <c r="AE164" s="95">
        <v>1.009175994574973</v>
      </c>
      <c r="AF164" s="95">
        <v>1.0153600870637369</v>
      </c>
      <c r="AG164" s="95">
        <v>0.9280934975350138</v>
      </c>
      <c r="AH164" s="95">
        <v>0.98403476098572695</v>
      </c>
      <c r="AI164" s="95">
        <v>0.97797112519561369</v>
      </c>
      <c r="AJ164" s="95">
        <v>0.99700463442094234</v>
      </c>
      <c r="AK164" s="95">
        <v>1.0043446788748891</v>
      </c>
      <c r="AL164" s="95">
        <v>1.0508171505576249</v>
      </c>
      <c r="AM164" s="95">
        <v>1.003580484826883</v>
      </c>
      <c r="AN164" s="95">
        <v>1.032736082985366</v>
      </c>
      <c r="AO164" s="95">
        <v>1.0952418558813519</v>
      </c>
      <c r="AP164" s="95">
        <v>0.9380658127237721</v>
      </c>
      <c r="AR164">
        <v>2</v>
      </c>
      <c r="AS164" s="100">
        <f t="shared" si="12"/>
        <v>0.99921104042046183</v>
      </c>
      <c r="AT164" s="95">
        <f t="shared" si="13"/>
        <v>3.4668863128278077E-2</v>
      </c>
      <c r="AU164" s="94">
        <f t="shared" si="14"/>
        <v>5.624032245657164E-3</v>
      </c>
    </row>
    <row r="165" spans="2:47">
      <c r="D165">
        <v>4</v>
      </c>
      <c r="E165" s="95">
        <v>1.0647945700000001</v>
      </c>
      <c r="F165" s="95">
        <v>1.04781054</v>
      </c>
      <c r="G165" s="95">
        <v>0.96450789000000003</v>
      </c>
      <c r="H165" s="95">
        <v>1.0050323000000001</v>
      </c>
      <c r="I165" s="95">
        <v>0.96603470000000002</v>
      </c>
      <c r="J165" s="95">
        <v>0.95755469999999998</v>
      </c>
      <c r="K165" s="95">
        <v>0.95780281</v>
      </c>
      <c r="L165" s="95">
        <v>0.99411243000000005</v>
      </c>
      <c r="M165" s="95">
        <v>1.0697136300000001</v>
      </c>
      <c r="N165" s="95">
        <v>1.00145631</v>
      </c>
      <c r="O165" s="95">
        <v>0.98507893999999996</v>
      </c>
      <c r="P165" s="95">
        <v>0.99769858</v>
      </c>
      <c r="Q165" s="95">
        <v>0.92997574000000005</v>
      </c>
      <c r="R165" s="95">
        <v>1.06816099</v>
      </c>
      <c r="S165" s="95">
        <v>0.96225612000000005</v>
      </c>
      <c r="T165" s="95">
        <v>1.05884424</v>
      </c>
      <c r="U165" s="95">
        <v>1.0788967599999999</v>
      </c>
      <c r="V165" s="95">
        <v>0.98063500000000003</v>
      </c>
      <c r="W165" s="95">
        <v>0.99026448</v>
      </c>
      <c r="X165" s="95">
        <v>1.0273972857512459</v>
      </c>
      <c r="Y165" s="95">
        <v>1.0583615178398591</v>
      </c>
      <c r="Z165" s="95">
        <v>0.96327390458865814</v>
      </c>
      <c r="AA165" s="95">
        <v>0.89729150609650321</v>
      </c>
      <c r="AB165" s="95">
        <v>0.96349355532106595</v>
      </c>
      <c r="AC165" s="95">
        <v>1.003241231513716</v>
      </c>
      <c r="AD165" s="95">
        <v>0.95110311086505905</v>
      </c>
      <c r="AE165" s="95">
        <v>0.93592112182058795</v>
      </c>
      <c r="AF165" s="95">
        <v>0.98860535184688891</v>
      </c>
      <c r="AG165" s="95">
        <v>0.94352846934121171</v>
      </c>
      <c r="AH165" s="95">
        <v>0.98378967899300906</v>
      </c>
      <c r="AI165" s="95">
        <v>0.90698093401871582</v>
      </c>
      <c r="AJ165" s="95">
        <v>0.98405817361738568</v>
      </c>
      <c r="AK165" s="95">
        <v>0.97270090546252608</v>
      </c>
      <c r="AL165" s="95">
        <v>1.076770263598853</v>
      </c>
      <c r="AM165" s="95">
        <v>1.015047255216224</v>
      </c>
      <c r="AN165" s="95">
        <v>0.9385250137945208</v>
      </c>
      <c r="AO165" s="95">
        <v>1.1800737036272</v>
      </c>
      <c r="AP165" s="95">
        <v>0.99931036515404414</v>
      </c>
      <c r="AR165">
        <v>4</v>
      </c>
      <c r="AS165" s="100">
        <f t="shared" si="12"/>
        <v>0.99658168627545429</v>
      </c>
      <c r="AT165" s="95">
        <f t="shared" si="13"/>
        <v>4.6199221644031674E-2</v>
      </c>
      <c r="AU165" s="94">
        <f t="shared" si="14"/>
        <v>7.4945033902299027E-3</v>
      </c>
    </row>
    <row r="166" spans="2:47">
      <c r="D166">
        <v>6.01</v>
      </c>
      <c r="E166" s="95">
        <v>0.97626705000000003</v>
      </c>
      <c r="F166" s="95">
        <v>0.99175964999999999</v>
      </c>
      <c r="G166" s="95">
        <v>0.92662750999999999</v>
      </c>
      <c r="H166" s="95">
        <v>1.0469236500000001</v>
      </c>
      <c r="I166" s="95">
        <v>0.91279741999999997</v>
      </c>
      <c r="J166" s="95">
        <v>0.93470173999999995</v>
      </c>
      <c r="K166" s="95">
        <v>0.90603549999999999</v>
      </c>
      <c r="L166" s="95">
        <v>1.0117166900000001</v>
      </c>
      <c r="M166" s="95">
        <v>1.06157521</v>
      </c>
      <c r="N166" s="95">
        <v>0.93062060999999996</v>
      </c>
      <c r="O166" s="95">
        <v>0.87563970999999996</v>
      </c>
      <c r="P166" s="95">
        <v>0.92968567000000002</v>
      </c>
      <c r="Q166" s="95">
        <v>0.85548082000000003</v>
      </c>
      <c r="R166" s="95">
        <v>0.93771028999999995</v>
      </c>
      <c r="S166" s="95">
        <v>0.85845757</v>
      </c>
      <c r="T166" s="95">
        <v>0.98285018999999996</v>
      </c>
      <c r="U166" s="95">
        <v>0.94439355999999997</v>
      </c>
      <c r="V166" s="95">
        <v>0.87836711999999995</v>
      </c>
      <c r="W166" s="95">
        <v>0.92907530999999999</v>
      </c>
      <c r="X166" s="95">
        <v>1.0242015385863279</v>
      </c>
      <c r="Y166" s="95">
        <v>0.97074297396468578</v>
      </c>
      <c r="Z166" s="95">
        <v>0.93609406985351762</v>
      </c>
      <c r="AA166" s="95">
        <v>0.89312179819550919</v>
      </c>
      <c r="AB166" s="95">
        <v>0.97107513433560899</v>
      </c>
      <c r="AC166" s="95">
        <v>0.95645971495213411</v>
      </c>
      <c r="AD166" s="95">
        <v>0.95760075058916394</v>
      </c>
      <c r="AE166" s="95">
        <v>0.89959922517698665</v>
      </c>
      <c r="AF166" s="95">
        <v>0.94692568323240034</v>
      </c>
      <c r="AG166" s="95">
        <v>0.91595713797397382</v>
      </c>
      <c r="AH166" s="95">
        <v>0.9059614684601065</v>
      </c>
      <c r="AI166" s="95">
        <v>0.9975815104065292</v>
      </c>
      <c r="AJ166" s="95">
        <v>1.0041092934093709</v>
      </c>
      <c r="AK166" s="95">
        <v>1.071489618442947</v>
      </c>
      <c r="AL166" s="95">
        <v>1.207859081132072</v>
      </c>
      <c r="AM166" s="95">
        <v>1.094203124672718</v>
      </c>
      <c r="AN166" s="95">
        <v>1.0002288763412941</v>
      </c>
      <c r="AO166" s="95">
        <v>1.1124542013350069</v>
      </c>
      <c r="AP166" s="95">
        <v>0.90292454686540879</v>
      </c>
      <c r="AR166">
        <v>6.01</v>
      </c>
      <c r="AS166" s="100">
        <f t="shared" si="12"/>
        <v>0.96471776362962525</v>
      </c>
      <c r="AT166" s="95">
        <f t="shared" si="13"/>
        <v>5.8361735316208259E-2</v>
      </c>
      <c r="AU166" s="94">
        <f t="shared" si="14"/>
        <v>9.4675236426527178E-3</v>
      </c>
    </row>
    <row r="167" spans="2:47">
      <c r="D167">
        <v>7.94</v>
      </c>
      <c r="E167" s="95">
        <v>1.1004474200000001</v>
      </c>
      <c r="F167" s="95">
        <v>0.96682546999999996</v>
      </c>
      <c r="G167" s="95">
        <v>0.96320280999999996</v>
      </c>
      <c r="H167" s="95">
        <v>1.0865050199999999</v>
      </c>
      <c r="I167" s="95">
        <v>0.93475553</v>
      </c>
      <c r="J167" s="95">
        <v>0.98290991000000005</v>
      </c>
      <c r="K167" s="95">
        <v>0.91890168000000005</v>
      </c>
      <c r="L167" s="95">
        <v>0.98869896000000002</v>
      </c>
      <c r="M167" s="95">
        <v>1.0725840900000001</v>
      </c>
      <c r="N167" s="95">
        <v>0.93636635999999995</v>
      </c>
      <c r="O167" s="95">
        <v>0.94633027999999997</v>
      </c>
      <c r="P167" s="95">
        <v>0.87463422999999996</v>
      </c>
      <c r="Q167" s="95">
        <v>0.87621287000000003</v>
      </c>
      <c r="R167" s="95">
        <v>0.96621774000000005</v>
      </c>
      <c r="S167" s="95">
        <v>0.94710019999999995</v>
      </c>
      <c r="T167" s="95">
        <v>0.97299749000000002</v>
      </c>
      <c r="U167" s="95">
        <v>1.05072144</v>
      </c>
      <c r="V167" s="95">
        <v>0.89241857000000002</v>
      </c>
      <c r="W167" s="95">
        <v>0.93382200000000004</v>
      </c>
      <c r="X167" s="95">
        <v>1.0951435623942221</v>
      </c>
      <c r="Y167" s="95">
        <v>0.9967573998890269</v>
      </c>
      <c r="Z167" s="95">
        <v>0.90894518320653428</v>
      </c>
      <c r="AA167" s="95">
        <v>0.94981314266443484</v>
      </c>
      <c r="AB167" s="95">
        <v>1.020267117286207</v>
      </c>
      <c r="AC167" s="95">
        <v>0.97055494617282623</v>
      </c>
      <c r="AD167" s="95">
        <v>0.97916501476965967</v>
      </c>
      <c r="AE167" s="95">
        <v>0.9779596264262409</v>
      </c>
      <c r="AF167" s="95">
        <v>0.95708397361000108</v>
      </c>
      <c r="AG167" s="95">
        <v>0.96275137756449725</v>
      </c>
      <c r="AH167" s="95">
        <v>0.90696567548606966</v>
      </c>
      <c r="AI167" s="95">
        <v>1.0165454184198841</v>
      </c>
      <c r="AJ167" s="95">
        <v>1.053762488143585</v>
      </c>
      <c r="AK167" s="95">
        <v>1.077196725890659</v>
      </c>
      <c r="AL167" s="95">
        <v>1.1126070918570721</v>
      </c>
      <c r="AM167" s="95">
        <v>1.064093163265355</v>
      </c>
      <c r="AN167" s="95">
        <v>1.144919698666172</v>
      </c>
      <c r="AO167" s="95">
        <v>1.1430762911872701</v>
      </c>
      <c r="AP167" s="95">
        <v>0.97897896838356957</v>
      </c>
      <c r="AR167">
        <v>7.94</v>
      </c>
      <c r="AS167" s="100">
        <f t="shared" si="12"/>
        <v>0.9928483930337707</v>
      </c>
      <c r="AT167" s="95">
        <f t="shared" si="13"/>
        <v>6.6455931506032087E-2</v>
      </c>
      <c r="AU167" s="94">
        <f t="shared" si="14"/>
        <v>1.0780575651477142E-2</v>
      </c>
    </row>
    <row r="168" spans="2:47">
      <c r="D168">
        <v>9.8800000000000008</v>
      </c>
      <c r="E168" s="95">
        <v>1.04055316</v>
      </c>
      <c r="F168" s="95">
        <v>1.00086878</v>
      </c>
      <c r="G168" s="95">
        <v>0.96126560999999999</v>
      </c>
      <c r="H168" s="95">
        <v>1.12925392</v>
      </c>
      <c r="I168" s="95">
        <v>0.93832910000000003</v>
      </c>
      <c r="J168" s="95">
        <v>0.98667543000000002</v>
      </c>
      <c r="K168" s="95">
        <v>0.95780027000000001</v>
      </c>
      <c r="L168" s="95">
        <v>0.96621639999999998</v>
      </c>
      <c r="M168" s="95">
        <v>1.04439305</v>
      </c>
      <c r="N168" s="95">
        <v>0.99032434999999996</v>
      </c>
      <c r="O168" s="95">
        <v>0.91965945000000004</v>
      </c>
      <c r="P168" s="95">
        <v>0.91162034000000003</v>
      </c>
      <c r="Q168" s="95">
        <v>0.84762947</v>
      </c>
      <c r="R168" s="95">
        <v>0.93542004999999995</v>
      </c>
      <c r="S168" s="95">
        <v>0.88861694999999996</v>
      </c>
      <c r="T168" s="95">
        <v>0.98278241</v>
      </c>
      <c r="U168" s="95">
        <v>0.96188227000000004</v>
      </c>
      <c r="V168" s="95">
        <v>0.86322421999999999</v>
      </c>
      <c r="W168" s="95">
        <v>0.93270527000000003</v>
      </c>
      <c r="X168" s="95">
        <v>1.1121921609746721</v>
      </c>
      <c r="Y168" s="95">
        <v>1.018781516361855</v>
      </c>
      <c r="Z168" s="95">
        <v>1.0002946411316731</v>
      </c>
      <c r="AA168" s="95">
        <v>0.94078803589801363</v>
      </c>
      <c r="AB168" s="95">
        <v>0.97751573366811406</v>
      </c>
      <c r="AC168" s="95">
        <v>1.0226697726616381</v>
      </c>
      <c r="AD168" s="95">
        <v>0.94323541480753492</v>
      </c>
      <c r="AE168" s="95">
        <v>1.008926699100984</v>
      </c>
      <c r="AF168" s="95">
        <v>1.013163974258682</v>
      </c>
      <c r="AG168" s="95">
        <v>0.95547664758385153</v>
      </c>
      <c r="AH168" s="95">
        <v>0.99285707030635739</v>
      </c>
      <c r="AI168" s="95">
        <v>1.0478410623432191</v>
      </c>
      <c r="AJ168" s="95">
        <v>1.07196792205064</v>
      </c>
      <c r="AK168" s="95">
        <v>1.0609222758785231</v>
      </c>
      <c r="AL168" s="95">
        <v>1.1667451660067469</v>
      </c>
      <c r="AM168" s="95">
        <v>1.0232735806395521</v>
      </c>
      <c r="AN168" s="95">
        <v>1.187660463185231</v>
      </c>
      <c r="AO168" s="95">
        <v>1.1370365613989331</v>
      </c>
      <c r="AP168" s="95">
        <v>1.017500978023206</v>
      </c>
      <c r="AR168">
        <v>9.8800000000000008</v>
      </c>
      <c r="AS168" s="100">
        <f t="shared" si="12"/>
        <v>0.99889658358630073</v>
      </c>
      <c r="AT168" s="95">
        <f t="shared" si="13"/>
        <v>6.6241349413611525E-2</v>
      </c>
      <c r="AU168" s="94">
        <f t="shared" si="14"/>
        <v>1.0745765839495465E-2</v>
      </c>
    </row>
    <row r="169" spans="2:47">
      <c r="D169">
        <v>11.83</v>
      </c>
      <c r="E169" s="95">
        <v>1.06856233</v>
      </c>
      <c r="F169" s="95">
        <v>1.0299407300000001</v>
      </c>
      <c r="G169" s="95">
        <v>0.94045458000000004</v>
      </c>
      <c r="H169" s="95">
        <v>1.0485589399999999</v>
      </c>
      <c r="I169" s="95">
        <v>0.93395092999999996</v>
      </c>
      <c r="J169" s="95">
        <v>1.0239126599999999</v>
      </c>
      <c r="K169" s="95">
        <v>0.99343614000000002</v>
      </c>
      <c r="L169" s="95">
        <v>1.01414073</v>
      </c>
      <c r="M169" s="95">
        <v>1.05252032</v>
      </c>
      <c r="N169" s="95">
        <v>0.99695579000000001</v>
      </c>
      <c r="O169" s="95">
        <v>0.96316584999999999</v>
      </c>
      <c r="P169" s="95">
        <v>0.93323358000000001</v>
      </c>
      <c r="Q169" s="95">
        <v>0.92650626999999997</v>
      </c>
      <c r="R169" s="95">
        <v>0.97190405999999996</v>
      </c>
      <c r="S169" s="95">
        <v>0.85175940999999999</v>
      </c>
      <c r="T169" s="95">
        <v>0.86183094000000005</v>
      </c>
      <c r="U169" s="95">
        <v>0.99957660999999998</v>
      </c>
      <c r="V169" s="95">
        <v>0.94947585999999995</v>
      </c>
      <c r="W169" s="95">
        <v>0.92687993000000002</v>
      </c>
      <c r="X169" s="95">
        <v>1.120979291542763</v>
      </c>
      <c r="Y169" s="95">
        <v>1.037210187574034</v>
      </c>
      <c r="Z169" s="95">
        <v>0.99348660547457057</v>
      </c>
      <c r="AA169" s="95">
        <v>0.95472566031559614</v>
      </c>
      <c r="AB169" s="95">
        <v>1.046544935521498</v>
      </c>
      <c r="AC169" s="95">
        <v>0.99386845994253747</v>
      </c>
      <c r="AD169" s="95">
        <v>1.001795510456142</v>
      </c>
      <c r="AE169" s="95">
        <v>1.008660292687841</v>
      </c>
      <c r="AF169" s="95">
        <v>0.96213462053746357</v>
      </c>
      <c r="AG169" s="95">
        <v>0.96404586597785702</v>
      </c>
      <c r="AH169" s="95">
        <v>1.0083081340276601</v>
      </c>
      <c r="AI169" s="95">
        <v>0.99466318993207059</v>
      </c>
      <c r="AJ169" s="95">
        <v>1.0363479859612419</v>
      </c>
      <c r="AK169" s="95">
        <v>1.045382109495103</v>
      </c>
      <c r="AL169" s="95">
        <v>1.194529700550665</v>
      </c>
      <c r="AM169" s="95">
        <v>1.088376216091868</v>
      </c>
      <c r="AN169" s="95">
        <v>1.161894334696872</v>
      </c>
      <c r="AO169" s="95">
        <v>1.1517288389711</v>
      </c>
      <c r="AP169" s="95">
        <v>1.0557326272410621</v>
      </c>
      <c r="AR169">
        <v>11.83</v>
      </c>
      <c r="AS169" s="100">
        <f t="shared" si="12"/>
        <v>1.0080836901841563</v>
      </c>
      <c r="AT169" s="95">
        <f t="shared" si="13"/>
        <v>6.0806064876736246E-2</v>
      </c>
      <c r="AU169" s="94">
        <f t="shared" si="14"/>
        <v>9.8640462576735002E-3</v>
      </c>
    </row>
    <row r="170" spans="2:47">
      <c r="D170">
        <v>13.83</v>
      </c>
      <c r="E170" s="95">
        <v>1.0700245500000001</v>
      </c>
      <c r="F170" s="95">
        <v>1.0198680099999999</v>
      </c>
      <c r="G170" s="95">
        <v>0.93101581</v>
      </c>
      <c r="H170" s="95">
        <v>1.0250527199999999</v>
      </c>
      <c r="I170" s="95">
        <v>0.95706049000000004</v>
      </c>
      <c r="J170" s="95">
        <v>0.94523899</v>
      </c>
      <c r="K170" s="95">
        <v>1.0029455599999999</v>
      </c>
      <c r="L170" s="95">
        <v>1.02918015</v>
      </c>
      <c r="M170" s="95">
        <v>1.0937429400000001</v>
      </c>
      <c r="N170" s="95">
        <v>1.0076150399999999</v>
      </c>
      <c r="O170" s="95">
        <v>0.98146480000000003</v>
      </c>
      <c r="P170" s="95">
        <v>0.90081184000000003</v>
      </c>
      <c r="Q170" s="95">
        <v>0.86849904</v>
      </c>
      <c r="R170" s="95">
        <v>0.93685799000000003</v>
      </c>
      <c r="S170" s="95">
        <v>0.86076774</v>
      </c>
      <c r="T170" s="95">
        <v>1.05283562</v>
      </c>
      <c r="U170" s="95">
        <v>0.96737267999999998</v>
      </c>
      <c r="V170" s="95">
        <v>0.89003918999999998</v>
      </c>
      <c r="W170" s="95">
        <v>0.99212599000000001</v>
      </c>
      <c r="X170" s="95">
        <v>1.196187974107713</v>
      </c>
      <c r="Y170" s="95">
        <v>1.023415595737267</v>
      </c>
      <c r="Z170" s="95">
        <v>1.055823665614815</v>
      </c>
      <c r="AA170" s="95">
        <v>1.0386731161393949</v>
      </c>
      <c r="AB170" s="95">
        <v>1.0307143175815341</v>
      </c>
      <c r="AC170" s="95">
        <v>1.044135988237562</v>
      </c>
      <c r="AD170" s="95">
        <v>1.030701229552228</v>
      </c>
      <c r="AE170" s="95">
        <v>1.0384178095240419</v>
      </c>
      <c r="AF170" s="95">
        <v>1.02937905867054</v>
      </c>
      <c r="AG170" s="95">
        <v>0.94612250072276649</v>
      </c>
      <c r="AH170" s="95">
        <v>1.0538495725095209</v>
      </c>
      <c r="AI170" s="95">
        <v>1.0403058301463379</v>
      </c>
      <c r="AJ170" s="95">
        <v>0.97240283983429776</v>
      </c>
      <c r="AK170" s="95">
        <v>1.080858988862889</v>
      </c>
      <c r="AL170" s="95">
        <v>1.215210479522389</v>
      </c>
      <c r="AM170" s="95">
        <v>1.09548999357743</v>
      </c>
      <c r="AN170" s="95">
        <v>1.2153134285800871</v>
      </c>
      <c r="AO170" s="95">
        <v>1.1435625910297329</v>
      </c>
      <c r="AP170" s="95">
        <v>1.045057372252516</v>
      </c>
      <c r="AR170">
        <v>13.83</v>
      </c>
      <c r="AS170" s="100">
        <f t="shared" si="12"/>
        <v>1.0217931974263963</v>
      </c>
      <c r="AT170" s="95">
        <f t="shared" si="13"/>
        <v>6.6911000894479419E-2</v>
      </c>
      <c r="AU170" s="94">
        <f t="shared" si="14"/>
        <v>1.0854397654384175E-2</v>
      </c>
    </row>
    <row r="171" spans="2:47">
      <c r="D171">
        <v>15.84</v>
      </c>
      <c r="E171" s="95">
        <v>1.15458872</v>
      </c>
      <c r="F171" s="95">
        <v>1.0371146899999999</v>
      </c>
      <c r="G171" s="95">
        <v>0.97567559000000004</v>
      </c>
      <c r="H171" s="95">
        <v>1.1096461500000001</v>
      </c>
      <c r="I171" s="95">
        <v>0.96252567</v>
      </c>
      <c r="J171" s="95">
        <v>1.0145507600000001</v>
      </c>
      <c r="K171" s="95">
        <v>1.0089030000000001</v>
      </c>
      <c r="L171" s="95">
        <v>1.06235751</v>
      </c>
      <c r="M171" s="95">
        <v>1.16508864</v>
      </c>
      <c r="N171" s="95">
        <v>1.0488607700000001</v>
      </c>
      <c r="O171" s="95">
        <v>0.95907423000000003</v>
      </c>
      <c r="P171" s="95">
        <v>0.93057396999999997</v>
      </c>
      <c r="Q171" s="95">
        <v>0.92112216999999996</v>
      </c>
      <c r="R171" s="95">
        <v>0.93898972999999997</v>
      </c>
      <c r="S171" s="95">
        <v>0.88492157999999999</v>
      </c>
      <c r="T171" s="95">
        <v>1.0353709900000001</v>
      </c>
      <c r="U171" s="95">
        <v>1.0055136200000001</v>
      </c>
      <c r="V171" s="95">
        <v>0.93207443000000001</v>
      </c>
      <c r="W171" s="95">
        <v>0.93421774000000002</v>
      </c>
      <c r="X171" s="95">
        <v>1.2203741104918631</v>
      </c>
      <c r="Y171" s="95">
        <v>1.1304387139339109</v>
      </c>
      <c r="Z171" s="95">
        <v>1.053146477063414</v>
      </c>
      <c r="AA171" s="95">
        <v>1.082800231616093</v>
      </c>
      <c r="AB171" s="95">
        <v>1.0355129805465979</v>
      </c>
      <c r="AC171" s="95">
        <v>1.001819950939391</v>
      </c>
      <c r="AD171" s="95">
        <v>0.98472703695564401</v>
      </c>
      <c r="AE171" s="95">
        <v>1.0114583947693689</v>
      </c>
      <c r="AF171" s="95">
        <v>1.054042845752849</v>
      </c>
      <c r="AG171" s="95">
        <v>0.96535235371857198</v>
      </c>
      <c r="AH171" s="95">
        <v>1.0336452310812889</v>
      </c>
      <c r="AI171" s="95">
        <v>1.0480690658100611</v>
      </c>
      <c r="AJ171" s="95">
        <v>1.070071096623882</v>
      </c>
      <c r="AK171" s="95">
        <v>1.032147207333814</v>
      </c>
      <c r="AL171" s="95">
        <v>1.3361622568553531</v>
      </c>
      <c r="AM171" s="95">
        <v>1.124562439218793</v>
      </c>
      <c r="AN171" s="95">
        <v>1.182412743802064</v>
      </c>
      <c r="AO171" s="95">
        <v>1.140326300144942</v>
      </c>
      <c r="AP171" s="95">
        <v>1.197903554971181</v>
      </c>
      <c r="AR171">
        <v>15.84</v>
      </c>
      <c r="AS171" s="100">
        <f t="shared" si="12"/>
        <v>1.0470037618849759</v>
      </c>
      <c r="AT171" s="95">
        <f t="shared" si="13"/>
        <v>7.9117480694562703E-2</v>
      </c>
      <c r="AU171" s="94">
        <f t="shared" si="14"/>
        <v>1.2834550154557632E-2</v>
      </c>
    </row>
    <row r="172" spans="2:47">
      <c r="D172">
        <v>17.84</v>
      </c>
      <c r="E172" s="95">
        <v>1.07251235</v>
      </c>
      <c r="F172" s="95">
        <v>1.0158199800000001</v>
      </c>
      <c r="G172" s="95">
        <v>1.02695066</v>
      </c>
      <c r="H172" s="95">
        <v>1.06630319</v>
      </c>
      <c r="I172" s="95">
        <v>0.95526707</v>
      </c>
      <c r="J172" s="95">
        <v>1.03199734</v>
      </c>
      <c r="K172" s="95">
        <v>0.96352366</v>
      </c>
      <c r="L172" s="95">
        <v>0.99766122999999995</v>
      </c>
      <c r="M172" s="95">
        <v>1.12371223</v>
      </c>
      <c r="N172" s="95">
        <v>1.0631107399999999</v>
      </c>
      <c r="O172" s="95">
        <v>0.95950173000000005</v>
      </c>
      <c r="P172" s="95">
        <v>0.96352950000000004</v>
      </c>
      <c r="Q172" s="95">
        <v>0.86645287999999998</v>
      </c>
      <c r="R172" s="95">
        <v>0.96390299000000002</v>
      </c>
      <c r="S172" s="95">
        <v>0.86614126000000002</v>
      </c>
      <c r="T172" s="95">
        <v>1.0865100599999999</v>
      </c>
      <c r="U172" s="95">
        <v>0.99724449000000004</v>
      </c>
      <c r="V172" s="95">
        <v>0.90488237000000005</v>
      </c>
      <c r="W172" s="95">
        <v>0.97204475000000001</v>
      </c>
      <c r="X172" s="95">
        <v>1.1561506499786489</v>
      </c>
      <c r="Y172" s="95">
        <v>1.15468700396795</v>
      </c>
      <c r="Z172" s="95">
        <v>1.0486008821254691</v>
      </c>
      <c r="AA172" s="95">
        <v>1.036927746188534</v>
      </c>
      <c r="AB172" s="95">
        <v>1.104310655242839</v>
      </c>
      <c r="AC172" s="95">
        <v>0.96332325564207066</v>
      </c>
      <c r="AD172" s="95">
        <v>0.99093792146421922</v>
      </c>
      <c r="AE172" s="95">
        <v>1.076658110844765</v>
      </c>
      <c r="AF172" s="95">
        <v>1.048977810458001</v>
      </c>
      <c r="AG172" s="95">
        <v>0.9814334830373086</v>
      </c>
      <c r="AH172" s="95">
        <v>1.0483001070203839</v>
      </c>
      <c r="AI172" s="95">
        <v>1.092409614067394</v>
      </c>
      <c r="AJ172" s="95">
        <v>0.99632687564925382</v>
      </c>
      <c r="AK172" s="95">
        <v>1.0328292852082941</v>
      </c>
      <c r="AL172" s="95">
        <v>1.3376370773759561</v>
      </c>
      <c r="AM172" s="95">
        <v>1.179881289367795</v>
      </c>
      <c r="AN172" s="95">
        <v>1.261917725779474</v>
      </c>
      <c r="AO172" s="95">
        <v>1.218624119116291</v>
      </c>
      <c r="AP172" s="95">
        <v>1.0028634543846759</v>
      </c>
      <c r="AR172">
        <v>17.84</v>
      </c>
      <c r="AS172" s="100">
        <f t="shared" si="12"/>
        <v>1.0428911986031399</v>
      </c>
      <c r="AT172" s="95">
        <f t="shared" si="13"/>
        <v>7.1129114482019251E-2</v>
      </c>
      <c r="AU172" s="94">
        <f t="shared" si="14"/>
        <v>1.1538666035045867E-2</v>
      </c>
    </row>
    <row r="173" spans="2:47">
      <c r="D173">
        <v>19.84</v>
      </c>
      <c r="E173" s="95">
        <v>1.0771317199999999</v>
      </c>
      <c r="F173" s="95">
        <v>0.97181775000000004</v>
      </c>
      <c r="G173" s="95">
        <v>1.04400771</v>
      </c>
      <c r="H173" s="95">
        <v>1.1131674499999999</v>
      </c>
      <c r="I173" s="95">
        <v>1.0459873500000001</v>
      </c>
      <c r="J173" s="95">
        <v>0.99545196999999996</v>
      </c>
      <c r="K173" s="95">
        <v>0.99653760000000002</v>
      </c>
      <c r="L173" s="95">
        <v>1.0453645199999999</v>
      </c>
      <c r="M173" s="95">
        <v>1.11908692</v>
      </c>
      <c r="N173" s="95">
        <v>1.03398736</v>
      </c>
      <c r="O173" s="95">
        <v>0.94622870000000003</v>
      </c>
      <c r="P173" s="95">
        <v>0.95126812000000005</v>
      </c>
      <c r="Q173" s="95">
        <v>0.85691472000000002</v>
      </c>
      <c r="R173" s="95">
        <v>1.0411266299999999</v>
      </c>
      <c r="S173" s="95">
        <v>0.94801758999999997</v>
      </c>
      <c r="T173" s="95">
        <v>0.94097531000000001</v>
      </c>
      <c r="U173" s="95">
        <v>0.93061755999999995</v>
      </c>
      <c r="V173" s="95">
        <v>0.91411385999999994</v>
      </c>
      <c r="W173" s="95">
        <v>0.97903377000000003</v>
      </c>
      <c r="X173" s="95">
        <v>1.182225066017337</v>
      </c>
      <c r="Y173" s="95">
        <v>1.217493672362832</v>
      </c>
      <c r="Z173" s="95">
        <v>1.048484433976907</v>
      </c>
      <c r="AA173" s="95">
        <v>1.043533394320616</v>
      </c>
      <c r="AB173" s="95">
        <v>1.0036237064163041</v>
      </c>
      <c r="AC173" s="95">
        <v>1.055609728955772</v>
      </c>
      <c r="AD173" s="95">
        <v>1.0545693569768511</v>
      </c>
      <c r="AE173" s="95">
        <v>1.0787008583511299</v>
      </c>
      <c r="AF173" s="95">
        <v>1.0100602446620559</v>
      </c>
      <c r="AG173" s="95">
        <v>0.98073373482979542</v>
      </c>
      <c r="AH173" s="95">
        <v>1.073783861630581</v>
      </c>
      <c r="AI173" s="95">
        <v>1.040476821876174</v>
      </c>
      <c r="AJ173" s="95">
        <v>1.053574138188575</v>
      </c>
      <c r="AK173" s="95">
        <v>1.1077338384031949</v>
      </c>
      <c r="AL173" s="95">
        <v>1.276973495569254</v>
      </c>
      <c r="AM173" s="95">
        <v>1.198565814570969</v>
      </c>
      <c r="AN173" s="95">
        <v>1.111770337122302</v>
      </c>
      <c r="AO173" s="95">
        <v>1.1003314285870569</v>
      </c>
      <c r="AP173" s="95">
        <v>1.0032948225513081</v>
      </c>
      <c r="AR173">
        <v>19.84</v>
      </c>
      <c r="AS173" s="100">
        <f t="shared" si="12"/>
        <v>1.0419046148781319</v>
      </c>
      <c r="AT173" s="95">
        <f t="shared" si="13"/>
        <v>6.958173803109613E-2</v>
      </c>
      <c r="AU173" s="94">
        <f t="shared" si="14"/>
        <v>1.1287648428152842E-2</v>
      </c>
    </row>
    <row r="174" spans="2:47">
      <c r="D174">
        <v>21.84</v>
      </c>
      <c r="E174" s="95">
        <v>1.0454162600000001</v>
      </c>
      <c r="F174" s="95">
        <v>1.00205514</v>
      </c>
      <c r="G174" s="95">
        <v>0.99282698000000003</v>
      </c>
      <c r="H174" s="95">
        <v>1.14648653</v>
      </c>
      <c r="I174" s="95">
        <v>1.00158083</v>
      </c>
      <c r="J174" s="95">
        <v>1.0291734699999999</v>
      </c>
      <c r="K174" s="95">
        <v>0.98954328999999996</v>
      </c>
      <c r="L174" s="95">
        <v>0.99442410999999997</v>
      </c>
      <c r="M174" s="95">
        <v>1.19960435</v>
      </c>
      <c r="N174" s="95">
        <v>1.0746892800000001</v>
      </c>
      <c r="O174" s="95">
        <v>0.90946490999999996</v>
      </c>
      <c r="P174" s="95">
        <v>0.94973110999999999</v>
      </c>
      <c r="Q174" s="95">
        <v>0.90813527999999999</v>
      </c>
      <c r="R174" s="95">
        <v>0.90458002999999998</v>
      </c>
      <c r="S174" s="95">
        <v>0.88475899999999996</v>
      </c>
      <c r="T174" s="95">
        <v>0.99072212000000004</v>
      </c>
      <c r="U174" s="95">
        <v>1.0562568400000001</v>
      </c>
      <c r="V174" s="95">
        <v>0.90558543999999996</v>
      </c>
      <c r="W174" s="95">
        <v>1.02195854</v>
      </c>
      <c r="X174" s="95">
        <v>1.2662085916113099</v>
      </c>
      <c r="Y174" s="95">
        <v>1.171513026720467</v>
      </c>
      <c r="Z174" s="95">
        <v>1.0539729974940499</v>
      </c>
      <c r="AA174" s="95">
        <v>1.1203068759930599</v>
      </c>
      <c r="AB174" s="95">
        <v>1.1901627578764229</v>
      </c>
      <c r="AC174" s="95">
        <v>1.044030195881863</v>
      </c>
      <c r="AD174" s="95">
        <v>0.99372300104966937</v>
      </c>
      <c r="AE174" s="95">
        <v>1.1125568562934649</v>
      </c>
      <c r="AF174" s="95">
        <v>1.102302206651921</v>
      </c>
      <c r="AG174" s="95">
        <v>0.9880872445945259</v>
      </c>
      <c r="AH174" s="95">
        <v>1.0632600013779721</v>
      </c>
      <c r="AI174" s="95">
        <v>1.0960407440549831</v>
      </c>
      <c r="AJ174" s="95">
        <v>1.08356092685663</v>
      </c>
      <c r="AK174" s="95">
        <v>1.05733530543426</v>
      </c>
      <c r="AL174" s="95">
        <v>1.263570072134401</v>
      </c>
      <c r="AM174" s="95">
        <v>1.052639738541479</v>
      </c>
      <c r="AN174" s="95">
        <v>1.287741463436366</v>
      </c>
      <c r="AO174" s="95">
        <v>1.2373556109608601</v>
      </c>
      <c r="AP174" s="95">
        <v>0.98286392126396538</v>
      </c>
      <c r="AR174">
        <v>21.84</v>
      </c>
      <c r="AS174" s="100">
        <f t="shared" si="12"/>
        <v>1.0572164486375701</v>
      </c>
      <c r="AT174" s="95">
        <f t="shared" si="13"/>
        <v>8.3060820309845559E-2</v>
      </c>
      <c r="AU174" s="94">
        <f t="shared" si="14"/>
        <v>1.3474244310950052E-2</v>
      </c>
    </row>
    <row r="175" spans="2:47">
      <c r="D175">
        <v>23.84</v>
      </c>
      <c r="E175" s="95">
        <v>1.1176509400000001</v>
      </c>
      <c r="F175" s="95">
        <v>1.0544322399999999</v>
      </c>
      <c r="G175" s="95">
        <v>1.0111650700000001</v>
      </c>
      <c r="H175" s="95">
        <v>1.0921192200000001</v>
      </c>
      <c r="I175" s="95">
        <v>1.0272312100000001</v>
      </c>
      <c r="J175" s="95">
        <v>1.0678622</v>
      </c>
      <c r="K175" s="95">
        <v>1.0213366699999999</v>
      </c>
      <c r="L175" s="95">
        <v>1.1104168299999999</v>
      </c>
      <c r="M175" s="95">
        <v>1.16207013</v>
      </c>
      <c r="N175" s="95">
        <v>1.03926327</v>
      </c>
      <c r="O175" s="95">
        <v>0.98687552000000001</v>
      </c>
      <c r="P175" s="95">
        <v>0.93726704000000005</v>
      </c>
      <c r="Q175" s="95">
        <v>0.88033662999999995</v>
      </c>
      <c r="R175" s="95">
        <v>1.0155320999999999</v>
      </c>
      <c r="S175" s="95">
        <v>0.88768798999999998</v>
      </c>
      <c r="T175" s="95">
        <v>1.0401837599999999</v>
      </c>
      <c r="U175" s="95">
        <v>1.0031949600000001</v>
      </c>
      <c r="V175" s="95">
        <v>0.89199534999999996</v>
      </c>
      <c r="W175" s="95">
        <v>0.99092851999999998</v>
      </c>
      <c r="X175" s="95">
        <v>1.191956043014597</v>
      </c>
      <c r="Y175" s="95">
        <v>1.1654055330056781</v>
      </c>
      <c r="Z175" s="95">
        <v>1.0397265629119341</v>
      </c>
      <c r="AA175" s="95">
        <v>1.1028751143050459</v>
      </c>
      <c r="AB175" s="95">
        <v>1.1101196446351109</v>
      </c>
      <c r="AC175" s="95">
        <v>1.0999109455069269</v>
      </c>
      <c r="AD175" s="95">
        <v>0.94551872322211516</v>
      </c>
      <c r="AE175" s="95">
        <v>1.040781381618318</v>
      </c>
      <c r="AF175" s="95">
        <v>1.072542875989654</v>
      </c>
      <c r="AG175" s="95">
        <v>0.98724436290961781</v>
      </c>
      <c r="AH175" s="95">
        <v>1.1005924163759471</v>
      </c>
      <c r="AI175" s="95">
        <v>1.0382758275289841</v>
      </c>
      <c r="AJ175" s="95">
        <v>1.095557547644143</v>
      </c>
      <c r="AK175" s="95">
        <v>1.0727123517354069</v>
      </c>
      <c r="AL175" s="95">
        <v>1.2986287567972301</v>
      </c>
      <c r="AM175" s="95">
        <v>1.0680634524206121</v>
      </c>
      <c r="AN175" s="95">
        <v>1.211339199013443</v>
      </c>
      <c r="AO175" s="95">
        <v>1.2816868370214161</v>
      </c>
      <c r="AP175" s="95">
        <v>1.0393368734692201</v>
      </c>
      <c r="AR175">
        <v>23.84</v>
      </c>
      <c r="AS175" s="100">
        <f t="shared" si="12"/>
        <v>1.0605216868190892</v>
      </c>
      <c r="AT175" s="95">
        <f t="shared" si="13"/>
        <v>7.8129216664645937E-2</v>
      </c>
      <c r="AU175" s="94">
        <f t="shared" si="14"/>
        <v>1.2674232559172121E-2</v>
      </c>
    </row>
    <row r="176" spans="2:47">
      <c r="D176">
        <v>25.84</v>
      </c>
      <c r="E176" s="95">
        <v>1.14258605</v>
      </c>
      <c r="F176" s="95">
        <v>0.98031066</v>
      </c>
      <c r="G176" s="95">
        <v>0.99484634999999999</v>
      </c>
      <c r="H176" s="95">
        <v>1.09245192</v>
      </c>
      <c r="I176" s="95">
        <v>1.10081837</v>
      </c>
      <c r="J176" s="95">
        <v>1.0699345899999999</v>
      </c>
      <c r="K176" s="95">
        <v>1.0106968199999999</v>
      </c>
      <c r="L176" s="95">
        <v>1.02000198</v>
      </c>
      <c r="M176" s="95">
        <v>1.15182633</v>
      </c>
      <c r="N176" s="95">
        <v>1.12157496</v>
      </c>
      <c r="O176" s="95">
        <v>0.95484511000000005</v>
      </c>
      <c r="P176" s="95">
        <v>0.95895838</v>
      </c>
      <c r="Q176" s="95">
        <v>0.91417727999999998</v>
      </c>
      <c r="R176" s="95">
        <v>0.97790250000000001</v>
      </c>
      <c r="S176" s="95">
        <v>0.92209048999999998</v>
      </c>
      <c r="T176" s="95">
        <v>1.09794368</v>
      </c>
      <c r="U176" s="95">
        <v>1.02735628</v>
      </c>
      <c r="V176" s="95">
        <v>0.97823238000000001</v>
      </c>
      <c r="W176" s="95">
        <v>0.97842530000000005</v>
      </c>
      <c r="X176" s="95">
        <v>1.2512681293220329</v>
      </c>
      <c r="Y176" s="95">
        <v>1.1514338359603939</v>
      </c>
      <c r="Z176" s="95">
        <v>1.048902806421677</v>
      </c>
      <c r="AA176" s="95">
        <v>1.066567168656023</v>
      </c>
      <c r="AB176" s="95">
        <v>1.1981020836386249</v>
      </c>
      <c r="AC176" s="95">
        <v>1.05641778781539</v>
      </c>
      <c r="AD176" s="95">
        <v>1.005738605652549</v>
      </c>
      <c r="AE176" s="95">
        <v>1.0945851223800021</v>
      </c>
      <c r="AF176" s="95">
        <v>1.113596632752756</v>
      </c>
      <c r="AG176" s="95">
        <v>1.0051868662536869</v>
      </c>
      <c r="AH176" s="95">
        <v>1.062021861863401</v>
      </c>
      <c r="AI176" s="95">
        <v>1.13240820243576</v>
      </c>
      <c r="AJ176" s="95">
        <v>1.095105970428685</v>
      </c>
      <c r="AK176" s="95">
        <v>1.057646251216168</v>
      </c>
      <c r="AL176" s="95">
        <v>1.2905371990420571</v>
      </c>
      <c r="AM176" s="95">
        <v>1.167436009856843</v>
      </c>
      <c r="AN176" s="95">
        <v>1.226809635589837</v>
      </c>
      <c r="AO176" s="95">
        <v>1.078528953598928</v>
      </c>
      <c r="AP176" s="95">
        <v>1.053514397585902</v>
      </c>
      <c r="AR176">
        <v>25.84</v>
      </c>
      <c r="AS176" s="100">
        <f t="shared" si="12"/>
        <v>1.0697575513281767</v>
      </c>
      <c r="AT176" s="95">
        <f t="shared" si="13"/>
        <v>7.4059481477109543E-2</v>
      </c>
      <c r="AU176" s="94">
        <f t="shared" si="14"/>
        <v>1.2014034333424095E-2</v>
      </c>
    </row>
    <row r="177" spans="4:47">
      <c r="D177">
        <v>27.84</v>
      </c>
      <c r="E177" s="95">
        <v>1.1855671400000001</v>
      </c>
      <c r="F177" s="95">
        <v>1.0439539600000001</v>
      </c>
      <c r="G177" s="95">
        <v>1.00496125</v>
      </c>
      <c r="H177" s="95">
        <v>1.19659571</v>
      </c>
      <c r="I177" s="95">
        <v>1.0512027900000001</v>
      </c>
      <c r="J177" s="95">
        <v>1.1500035099999999</v>
      </c>
      <c r="K177" s="95">
        <v>0.99397493999999997</v>
      </c>
      <c r="L177" s="95">
        <v>1.06902556</v>
      </c>
      <c r="M177" s="95">
        <v>1.1337401600000001</v>
      </c>
      <c r="N177" s="95">
        <v>1.0376700599999999</v>
      </c>
      <c r="O177" s="95">
        <v>0.95805068000000004</v>
      </c>
      <c r="P177" s="95">
        <v>0.97677354999999999</v>
      </c>
      <c r="Q177" s="95">
        <v>0.89398527999999999</v>
      </c>
      <c r="R177" s="95">
        <v>0.99750417999999996</v>
      </c>
      <c r="S177" s="95">
        <v>0.92840272999999995</v>
      </c>
      <c r="T177" s="95">
        <v>0.98789267999999997</v>
      </c>
      <c r="U177" s="95">
        <v>1.08271845</v>
      </c>
      <c r="V177" s="95">
        <v>0.89738837999999999</v>
      </c>
      <c r="W177" s="95">
        <v>0.96153343999999996</v>
      </c>
      <c r="X177" s="95">
        <v>1.19216125826876</v>
      </c>
      <c r="Y177" s="95">
        <v>1.123698030149513</v>
      </c>
      <c r="Z177" s="95">
        <v>1.129682405911193</v>
      </c>
      <c r="AA177" s="95">
        <v>1.0449011998841871</v>
      </c>
      <c r="AB177" s="95">
        <v>1.1741519669106431</v>
      </c>
      <c r="AC177" s="95">
        <v>1.0605069059872829</v>
      </c>
      <c r="AD177" s="95">
        <v>0.99857027963296374</v>
      </c>
      <c r="AE177" s="95">
        <v>1.231312374131434</v>
      </c>
      <c r="AF177" s="95">
        <v>1.0520860563162571</v>
      </c>
      <c r="AG177" s="95">
        <v>1.0145139595052619</v>
      </c>
      <c r="AH177" s="95">
        <v>1.0974940689771679</v>
      </c>
      <c r="AI177" s="95">
        <v>1.1394342753059301</v>
      </c>
      <c r="AJ177" s="95">
        <v>1.0443432636315899</v>
      </c>
      <c r="AK177" s="95">
        <v>1.09812780425311</v>
      </c>
      <c r="AL177" s="95">
        <v>1.3251594929082351</v>
      </c>
      <c r="AM177" s="95">
        <v>1.220948292489624</v>
      </c>
      <c r="AN177" s="95">
        <v>1.3547652670418879</v>
      </c>
      <c r="AO177" s="95">
        <v>1.1522774472916391</v>
      </c>
      <c r="AP177" s="95">
        <v>1.1245800558688159</v>
      </c>
      <c r="AR177">
        <v>27.84</v>
      </c>
      <c r="AS177" s="100">
        <f t="shared" si="12"/>
        <v>1.0823594435385657</v>
      </c>
      <c r="AT177" s="95">
        <f t="shared" si="13"/>
        <v>9.0050410953032081E-2</v>
      </c>
      <c r="AU177" s="94">
        <f t="shared" si="14"/>
        <v>1.460810563821005E-2</v>
      </c>
    </row>
    <row r="178" spans="4:47">
      <c r="D178">
        <v>29.84</v>
      </c>
      <c r="E178" s="95">
        <v>1.12469003</v>
      </c>
      <c r="F178" s="95">
        <v>1.0013678399999999</v>
      </c>
      <c r="G178" s="95">
        <v>1.0241733399999999</v>
      </c>
      <c r="H178" s="95">
        <v>1.12123825</v>
      </c>
      <c r="I178" s="95">
        <v>1.03305191</v>
      </c>
      <c r="J178" s="95">
        <v>1.14730424</v>
      </c>
      <c r="K178" s="95">
        <v>1.1009787799999999</v>
      </c>
      <c r="L178" s="95">
        <v>1.0745846999999999</v>
      </c>
      <c r="M178" s="95">
        <v>1.1500040600000001</v>
      </c>
      <c r="N178" s="95">
        <v>1.06568153</v>
      </c>
      <c r="O178" s="95">
        <v>0.95624397000000005</v>
      </c>
      <c r="P178" s="95">
        <v>0.98310383000000001</v>
      </c>
      <c r="Q178" s="95">
        <v>0.96033804</v>
      </c>
      <c r="R178" s="95">
        <v>0.97247216000000003</v>
      </c>
      <c r="S178" s="95">
        <v>0.96391760999999998</v>
      </c>
      <c r="T178" s="95">
        <v>1.0588619100000001</v>
      </c>
      <c r="U178" s="95">
        <v>1.0807047599999999</v>
      </c>
      <c r="V178" s="95">
        <v>0.97073045000000002</v>
      </c>
      <c r="W178" s="95">
        <v>0.93581577999999999</v>
      </c>
      <c r="X178" s="95">
        <v>1.2536867600950989</v>
      </c>
      <c r="Y178" s="95">
        <v>1.1493279839094579</v>
      </c>
      <c r="Z178" s="95">
        <v>1.101484282415008</v>
      </c>
      <c r="AA178" s="95">
        <v>1.083540491018965</v>
      </c>
      <c r="AB178" s="95">
        <v>1.0625451765173859</v>
      </c>
      <c r="AC178" s="95">
        <v>1.132641392306347</v>
      </c>
      <c r="AD178" s="95">
        <v>1.0694931766966671</v>
      </c>
      <c r="AE178" s="95">
        <v>1.094793675733591</v>
      </c>
      <c r="AF178" s="95">
        <v>1.1577188481087199</v>
      </c>
      <c r="AG178" s="95">
        <v>1.0167069224776071</v>
      </c>
      <c r="AH178" s="95">
        <v>1.0514529274573561</v>
      </c>
      <c r="AI178" s="95">
        <v>1.1112856883021369</v>
      </c>
      <c r="AJ178" s="95">
        <v>1.1708778748660791</v>
      </c>
      <c r="AK178" s="95">
        <v>1.058012510470117</v>
      </c>
      <c r="AL178" s="95">
        <v>1.3216083294273311</v>
      </c>
      <c r="AM178" s="95">
        <v>1.2440962423340769</v>
      </c>
      <c r="AN178" s="95">
        <v>1.387493329086201</v>
      </c>
      <c r="AO178" s="95">
        <v>1.230753061802691</v>
      </c>
      <c r="AP178" s="95">
        <v>1.0874253753822349</v>
      </c>
      <c r="AR178">
        <v>29.84</v>
      </c>
      <c r="AS178" s="100">
        <f t="shared" si="12"/>
        <v>1.0923738746949225</v>
      </c>
      <c r="AT178" s="95">
        <f t="shared" si="13"/>
        <v>7.0435542677725019E-2</v>
      </c>
      <c r="AU178" s="94">
        <f t="shared" si="14"/>
        <v>1.1426153831297029E-2</v>
      </c>
    </row>
    <row r="179" spans="4:47">
      <c r="D179">
        <v>31.84</v>
      </c>
      <c r="E179" s="95">
        <v>1.20404171</v>
      </c>
      <c r="F179" s="95">
        <v>1.0907476899999999</v>
      </c>
      <c r="G179" s="95">
        <v>1.03949881</v>
      </c>
      <c r="H179" s="95">
        <v>1.15087246</v>
      </c>
      <c r="I179" s="95">
        <v>1.0522330200000001</v>
      </c>
      <c r="J179" s="95">
        <v>1.0356558300000001</v>
      </c>
      <c r="K179" s="95">
        <v>1.04725497</v>
      </c>
      <c r="L179" s="95">
        <v>1.12081473</v>
      </c>
      <c r="M179" s="95">
        <v>1.1791282300000001</v>
      </c>
      <c r="N179" s="95">
        <v>1.07863654</v>
      </c>
      <c r="O179" s="95">
        <v>1.0035157400000001</v>
      </c>
      <c r="P179" s="95">
        <v>0.93704525000000005</v>
      </c>
      <c r="Q179" s="95">
        <v>0.88416158</v>
      </c>
      <c r="R179" s="95">
        <v>0.95144918999999994</v>
      </c>
      <c r="S179" s="95">
        <v>0.96082350000000005</v>
      </c>
      <c r="T179" s="95">
        <v>1.01772274</v>
      </c>
      <c r="U179" s="95">
        <v>1.0109047600000001</v>
      </c>
      <c r="V179" s="95">
        <v>0.90946528999999998</v>
      </c>
      <c r="W179" s="95">
        <v>0.92448777999999998</v>
      </c>
      <c r="X179" s="95">
        <v>1.2281076627708081</v>
      </c>
      <c r="Y179" s="95">
        <v>1.250929918005629</v>
      </c>
      <c r="Z179" s="95">
        <v>1.0545161936119209</v>
      </c>
      <c r="AA179" s="95">
        <v>1.0388143126103671</v>
      </c>
      <c r="AB179" s="95">
        <v>1.1257843367490921</v>
      </c>
      <c r="AC179" s="95">
        <v>1.0815976777370591</v>
      </c>
      <c r="AD179" s="95">
        <v>1.0595569564949441</v>
      </c>
      <c r="AE179" s="95">
        <v>1.125613155553034</v>
      </c>
      <c r="AF179" s="95">
        <v>1.1270661442007159</v>
      </c>
      <c r="AG179" s="95">
        <v>1.05122809692677</v>
      </c>
      <c r="AH179" s="95">
        <v>1.115637245179099</v>
      </c>
      <c r="AI179" s="95">
        <v>1.190591863969078</v>
      </c>
      <c r="AJ179" s="95">
        <v>1.116284662254895</v>
      </c>
      <c r="AK179" s="95">
        <v>1.048927993452031</v>
      </c>
      <c r="AL179" s="95">
        <v>1.4010597568647229</v>
      </c>
      <c r="AM179" s="95">
        <v>1.2005073312495811</v>
      </c>
      <c r="AN179" s="95">
        <v>1.285578191572389</v>
      </c>
      <c r="AO179" s="95">
        <v>1.2598450702077899</v>
      </c>
      <c r="AP179" s="95">
        <v>1.0556198420477589</v>
      </c>
      <c r="AR179">
        <v>31.84</v>
      </c>
      <c r="AS179" s="100">
        <f t="shared" si="12"/>
        <v>1.0898875324067814</v>
      </c>
      <c r="AT179" s="95">
        <f t="shared" si="13"/>
        <v>9.1304710624563704E-2</v>
      </c>
      <c r="AU179" s="94">
        <f t="shared" si="14"/>
        <v>1.4811579913449759E-2</v>
      </c>
    </row>
    <row r="180" spans="4:47">
      <c r="D180">
        <v>33.840000000000003</v>
      </c>
      <c r="E180" s="95">
        <v>1.1289118300000001</v>
      </c>
      <c r="F180" s="95">
        <v>1.06556077</v>
      </c>
      <c r="G180" s="95">
        <v>0.98166346999999998</v>
      </c>
      <c r="H180" s="95">
        <v>1.0774583099999999</v>
      </c>
      <c r="I180" s="95">
        <v>1.0177471199999999</v>
      </c>
      <c r="J180" s="95">
        <v>1.0542612</v>
      </c>
      <c r="K180" s="95">
        <v>1.01394579</v>
      </c>
      <c r="L180" s="95">
        <v>1.11498739</v>
      </c>
      <c r="M180" s="95">
        <v>1.19459523</v>
      </c>
      <c r="N180" s="95">
        <v>1.09976276</v>
      </c>
      <c r="O180" s="95">
        <v>0.99391194999999999</v>
      </c>
      <c r="P180" s="95">
        <v>0.95648626000000003</v>
      </c>
      <c r="Q180" s="95">
        <v>0.93657672000000003</v>
      </c>
      <c r="R180" s="95">
        <v>0.99220421999999997</v>
      </c>
      <c r="S180" s="95">
        <v>0.90902395999999996</v>
      </c>
      <c r="T180" s="95">
        <v>1.0547476099999999</v>
      </c>
      <c r="U180" s="95">
        <v>1.1083900099999999</v>
      </c>
      <c r="V180" s="95">
        <v>0.97783010999999997</v>
      </c>
      <c r="W180" s="95">
        <v>1.01094164</v>
      </c>
      <c r="X180" s="95">
        <v>1.233038114699688</v>
      </c>
      <c r="Y180" s="95">
        <v>1.099175573192436</v>
      </c>
      <c r="Z180" s="95">
        <v>1.096953059132368</v>
      </c>
      <c r="AA180" s="95">
        <v>1.1280519044412209</v>
      </c>
      <c r="AB180" s="95">
        <v>1.125806434278394</v>
      </c>
      <c r="AC180" s="95">
        <v>1.188889294683136</v>
      </c>
      <c r="AD180" s="95">
        <v>0.94863419008296102</v>
      </c>
      <c r="AE180" s="95">
        <v>1.1196634304558011</v>
      </c>
      <c r="AF180" s="95">
        <v>1.1090023539585809</v>
      </c>
      <c r="AG180" s="95">
        <v>1.064716083174958</v>
      </c>
      <c r="AH180" s="95">
        <v>1.136145046417814</v>
      </c>
      <c r="AI180" s="95">
        <v>1.1177548305222409</v>
      </c>
      <c r="AJ180" s="95">
        <v>1.1879485511538721</v>
      </c>
      <c r="AK180" s="95">
        <v>1.0588294197216499</v>
      </c>
      <c r="AL180" s="95">
        <v>1.340184801190623</v>
      </c>
      <c r="AM180" s="95">
        <v>1.237611692079456</v>
      </c>
      <c r="AN180" s="95">
        <v>1.3095544779337951</v>
      </c>
      <c r="AO180" s="95">
        <v>1.3712242285904479</v>
      </c>
      <c r="AP180" s="95">
        <v>1.05785223113478</v>
      </c>
      <c r="AR180">
        <v>33.840000000000003</v>
      </c>
      <c r="AS180" s="100">
        <f t="shared" si="12"/>
        <v>1.0952642649169533</v>
      </c>
      <c r="AT180" s="95">
        <f t="shared" si="13"/>
        <v>7.3185383362022322E-2</v>
      </c>
      <c r="AU180" s="94">
        <f t="shared" si="14"/>
        <v>1.1872236894986926E-2</v>
      </c>
    </row>
    <row r="181" spans="4:47">
      <c r="D181">
        <v>35.840000000000003</v>
      </c>
      <c r="E181" s="95">
        <v>1.1564870300000001</v>
      </c>
      <c r="F181" s="95">
        <v>1.0602999399999999</v>
      </c>
      <c r="G181" s="95">
        <v>1.0371460299999999</v>
      </c>
      <c r="H181" s="95">
        <v>1.0815119399999999</v>
      </c>
      <c r="I181" s="95">
        <v>1.03608302</v>
      </c>
      <c r="J181" s="95">
        <v>1.08302286</v>
      </c>
      <c r="K181" s="95">
        <v>0.97398611999999996</v>
      </c>
      <c r="L181" s="95">
        <v>1.1092345100000001</v>
      </c>
      <c r="M181" s="95">
        <v>1.3252316200000001</v>
      </c>
      <c r="N181" s="95">
        <v>1.0868836200000001</v>
      </c>
      <c r="O181" s="95">
        <v>0.97364444000000006</v>
      </c>
      <c r="P181" s="95">
        <v>0.92825950999999995</v>
      </c>
      <c r="Q181" s="95">
        <v>0.93997737999999997</v>
      </c>
      <c r="R181" s="95">
        <v>0.93162215000000004</v>
      </c>
      <c r="S181" s="95">
        <v>0.85900922000000002</v>
      </c>
      <c r="T181" s="95">
        <v>0.96084508999999996</v>
      </c>
      <c r="U181" s="95">
        <v>1.1146811299999999</v>
      </c>
      <c r="V181" s="95">
        <v>0.87562125999999996</v>
      </c>
      <c r="W181" s="95">
        <v>0.99522902000000002</v>
      </c>
      <c r="X181" s="95">
        <v>1.2617856474120821</v>
      </c>
      <c r="Y181" s="95">
        <v>1.112740886579209</v>
      </c>
      <c r="Z181" s="95">
        <v>1.0780837613013969</v>
      </c>
      <c r="AA181" s="95">
        <v>1.1158421241956109</v>
      </c>
      <c r="AB181" s="95">
        <v>1.113867509470333</v>
      </c>
      <c r="AC181" s="95">
        <v>1.1007689327615999</v>
      </c>
      <c r="AD181" s="95">
        <v>1.0490452395352079</v>
      </c>
      <c r="AE181" s="95">
        <v>1.1161670787458311</v>
      </c>
      <c r="AF181" s="95">
        <v>1.123482870443488</v>
      </c>
      <c r="AG181" s="95">
        <v>1.0819107546233511</v>
      </c>
      <c r="AH181" s="95">
        <v>1.1327747382150859</v>
      </c>
      <c r="AI181" s="95">
        <v>1.154107474136822</v>
      </c>
      <c r="AJ181" s="95">
        <v>1.161033902827229</v>
      </c>
      <c r="AK181" s="95">
        <v>1.0587247802708399</v>
      </c>
      <c r="AL181" s="95">
        <v>1.377114642619947</v>
      </c>
      <c r="AM181" s="95">
        <v>1.207204330617901</v>
      </c>
      <c r="AN181" s="95">
        <v>1.308724206469335</v>
      </c>
      <c r="AO181" s="95">
        <v>1.141937046462222</v>
      </c>
      <c r="AP181" s="95">
        <v>1.0409690516523431</v>
      </c>
      <c r="AR181">
        <v>35.840000000000003</v>
      </c>
      <c r="AS181" s="100">
        <f t="shared" si="12"/>
        <v>1.0859226544299956</v>
      </c>
      <c r="AT181" s="95">
        <f t="shared" si="13"/>
        <v>0.11048780994851076</v>
      </c>
      <c r="AU181" s="94">
        <f t="shared" si="14"/>
        <v>1.7923489547473019E-2</v>
      </c>
    </row>
    <row r="182" spans="4:47">
      <c r="D182">
        <v>37.840000000000003</v>
      </c>
      <c r="E182" s="95">
        <v>1.20669333</v>
      </c>
      <c r="F182" s="95">
        <v>1.07726985</v>
      </c>
      <c r="G182" s="95">
        <v>1.0163637599999999</v>
      </c>
      <c r="H182" s="95">
        <v>1.12502284</v>
      </c>
      <c r="I182" s="95">
        <v>1.06341522</v>
      </c>
      <c r="J182" s="95">
        <v>1.15827353</v>
      </c>
      <c r="K182" s="95">
        <v>1.0247610700000001</v>
      </c>
      <c r="L182" s="95">
        <v>1.16628391</v>
      </c>
      <c r="M182" s="95">
        <v>1.29213932</v>
      </c>
      <c r="N182" s="95">
        <v>1.0865525899999999</v>
      </c>
      <c r="O182" s="95">
        <v>1.0466512100000001</v>
      </c>
      <c r="P182" s="95">
        <v>0.99039949000000005</v>
      </c>
      <c r="Q182" s="95">
        <v>0.95737921000000004</v>
      </c>
      <c r="R182" s="95">
        <v>0.98826075999999996</v>
      </c>
      <c r="S182" s="95">
        <v>0.95771161000000005</v>
      </c>
      <c r="T182" s="95">
        <v>0.99992839</v>
      </c>
      <c r="U182" s="95">
        <v>1.04674881</v>
      </c>
      <c r="V182" s="95">
        <v>0.92831828000000005</v>
      </c>
      <c r="W182" s="95">
        <v>1.0445507300000001</v>
      </c>
      <c r="X182" s="95">
        <v>1.266326550645561</v>
      </c>
      <c r="Y182" s="95">
        <v>1.1607944296871939</v>
      </c>
      <c r="Z182" s="95">
        <v>1.0635386425296129</v>
      </c>
      <c r="AA182" s="95">
        <v>1.0969607122843039</v>
      </c>
      <c r="AB182" s="95">
        <v>1.201227162704398</v>
      </c>
      <c r="AC182" s="95">
        <v>1.079852285900514</v>
      </c>
      <c r="AD182" s="95">
        <v>0.9736922585540887</v>
      </c>
      <c r="AE182" s="95">
        <v>1.16841146580671</v>
      </c>
      <c r="AF182" s="95">
        <v>1.1929070210387669</v>
      </c>
      <c r="AG182" s="95">
        <v>1.0179915184202331</v>
      </c>
      <c r="AH182" s="95">
        <v>1.139447375040044</v>
      </c>
      <c r="AI182" s="95">
        <v>1.0944888865322651</v>
      </c>
      <c r="AJ182" s="95">
        <v>1.208899931018294</v>
      </c>
      <c r="AK182" s="95">
        <v>1.0789317794053841</v>
      </c>
      <c r="AL182" s="95">
        <v>1.2363404659716779</v>
      </c>
      <c r="AM182" s="95">
        <v>1.1906739373723749</v>
      </c>
      <c r="AN182" s="95">
        <v>1.2829073054990781</v>
      </c>
      <c r="AO182" s="95">
        <v>1.139046372713318</v>
      </c>
      <c r="AP182" s="95">
        <v>0.98410454054547347</v>
      </c>
      <c r="AR182">
        <v>37.840000000000003</v>
      </c>
      <c r="AS182" s="100">
        <f t="shared" si="12"/>
        <v>1.09877017241235</v>
      </c>
      <c r="AT182" s="95">
        <f t="shared" si="13"/>
        <v>9.3453858302456852E-2</v>
      </c>
      <c r="AU182" s="94">
        <f t="shared" si="14"/>
        <v>1.5160217703977463E-2</v>
      </c>
    </row>
    <row r="183" spans="4:47">
      <c r="D183">
        <v>39.85</v>
      </c>
      <c r="E183" s="95">
        <v>1.1724016399999999</v>
      </c>
      <c r="F183" s="95">
        <v>1.0587682</v>
      </c>
      <c r="G183" s="95">
        <v>1.0294658000000001</v>
      </c>
      <c r="H183" s="95">
        <v>1.1353891300000001</v>
      </c>
      <c r="I183" s="95">
        <v>1.1024878899999999</v>
      </c>
      <c r="J183" s="95">
        <v>1.0371063</v>
      </c>
      <c r="K183" s="95">
        <v>1.0975314300000001</v>
      </c>
      <c r="L183" s="95">
        <v>1.13295378</v>
      </c>
      <c r="M183" s="95">
        <v>1.2894937799999999</v>
      </c>
      <c r="N183" s="95">
        <v>1.17017083</v>
      </c>
      <c r="O183" s="95">
        <v>0.94923778000000003</v>
      </c>
      <c r="P183" s="95">
        <v>0.92831017999999998</v>
      </c>
      <c r="Q183" s="95">
        <v>0.96388571000000001</v>
      </c>
      <c r="R183" s="95">
        <v>0.97492118999999999</v>
      </c>
      <c r="S183" s="95">
        <v>0.92853598999999998</v>
      </c>
      <c r="T183" s="95">
        <v>1.1595629300000001</v>
      </c>
      <c r="U183" s="95">
        <v>1.03417895</v>
      </c>
      <c r="V183" s="95">
        <v>0.89005511999999998</v>
      </c>
      <c r="W183" s="95">
        <v>1.0301456499999999</v>
      </c>
      <c r="X183" s="95">
        <v>1.263302160662191</v>
      </c>
      <c r="Y183" s="95">
        <v>1.2182710058233419</v>
      </c>
      <c r="Z183" s="95">
        <v>1.1169695802195461</v>
      </c>
      <c r="AA183" s="95">
        <v>1.0593947093912841</v>
      </c>
      <c r="AB183" s="95">
        <v>1.128765156346111</v>
      </c>
      <c r="AC183" s="95">
        <v>1.155423134070771</v>
      </c>
      <c r="AD183" s="95">
        <v>0.91310866915370958</v>
      </c>
      <c r="AE183" s="95">
        <v>1.137577652192203</v>
      </c>
      <c r="AF183" s="95">
        <v>1.133060050726066</v>
      </c>
      <c r="AG183" s="95">
        <v>1.0456548591643999</v>
      </c>
      <c r="AH183" s="95">
        <v>1.1144407691012861</v>
      </c>
      <c r="AI183" s="95">
        <v>1.147642091500372</v>
      </c>
      <c r="AJ183" s="95">
        <v>1.1518488534140721</v>
      </c>
      <c r="AK183" s="95">
        <v>1.1124437402384291</v>
      </c>
      <c r="AL183" s="95">
        <v>1.2532195206941441</v>
      </c>
      <c r="AM183" s="95">
        <v>1.251630481700418</v>
      </c>
      <c r="AN183" s="95">
        <v>1.278450323281922</v>
      </c>
      <c r="AO183" s="95">
        <v>1.1980628566991109</v>
      </c>
      <c r="AP183" s="95">
        <v>1.0714456903205569</v>
      </c>
      <c r="AR183">
        <v>39.85</v>
      </c>
      <c r="AS183" s="100">
        <f t="shared" si="12"/>
        <v>1.1009293048605249</v>
      </c>
      <c r="AT183" s="95">
        <f t="shared" si="13"/>
        <v>0.10452986468616647</v>
      </c>
      <c r="AU183" s="94">
        <f t="shared" si="14"/>
        <v>1.6956983199996237E-2</v>
      </c>
    </row>
    <row r="184" spans="4:47">
      <c r="D184">
        <v>41.85</v>
      </c>
      <c r="E184" s="95">
        <v>1.1601065100000001</v>
      </c>
      <c r="F184" s="95">
        <v>1.02416102</v>
      </c>
      <c r="G184" s="95">
        <v>0.95075803999999997</v>
      </c>
      <c r="H184" s="95">
        <v>1.1752166799999999</v>
      </c>
      <c r="I184" s="95">
        <v>1.0610484899999999</v>
      </c>
      <c r="J184" s="95">
        <v>1.1252381600000001</v>
      </c>
      <c r="K184" s="95">
        <v>1.0185268999999999</v>
      </c>
      <c r="L184" s="95">
        <v>1.0944588399999999</v>
      </c>
      <c r="M184" s="95">
        <v>1.2765477199999999</v>
      </c>
      <c r="N184" s="95">
        <v>1.1690537400000001</v>
      </c>
      <c r="O184" s="95">
        <v>0.99129747000000001</v>
      </c>
      <c r="P184" s="95">
        <v>1.06533787</v>
      </c>
      <c r="Q184" s="95">
        <v>0.94439837000000004</v>
      </c>
      <c r="R184" s="95">
        <v>0.98998260999999999</v>
      </c>
      <c r="S184" s="95">
        <v>1.0011253899999999</v>
      </c>
      <c r="T184" s="95">
        <v>1.0472509299999999</v>
      </c>
      <c r="U184" s="95">
        <v>1.0972334399999999</v>
      </c>
      <c r="V184" s="95">
        <v>0.90045017999999999</v>
      </c>
      <c r="W184" s="95">
        <v>1.04989552</v>
      </c>
      <c r="X184" s="95">
        <v>1.253047440565858</v>
      </c>
      <c r="Y184" s="95">
        <v>1.1900932712997629</v>
      </c>
      <c r="Z184" s="95">
        <v>1.074439474363623</v>
      </c>
      <c r="AA184" s="95">
        <v>1.101413364966864</v>
      </c>
      <c r="AB184" s="95">
        <v>1.2081079029698849</v>
      </c>
      <c r="AC184" s="95">
        <v>1.0918018410356261</v>
      </c>
      <c r="AD184" s="95">
        <v>1.00077734903148</v>
      </c>
      <c r="AE184" s="95">
        <v>1.2045335675657081</v>
      </c>
      <c r="AF184" s="95">
        <v>1.1141936971337449</v>
      </c>
      <c r="AG184" s="95">
        <v>1.0488482657446221</v>
      </c>
      <c r="AH184" s="95">
        <v>1.058269135093223</v>
      </c>
      <c r="AI184" s="95">
        <v>1.1933841533519549</v>
      </c>
      <c r="AJ184" s="95">
        <v>1.2048080379050969</v>
      </c>
      <c r="AK184" s="95">
        <v>1.076502153255614</v>
      </c>
      <c r="AL184" s="95">
        <v>1.2954736728639029</v>
      </c>
      <c r="AM184" s="95">
        <v>1.2043000915739099</v>
      </c>
      <c r="AN184" s="95">
        <v>1.322965683072469</v>
      </c>
      <c r="AO184" s="95">
        <v>1.192142476548683</v>
      </c>
      <c r="AP184" s="95">
        <v>1.228210381642816</v>
      </c>
      <c r="AR184">
        <v>41.85</v>
      </c>
      <c r="AS184" s="100">
        <f t="shared" si="12"/>
        <v>1.1106684168417067</v>
      </c>
      <c r="AT184" s="95">
        <f t="shared" si="13"/>
        <v>9.3110573666688082E-2</v>
      </c>
      <c r="AU184" s="94">
        <f t="shared" si="14"/>
        <v>1.5104529582510696E-2</v>
      </c>
    </row>
    <row r="185" spans="4:47">
      <c r="D185">
        <v>43.85</v>
      </c>
      <c r="E185" s="95">
        <v>1.2971603300000001</v>
      </c>
      <c r="F185" s="95">
        <v>1.06638096</v>
      </c>
      <c r="G185" s="95">
        <v>1.00409959</v>
      </c>
      <c r="H185" s="95">
        <v>1.1203817300000001</v>
      </c>
      <c r="I185" s="95">
        <v>1.1029921</v>
      </c>
      <c r="J185" s="95">
        <v>1.0582560999999999</v>
      </c>
      <c r="K185" s="95">
        <v>1.06944079</v>
      </c>
      <c r="L185" s="95">
        <v>1.0864623600000001</v>
      </c>
      <c r="M185" s="95">
        <v>1.2229228999999999</v>
      </c>
      <c r="N185" s="95">
        <v>1.11558823</v>
      </c>
      <c r="O185" s="95">
        <v>0.98364704999999997</v>
      </c>
      <c r="P185" s="95">
        <v>1.00742183</v>
      </c>
      <c r="Q185" s="95">
        <v>0.94499540000000004</v>
      </c>
      <c r="R185" s="95">
        <v>0.87762804999999999</v>
      </c>
      <c r="S185" s="95">
        <v>0.91109357000000002</v>
      </c>
      <c r="T185" s="95">
        <v>1.03269726</v>
      </c>
      <c r="U185" s="95">
        <v>1.0522289199999999</v>
      </c>
      <c r="V185" s="95">
        <v>0.95437565000000002</v>
      </c>
      <c r="W185" s="95">
        <v>1.0408289399999999</v>
      </c>
      <c r="X185" s="95">
        <v>1.285261303899079</v>
      </c>
      <c r="Y185" s="95">
        <v>1.166453620056388</v>
      </c>
      <c r="Z185" s="95">
        <v>1.0543546755308499</v>
      </c>
      <c r="AA185" s="95">
        <v>1.04610174528175</v>
      </c>
      <c r="AB185" s="95">
        <v>1.1319512826969931</v>
      </c>
      <c r="AC185" s="95">
        <v>1.1024129606655211</v>
      </c>
      <c r="AD185" s="95">
        <v>1.064999067672185</v>
      </c>
      <c r="AE185" s="95">
        <v>1.16937987850003</v>
      </c>
      <c r="AF185" s="95">
        <v>1.1216206986344091</v>
      </c>
      <c r="AG185" s="95">
        <v>1.059170934219501</v>
      </c>
      <c r="AH185" s="95">
        <v>1.100119427497718</v>
      </c>
      <c r="AI185" s="95">
        <v>1.1581059157541309</v>
      </c>
      <c r="AJ185" s="95">
        <v>1.144838406034951</v>
      </c>
      <c r="AK185" s="95">
        <v>1.11000100908374</v>
      </c>
      <c r="AL185" s="95">
        <v>1.324983170468939</v>
      </c>
      <c r="AM185" s="95">
        <v>1.2023412043882939</v>
      </c>
      <c r="AN185" s="95">
        <v>1.237933311491624</v>
      </c>
      <c r="AO185" s="95">
        <v>1.2566968949116299</v>
      </c>
      <c r="AP185" s="95">
        <v>1.1348639748030329</v>
      </c>
      <c r="AR185">
        <v>43.85</v>
      </c>
      <c r="AS185" s="100">
        <f t="shared" si="12"/>
        <v>1.1005313484629149</v>
      </c>
      <c r="AT185" s="95">
        <f t="shared" si="13"/>
        <v>0.10082602174663094</v>
      </c>
      <c r="AU185" s="94">
        <f t="shared" si="14"/>
        <v>1.635614053469964E-2</v>
      </c>
    </row>
    <row r="186" spans="4:47">
      <c r="D186">
        <v>45.85</v>
      </c>
      <c r="E186" s="95">
        <v>1.2175925299999999</v>
      </c>
      <c r="F186" s="95">
        <v>1.0964394399999999</v>
      </c>
      <c r="G186" s="95">
        <v>1.0200714200000001</v>
      </c>
      <c r="H186" s="95">
        <v>1.08267069</v>
      </c>
      <c r="I186" s="95">
        <v>1.0608264300000001</v>
      </c>
      <c r="J186" s="95">
        <v>1.05305556</v>
      </c>
      <c r="K186" s="95">
        <v>1.00714445</v>
      </c>
      <c r="L186" s="95">
        <v>1.1420910200000001</v>
      </c>
      <c r="M186" s="95">
        <v>1.2321094500000001</v>
      </c>
      <c r="N186" s="95">
        <v>1.1851612300000001</v>
      </c>
      <c r="O186" s="95">
        <v>0.96729814000000003</v>
      </c>
      <c r="P186" s="95">
        <v>1.0351372400000001</v>
      </c>
      <c r="Q186" s="95">
        <v>0.93175562000000001</v>
      </c>
      <c r="R186" s="95">
        <v>0.96742751000000005</v>
      </c>
      <c r="S186" s="95">
        <v>0.95860752000000005</v>
      </c>
      <c r="T186" s="95">
        <v>1.08670244</v>
      </c>
      <c r="U186" s="95">
        <v>1.10387027</v>
      </c>
      <c r="V186" s="95">
        <v>0.92575163999999999</v>
      </c>
      <c r="W186" s="95">
        <v>1.0328658100000001</v>
      </c>
      <c r="X186" s="95">
        <v>1.325238667778855</v>
      </c>
      <c r="Y186" s="95">
        <v>1.1100937921670539</v>
      </c>
      <c r="Z186" s="95">
        <v>1.0870851999808151</v>
      </c>
      <c r="AA186" s="95">
        <v>1.053307332421896</v>
      </c>
      <c r="AB186" s="95">
        <v>1.1794903763912119</v>
      </c>
      <c r="AC186" s="95">
        <v>1.1523759933388851</v>
      </c>
      <c r="AD186" s="95">
        <v>1.091560371609763</v>
      </c>
      <c r="AE186" s="95">
        <v>1.15105074103107</v>
      </c>
      <c r="AF186" s="95">
        <v>1.163054312372422</v>
      </c>
      <c r="AG186" s="95">
        <v>1.016458223177066</v>
      </c>
      <c r="AH186" s="95">
        <v>1.1050065915955269</v>
      </c>
      <c r="AI186" s="95">
        <v>1.127993397743847</v>
      </c>
      <c r="AJ186" s="95">
        <v>1.1576636626917689</v>
      </c>
      <c r="AK186" s="95">
        <v>1.139468477185934</v>
      </c>
      <c r="AL186" s="95">
        <v>1.3244702998707041</v>
      </c>
      <c r="AM186" s="95">
        <v>1.1344235407525951</v>
      </c>
      <c r="AN186" s="95">
        <v>1.235139606499267</v>
      </c>
      <c r="AO186" s="95">
        <v>1.2826113684196401</v>
      </c>
      <c r="AP186" s="95">
        <v>1.128770008294105</v>
      </c>
      <c r="AR186">
        <v>45.85</v>
      </c>
      <c r="AS186" s="100">
        <f t="shared" si="12"/>
        <v>1.1071536940348008</v>
      </c>
      <c r="AT186" s="95">
        <f t="shared" si="13"/>
        <v>9.0978101919445359E-2</v>
      </c>
      <c r="AU186" s="94">
        <f t="shared" si="14"/>
        <v>1.4758596985151782E-2</v>
      </c>
    </row>
    <row r="187" spans="4:47">
      <c r="D187">
        <v>47.85</v>
      </c>
      <c r="E187" s="95">
        <v>1.2353408699999999</v>
      </c>
      <c r="F187" s="95">
        <v>1.0792690300000001</v>
      </c>
      <c r="G187" s="95">
        <v>1.0927994999999999</v>
      </c>
      <c r="H187" s="95">
        <v>1.1788826100000001</v>
      </c>
      <c r="I187" s="95">
        <v>1.11515388</v>
      </c>
      <c r="J187" s="95">
        <v>1.1521274399999999</v>
      </c>
      <c r="K187" s="95">
        <v>0.96072862000000003</v>
      </c>
      <c r="L187" s="95">
        <v>1.1255771999999999</v>
      </c>
      <c r="M187" s="95">
        <v>1.2805783399999999</v>
      </c>
      <c r="N187" s="95">
        <v>1.1693742899999999</v>
      </c>
      <c r="O187" s="95">
        <v>0.99317244000000005</v>
      </c>
      <c r="P187" s="95">
        <v>1.0443052799999999</v>
      </c>
      <c r="Q187" s="95">
        <v>0.98502297999999999</v>
      </c>
      <c r="R187" s="95">
        <v>0.97849207999999999</v>
      </c>
      <c r="S187" s="95">
        <v>0.97420890999999998</v>
      </c>
      <c r="T187" s="95">
        <v>1.05673745</v>
      </c>
      <c r="U187" s="95">
        <v>1.1714636700000001</v>
      </c>
      <c r="V187" s="95">
        <v>1.0471114399999999</v>
      </c>
      <c r="W187" s="95">
        <v>1.0159264699999999</v>
      </c>
      <c r="X187" s="95">
        <v>1.2881081931328351</v>
      </c>
      <c r="Y187" s="95">
        <v>1.129368833707427</v>
      </c>
      <c r="Z187" s="95">
        <v>1.085231707198171</v>
      </c>
      <c r="AA187" s="95">
        <v>1.086882813017287</v>
      </c>
      <c r="AB187" s="95">
        <v>1.171712617519149</v>
      </c>
      <c r="AC187" s="95">
        <v>1.1113184579542621</v>
      </c>
      <c r="AD187" s="95">
        <v>1.019254773692148</v>
      </c>
      <c r="AE187" s="95">
        <v>1.1646801116234859</v>
      </c>
      <c r="AF187" s="95">
        <v>1.1385171378524099</v>
      </c>
      <c r="AG187" s="95">
        <v>1.047267334713295</v>
      </c>
      <c r="AH187" s="95">
        <v>1.131330160214403</v>
      </c>
      <c r="AI187" s="95">
        <v>1.136496034989652</v>
      </c>
      <c r="AJ187" s="95">
        <v>1.174115694798787</v>
      </c>
      <c r="AK187" s="95">
        <v>1.119007395680186</v>
      </c>
      <c r="AL187" s="95">
        <v>1.424981385011187</v>
      </c>
      <c r="AM187" s="95">
        <v>1.2115739302872131</v>
      </c>
      <c r="AN187" s="95">
        <v>1.256920204967612</v>
      </c>
      <c r="AO187" s="95">
        <v>1.198173022570604</v>
      </c>
      <c r="AP187" s="95">
        <v>1.1719906944732961</v>
      </c>
      <c r="AR187">
        <v>47.85</v>
      </c>
      <c r="AS187" s="100">
        <f t="shared" si="12"/>
        <v>1.1242948158790373</v>
      </c>
      <c r="AT187" s="95">
        <f t="shared" si="13"/>
        <v>9.3535284048242989E-2</v>
      </c>
      <c r="AU187" s="94">
        <f t="shared" si="14"/>
        <v>1.5173426704175522E-2</v>
      </c>
    </row>
    <row r="188" spans="4:47">
      <c r="D188">
        <v>49.85</v>
      </c>
      <c r="E188" s="95">
        <v>1.1854716700000001</v>
      </c>
      <c r="F188" s="95">
        <v>1.1312305600000001</v>
      </c>
      <c r="G188" s="95">
        <v>0.95768092000000005</v>
      </c>
      <c r="H188" s="95">
        <v>1.1752513499999999</v>
      </c>
      <c r="I188" s="95">
        <v>1.10903555</v>
      </c>
      <c r="J188" s="95">
        <v>1.1046935</v>
      </c>
      <c r="K188" s="95">
        <v>1.08904866</v>
      </c>
      <c r="L188" s="95">
        <v>1.1538850199999999</v>
      </c>
      <c r="M188" s="95">
        <v>1.27239931</v>
      </c>
      <c r="N188" s="95">
        <v>1.1768137700000001</v>
      </c>
      <c r="O188" s="95">
        <v>1.0091767700000001</v>
      </c>
      <c r="P188" s="95">
        <v>0.98410143000000005</v>
      </c>
      <c r="Q188" s="95">
        <v>0.92162717000000005</v>
      </c>
      <c r="R188" s="95">
        <v>1.04790111</v>
      </c>
      <c r="S188" s="95">
        <v>0.97382738000000002</v>
      </c>
      <c r="T188" s="95">
        <v>1.0520378100000001</v>
      </c>
      <c r="U188" s="95">
        <v>1.1843758799999999</v>
      </c>
      <c r="V188" s="95">
        <v>0.89646990999999998</v>
      </c>
      <c r="W188" s="95">
        <v>1.0124366300000001</v>
      </c>
      <c r="X188" s="95">
        <v>1.2564468784298639</v>
      </c>
      <c r="Y188" s="95">
        <v>1.1055393260555471</v>
      </c>
      <c r="Z188" s="95">
        <v>1.083422274589076</v>
      </c>
      <c r="AA188" s="95">
        <v>1.1215593528143151</v>
      </c>
      <c r="AB188" s="95">
        <v>1.1294009800419269</v>
      </c>
      <c r="AC188" s="95">
        <v>1.0897933548357619</v>
      </c>
      <c r="AD188" s="95">
        <v>1.093602056088584</v>
      </c>
      <c r="AE188" s="95">
        <v>1.172944224530134</v>
      </c>
      <c r="AF188" s="95">
        <v>1.1849659935963821</v>
      </c>
      <c r="AG188" s="95">
        <v>1.054429155089655</v>
      </c>
      <c r="AH188" s="95">
        <v>1.1667955331227069</v>
      </c>
      <c r="AI188" s="95">
        <v>1.124843939608297</v>
      </c>
      <c r="AJ188" s="95">
        <v>1.158900007956793</v>
      </c>
      <c r="AK188" s="95">
        <v>1.1153494334066389</v>
      </c>
      <c r="AL188" s="95">
        <v>1.34718945558049</v>
      </c>
      <c r="AM188" s="95">
        <v>1.170668970971273</v>
      </c>
      <c r="AN188" s="95">
        <v>1.305200114719105</v>
      </c>
      <c r="AO188" s="95">
        <v>1.3727787479593181</v>
      </c>
      <c r="AP188" s="95">
        <v>1.145437023230931</v>
      </c>
      <c r="AR188">
        <v>49.85</v>
      </c>
      <c r="AS188" s="100">
        <f t="shared" si="12"/>
        <v>1.1220192427007054</v>
      </c>
      <c r="AT188" s="95">
        <f t="shared" si="13"/>
        <v>0.10336851251340708</v>
      </c>
      <c r="AU188" s="94">
        <f t="shared" si="14"/>
        <v>1.6768587000097909E-2</v>
      </c>
    </row>
    <row r="189" spans="4:47">
      <c r="D189">
        <v>51.85</v>
      </c>
      <c r="E189" s="95">
        <v>1.22295533</v>
      </c>
      <c r="F189" s="95">
        <v>1.0429874100000001</v>
      </c>
      <c r="G189" s="95">
        <v>1.05298403</v>
      </c>
      <c r="H189" s="95">
        <v>1.1131615800000001</v>
      </c>
      <c r="I189" s="95">
        <v>1.0977971799999999</v>
      </c>
      <c r="J189" s="95">
        <v>1.06322367</v>
      </c>
      <c r="K189" s="95">
        <v>1.0552681699999999</v>
      </c>
      <c r="L189" s="95">
        <v>1.15617203</v>
      </c>
      <c r="M189" s="95">
        <v>1.2198878099999999</v>
      </c>
      <c r="N189" s="95">
        <v>1.1849030899999999</v>
      </c>
      <c r="O189" s="95">
        <v>1.0184202</v>
      </c>
      <c r="P189" s="95">
        <v>1.0076376300000001</v>
      </c>
      <c r="Q189" s="95">
        <v>1.00962062</v>
      </c>
      <c r="R189" s="95">
        <v>0.99208004000000005</v>
      </c>
      <c r="S189" s="95">
        <v>0.99901828999999998</v>
      </c>
      <c r="T189" s="95">
        <v>1.0810528699999999</v>
      </c>
      <c r="U189" s="95">
        <v>1.0433560900000001</v>
      </c>
      <c r="V189" s="95">
        <v>1.0520404999999999</v>
      </c>
      <c r="W189" s="95">
        <v>1.10043874</v>
      </c>
      <c r="X189" s="95">
        <v>1.2784487678947181</v>
      </c>
      <c r="Y189" s="95">
        <v>1.165387885751475</v>
      </c>
      <c r="Z189" s="95">
        <v>1.068242987280168</v>
      </c>
      <c r="AA189" s="95">
        <v>1.0628934118867419</v>
      </c>
      <c r="AB189" s="95">
        <v>1.108706574390129</v>
      </c>
      <c r="AC189" s="95">
        <v>1.118142077647136</v>
      </c>
      <c r="AD189" s="95">
        <v>1.0131562664473091</v>
      </c>
      <c r="AE189" s="95">
        <v>1.1686547183758591</v>
      </c>
      <c r="AF189" s="95">
        <v>1.1775174534662161</v>
      </c>
      <c r="AG189" s="95">
        <v>1.096027350783529</v>
      </c>
      <c r="AH189" s="95">
        <v>1.179807716673313</v>
      </c>
      <c r="AI189" s="95">
        <v>1.1736417031196069</v>
      </c>
      <c r="AJ189" s="95">
        <v>1.1810724436623541</v>
      </c>
      <c r="AK189" s="95">
        <v>1.104482089455936</v>
      </c>
      <c r="AL189" s="95">
        <v>1.326317818136477</v>
      </c>
      <c r="AM189" s="95">
        <v>1.101696241726265</v>
      </c>
      <c r="AN189" s="95">
        <v>1.1150800370000351</v>
      </c>
      <c r="AO189" s="95">
        <v>1.17979466034113</v>
      </c>
      <c r="AP189" s="95">
        <v>1.033938003915436</v>
      </c>
      <c r="AR189">
        <v>51.85</v>
      </c>
      <c r="AS189" s="100">
        <f t="shared" si="12"/>
        <v>1.1096319338935217</v>
      </c>
      <c r="AT189" s="95">
        <f t="shared" si="13"/>
        <v>7.1504226327737577E-2</v>
      </c>
      <c r="AU189" s="94">
        <f t="shared" si="14"/>
        <v>1.1599517211741276E-2</v>
      </c>
    </row>
    <row r="190" spans="4:47">
      <c r="D190">
        <v>53.85</v>
      </c>
      <c r="E190" s="95">
        <v>1.2547299599999999</v>
      </c>
      <c r="F190" s="95">
        <v>1.07964013</v>
      </c>
      <c r="G190" s="95">
        <v>1.0133999300000001</v>
      </c>
      <c r="H190" s="95">
        <v>1.2543578200000001</v>
      </c>
      <c r="I190" s="95">
        <v>1.1041947299999999</v>
      </c>
      <c r="J190" s="95">
        <v>1.1184934900000001</v>
      </c>
      <c r="K190" s="95">
        <v>1.0307983000000001</v>
      </c>
      <c r="L190" s="95">
        <v>1.1118355</v>
      </c>
      <c r="M190" s="95">
        <v>1.3032266299999999</v>
      </c>
      <c r="N190" s="95">
        <v>1.1503735100000001</v>
      </c>
      <c r="O190" s="95">
        <v>1.0479110300000001</v>
      </c>
      <c r="P190" s="95">
        <v>1.0256355800000001</v>
      </c>
      <c r="Q190" s="95">
        <v>0.96124359000000004</v>
      </c>
      <c r="R190" s="95">
        <v>1.01305227</v>
      </c>
      <c r="S190" s="95">
        <v>0.98836237999999998</v>
      </c>
      <c r="T190" s="95">
        <v>1.16923862</v>
      </c>
      <c r="U190" s="95">
        <v>1.0591305600000001</v>
      </c>
      <c r="V190" s="95">
        <v>0.96758544999999996</v>
      </c>
      <c r="W190" s="95">
        <v>0.95931144999999995</v>
      </c>
      <c r="X190" s="95">
        <v>1.285123931848382</v>
      </c>
      <c r="Y190" s="95">
        <v>1.176648132991214</v>
      </c>
      <c r="Z190" s="95">
        <v>1.1218216988407841</v>
      </c>
      <c r="AA190" s="95">
        <v>1.0646067541788251</v>
      </c>
      <c r="AB190" s="95">
        <v>1.1646809321939109</v>
      </c>
      <c r="AC190" s="95">
        <v>1.1289624656448041</v>
      </c>
      <c r="AD190" s="95">
        <v>1.104659043317189</v>
      </c>
      <c r="AE190" s="95">
        <v>1.1503225593124631</v>
      </c>
      <c r="AF190" s="95">
        <v>1.1695804429150209</v>
      </c>
      <c r="AG190" s="95">
        <v>1.119845882971257</v>
      </c>
      <c r="AH190" s="95">
        <v>1.127651905100459</v>
      </c>
      <c r="AI190" s="95">
        <v>1.16787374893578</v>
      </c>
      <c r="AJ190" s="95">
        <v>1.1664365732308359</v>
      </c>
      <c r="AK190" s="95">
        <v>1.1021983794724859</v>
      </c>
      <c r="AL190" s="95">
        <v>1.298122127551258</v>
      </c>
      <c r="AM190" s="95">
        <v>1.2154543311389701</v>
      </c>
      <c r="AN190" s="95">
        <v>1.156951778232129</v>
      </c>
      <c r="AO190" s="95">
        <v>1.1503845422273951</v>
      </c>
      <c r="AP190" s="95">
        <v>1.095347927617238</v>
      </c>
      <c r="AR190">
        <v>53.85</v>
      </c>
      <c r="AS190" s="100">
        <f t="shared" si="12"/>
        <v>1.1205051075715893</v>
      </c>
      <c r="AT190" s="95">
        <f t="shared" si="13"/>
        <v>0.10321765695045208</v>
      </c>
      <c r="AU190" s="94">
        <f t="shared" si="14"/>
        <v>1.6744114996289867E-2</v>
      </c>
    </row>
    <row r="191" spans="4:47">
      <c r="D191">
        <v>55.85</v>
      </c>
      <c r="E191" s="95">
        <v>1.2336221000000001</v>
      </c>
      <c r="F191" s="95">
        <v>1.08848659</v>
      </c>
      <c r="G191" s="95">
        <v>1.1100621500000001</v>
      </c>
      <c r="H191" s="95">
        <v>1.27307682</v>
      </c>
      <c r="I191" s="95">
        <v>1.0315378799999999</v>
      </c>
      <c r="J191" s="95">
        <v>1.05134086</v>
      </c>
      <c r="K191" s="95">
        <v>1.0464525</v>
      </c>
      <c r="L191" s="95">
        <v>1.15449785</v>
      </c>
      <c r="M191" s="95">
        <v>1.29200688</v>
      </c>
      <c r="N191" s="95">
        <v>1.1662087400000001</v>
      </c>
      <c r="O191" s="95">
        <v>0.99549169999999998</v>
      </c>
      <c r="P191" s="95">
        <v>0.98727708000000003</v>
      </c>
      <c r="Q191" s="95">
        <v>0.96317885000000003</v>
      </c>
      <c r="R191" s="95">
        <v>1.0421470100000001</v>
      </c>
      <c r="S191" s="95">
        <v>0.95142797000000001</v>
      </c>
      <c r="T191" s="95">
        <v>1.0144148500000001</v>
      </c>
      <c r="U191" s="95">
        <v>1.0420412999999999</v>
      </c>
      <c r="V191" s="95">
        <v>0.98242496000000001</v>
      </c>
      <c r="W191" s="95">
        <v>1.1008908500000001</v>
      </c>
      <c r="X191" s="95">
        <v>1.2951779282661999</v>
      </c>
      <c r="Y191" s="95">
        <v>1.1498669721957031</v>
      </c>
      <c r="Z191" s="95">
        <v>1.132330458959226</v>
      </c>
      <c r="AA191" s="95">
        <v>1.011502280392929</v>
      </c>
      <c r="AB191" s="95">
        <v>1.1174545285600761</v>
      </c>
      <c r="AC191" s="95">
        <v>1.1298481979046899</v>
      </c>
      <c r="AD191" s="95">
        <v>1.0033868048192529</v>
      </c>
      <c r="AE191" s="95">
        <v>1.1572497269332369</v>
      </c>
      <c r="AF191" s="95">
        <v>1.212328847910956</v>
      </c>
      <c r="AG191" s="95">
        <v>1.060823167358879</v>
      </c>
      <c r="AH191" s="95">
        <v>1.156106809912967</v>
      </c>
      <c r="AI191" s="95">
        <v>1.157110340513021</v>
      </c>
      <c r="AJ191" s="95">
        <v>1.1089080582115549</v>
      </c>
      <c r="AK191" s="95">
        <v>1.1365322690917019</v>
      </c>
      <c r="AL191" s="95">
        <v>1.3162650956879649</v>
      </c>
      <c r="AM191" s="95">
        <v>1.147094632930197</v>
      </c>
      <c r="AN191" s="95">
        <v>1.1936545596044259</v>
      </c>
      <c r="AO191" s="95">
        <v>1.284178986990971</v>
      </c>
      <c r="AP191" s="95">
        <v>1.1980549587766809</v>
      </c>
      <c r="AR191">
        <v>55.85</v>
      </c>
      <c r="AS191" s="100">
        <f t="shared" si="12"/>
        <v>1.1182753043426488</v>
      </c>
      <c r="AT191" s="95">
        <f t="shared" si="13"/>
        <v>0.10196012611055504</v>
      </c>
      <c r="AU191" s="94">
        <f t="shared" si="14"/>
        <v>1.6540116556326007E-2</v>
      </c>
    </row>
    <row r="192" spans="4:47">
      <c r="D192">
        <v>57.85</v>
      </c>
      <c r="E192" s="95">
        <v>1.2579359999999999</v>
      </c>
      <c r="F192" s="95">
        <v>1.1422030599999999</v>
      </c>
      <c r="G192" s="95">
        <v>1.0104454700000001</v>
      </c>
      <c r="H192" s="95">
        <v>1.14534677</v>
      </c>
      <c r="I192" s="95">
        <v>1.05191389</v>
      </c>
      <c r="J192" s="95">
        <v>1.07239113</v>
      </c>
      <c r="K192" s="95">
        <v>1.0382705699999999</v>
      </c>
      <c r="L192" s="95">
        <v>1.0981541800000001</v>
      </c>
      <c r="M192" s="95">
        <v>1.2366003800000001</v>
      </c>
      <c r="N192" s="95">
        <v>1.1615317199999999</v>
      </c>
      <c r="O192" s="95">
        <v>1.05364642</v>
      </c>
      <c r="P192" s="95">
        <v>0.99106698999999998</v>
      </c>
      <c r="Q192" s="95">
        <v>0.94240515999999996</v>
      </c>
      <c r="R192" s="95">
        <v>1.04273858</v>
      </c>
      <c r="S192" s="95">
        <v>0.97437174999999998</v>
      </c>
      <c r="T192" s="95">
        <v>0.96124867999999997</v>
      </c>
      <c r="U192" s="95">
        <v>1.04070157</v>
      </c>
      <c r="V192" s="95">
        <v>0.97989676999999997</v>
      </c>
      <c r="W192" s="95">
        <v>1.02773314</v>
      </c>
      <c r="X192" s="95">
        <v>1.2573374355496529</v>
      </c>
      <c r="Y192" s="95">
        <v>1.2126414134087069</v>
      </c>
      <c r="Z192" s="95">
        <v>1.0613454674941221</v>
      </c>
      <c r="AA192" s="95">
        <v>1.073673748134105</v>
      </c>
      <c r="AB192" s="95">
        <v>1.118321589697608</v>
      </c>
      <c r="AC192" s="95">
        <v>1.085210793860101</v>
      </c>
      <c r="AD192" s="95">
        <v>0.98140397785471667</v>
      </c>
      <c r="AE192" s="95">
        <v>1.152484329439633</v>
      </c>
      <c r="AF192" s="95">
        <v>1.251967933899188</v>
      </c>
      <c r="AG192" s="95">
        <v>1.0748444525325871</v>
      </c>
      <c r="AH192" s="95">
        <v>1.15580418098655</v>
      </c>
      <c r="AI192" s="95">
        <v>1.121494884733012</v>
      </c>
      <c r="AJ192" s="95">
        <v>1.182180578744088</v>
      </c>
      <c r="AK192" s="95">
        <v>1.147320634800592</v>
      </c>
      <c r="AL192" s="95">
        <v>1.2675517702153369</v>
      </c>
      <c r="AM192" s="95">
        <v>1.164935021419033</v>
      </c>
      <c r="AN192" s="95">
        <v>1.143235428808268</v>
      </c>
      <c r="AO192" s="95">
        <v>1.2968016150288999</v>
      </c>
      <c r="AP192" s="95">
        <v>1.1992904036210621</v>
      </c>
      <c r="AR192">
        <v>57.85</v>
      </c>
      <c r="AS192" s="100">
        <f t="shared" si="12"/>
        <v>1.1099065234270331</v>
      </c>
      <c r="AT192" s="95">
        <f t="shared" si="13"/>
        <v>8.905008789904191E-2</v>
      </c>
      <c r="AU192" s="94">
        <f t="shared" si="14"/>
        <v>1.4445831810801901E-2</v>
      </c>
    </row>
    <row r="193" spans="2:47">
      <c r="D193">
        <v>59.85</v>
      </c>
      <c r="E193" s="95">
        <v>1.28979003</v>
      </c>
      <c r="F193" s="95">
        <v>1.1100358100000001</v>
      </c>
      <c r="G193" s="95">
        <v>1.06594904</v>
      </c>
      <c r="H193" s="95">
        <v>1.1800453099999999</v>
      </c>
      <c r="I193" s="95">
        <v>1.1034716099999999</v>
      </c>
      <c r="J193" s="95">
        <v>1.1364198299999999</v>
      </c>
      <c r="K193" s="95">
        <v>1.04633939</v>
      </c>
      <c r="L193" s="95">
        <v>1.0922822700000001</v>
      </c>
      <c r="M193" s="95">
        <v>1.26241252</v>
      </c>
      <c r="N193" s="95">
        <v>1.2055506600000001</v>
      </c>
      <c r="O193" s="95">
        <v>1.0442508399999999</v>
      </c>
      <c r="P193" s="95">
        <v>1.0368950299999999</v>
      </c>
      <c r="Q193" s="95">
        <v>0.88020531000000002</v>
      </c>
      <c r="R193" s="95">
        <v>0.94228177000000002</v>
      </c>
      <c r="S193" s="95">
        <v>0.95504032999999999</v>
      </c>
      <c r="T193" s="95">
        <v>1.1050690999999999</v>
      </c>
      <c r="U193" s="95">
        <v>1.0688030900000001</v>
      </c>
      <c r="V193" s="95">
        <v>1.0099662300000001</v>
      </c>
      <c r="W193" s="95">
        <v>0.96256271999999998</v>
      </c>
      <c r="X193" s="95">
        <v>1.305073533808069</v>
      </c>
      <c r="Y193" s="95">
        <v>1.154419455533614</v>
      </c>
      <c r="Z193" s="95">
        <v>1.1297075081099699</v>
      </c>
      <c r="AA193" s="95">
        <v>1.09368195561827</v>
      </c>
      <c r="AB193" s="95">
        <v>1.102495438594761</v>
      </c>
      <c r="AC193" s="95">
        <v>1.127681577445808</v>
      </c>
      <c r="AD193" s="95">
        <v>1.02080442964448</v>
      </c>
      <c r="AE193" s="95">
        <v>1.229125562675121</v>
      </c>
      <c r="AF193" s="95">
        <v>1.276797036112792</v>
      </c>
      <c r="AG193" s="95">
        <v>1.071503811559728</v>
      </c>
      <c r="AH193" s="95">
        <v>1.144200514469597</v>
      </c>
      <c r="AI193" s="95">
        <v>1.1307854609153241</v>
      </c>
      <c r="AJ193" s="95">
        <v>1.1381895008236409</v>
      </c>
      <c r="AK193" s="95">
        <v>1.2091280730441449</v>
      </c>
      <c r="AL193" s="95">
        <v>1.269163816621973</v>
      </c>
      <c r="AM193" s="95">
        <v>1.1458209544741571</v>
      </c>
      <c r="AN193" s="95">
        <v>1.223298292045722</v>
      </c>
      <c r="AO193" s="95">
        <v>1.1618564173930801</v>
      </c>
      <c r="AP193" s="95">
        <v>1.0444464560307429</v>
      </c>
      <c r="AR193">
        <v>59.85</v>
      </c>
      <c r="AS193" s="100">
        <f t="shared" si="12"/>
        <v>1.1177776496031846</v>
      </c>
      <c r="AT193" s="95">
        <f t="shared" si="13"/>
        <v>0.10703948185599552</v>
      </c>
      <c r="AU193" s="94">
        <f t="shared" si="14"/>
        <v>1.7364096863780067E-2</v>
      </c>
    </row>
    <row r="194" spans="2:47">
      <c r="D194">
        <v>61.86</v>
      </c>
      <c r="E194" s="95">
        <v>1.2588311000000001</v>
      </c>
      <c r="F194" s="95">
        <v>1.07362961</v>
      </c>
      <c r="G194" s="95">
        <v>1.0858370900000001</v>
      </c>
      <c r="H194" s="95">
        <v>1.1907417</v>
      </c>
      <c r="I194" s="95">
        <v>1.12015635</v>
      </c>
      <c r="J194" s="95">
        <v>1.1382652499999999</v>
      </c>
      <c r="K194" s="95">
        <v>1.04981678</v>
      </c>
      <c r="L194" s="95">
        <v>1.1534763299999999</v>
      </c>
      <c r="M194" s="95">
        <v>1.2910748700000001</v>
      </c>
      <c r="N194" s="95">
        <v>1.16494081</v>
      </c>
      <c r="O194" s="95">
        <v>1.0209711400000001</v>
      </c>
      <c r="P194" s="95">
        <v>0.99279782000000005</v>
      </c>
      <c r="Q194" s="95">
        <v>0.95214175999999995</v>
      </c>
      <c r="R194" s="95">
        <v>0.96171651999999996</v>
      </c>
      <c r="S194" s="95">
        <v>0.92118531000000003</v>
      </c>
      <c r="T194" s="95">
        <v>1.11467793</v>
      </c>
      <c r="U194" s="95">
        <v>1.1086063500000001</v>
      </c>
      <c r="V194" s="95">
        <v>0.95875281999999995</v>
      </c>
      <c r="W194" s="95">
        <v>1.08854235</v>
      </c>
      <c r="X194" s="95">
        <v>1.3364043222004329</v>
      </c>
      <c r="Y194" s="95">
        <v>1.136795125987633</v>
      </c>
      <c r="Z194" s="95">
        <v>1.1034843231409821</v>
      </c>
      <c r="AA194" s="95">
        <v>1.066210717885129</v>
      </c>
      <c r="AB194" s="95">
        <v>1.1697172915398031</v>
      </c>
      <c r="AC194" s="95">
        <v>1.1145556818797819</v>
      </c>
      <c r="AD194" s="95">
        <v>1.0867884793616081</v>
      </c>
      <c r="AE194" s="95">
        <v>1.1367267049370571</v>
      </c>
      <c r="AF194" s="95">
        <v>1.194056614087232</v>
      </c>
      <c r="AG194" s="95">
        <v>1.0659787016552</v>
      </c>
      <c r="AH194" s="95">
        <v>1.203467355493127</v>
      </c>
      <c r="AI194" s="95">
        <v>1.085703331614005</v>
      </c>
      <c r="AJ194" s="95">
        <v>1.158835069302075</v>
      </c>
      <c r="AK194" s="95">
        <v>1.250119979885481</v>
      </c>
      <c r="AL194" s="95">
        <v>1.293586714654505</v>
      </c>
      <c r="AM194" s="95">
        <v>1.188459864495115</v>
      </c>
      <c r="AN194" s="95">
        <v>1.298216162080587</v>
      </c>
      <c r="AO194" s="95">
        <v>1.294493356719308</v>
      </c>
      <c r="AP194" s="95">
        <v>0.99127521736067914</v>
      </c>
      <c r="AR194">
        <v>61.86</v>
      </c>
      <c r="AS194" s="100">
        <f t="shared" si="12"/>
        <v>1.1268693922178876</v>
      </c>
      <c r="AT194" s="95">
        <f t="shared" si="13"/>
        <v>0.10274296406404079</v>
      </c>
      <c r="AU194" s="94">
        <f t="shared" si="14"/>
        <v>1.6667109641655565E-2</v>
      </c>
    </row>
    <row r="195" spans="2:47">
      <c r="D195">
        <v>63.86</v>
      </c>
      <c r="E195" s="95">
        <v>1.2664369</v>
      </c>
      <c r="F195" s="95">
        <v>1.0968840200000001</v>
      </c>
      <c r="G195" s="95">
        <v>1.0398672900000001</v>
      </c>
      <c r="H195" s="95">
        <v>1.21205987</v>
      </c>
      <c r="I195" s="95">
        <v>1.1069129200000001</v>
      </c>
      <c r="J195" s="95">
        <v>1.0551839000000001</v>
      </c>
      <c r="K195" s="95">
        <v>1.01211615</v>
      </c>
      <c r="L195" s="95">
        <v>1.1482747</v>
      </c>
      <c r="M195" s="95">
        <v>1.2927390400000001</v>
      </c>
      <c r="N195" s="95">
        <v>1.1612291100000001</v>
      </c>
      <c r="O195" s="95">
        <v>1.0667610700000001</v>
      </c>
      <c r="P195" s="95">
        <v>1.01104485</v>
      </c>
      <c r="Q195" s="95">
        <v>0.95977513000000003</v>
      </c>
      <c r="R195" s="95">
        <v>1.0460184400000001</v>
      </c>
      <c r="S195" s="95">
        <v>1.0325362</v>
      </c>
      <c r="T195" s="95">
        <v>1.1326606699999999</v>
      </c>
      <c r="U195" s="95">
        <v>1.1261003599999999</v>
      </c>
      <c r="V195" s="95">
        <v>0.91537131999999999</v>
      </c>
      <c r="W195" s="95">
        <v>1.0554701399999999</v>
      </c>
      <c r="X195" s="95">
        <v>1.328046316148823</v>
      </c>
      <c r="Y195" s="95">
        <v>1.151988039742452</v>
      </c>
      <c r="Z195" s="95">
        <v>1.0691841730455769</v>
      </c>
      <c r="AA195" s="95">
        <v>1.1119279700135041</v>
      </c>
      <c r="AB195" s="95">
        <v>1.099835501784578</v>
      </c>
      <c r="AC195" s="95">
        <v>1.1271677617567539</v>
      </c>
      <c r="AD195" s="95">
        <v>1.053757934083247</v>
      </c>
      <c r="AE195" s="95">
        <v>1.184200879552826</v>
      </c>
      <c r="AF195" s="95">
        <v>1.1838931126057779</v>
      </c>
      <c r="AG195" s="95">
        <v>1.013399880111983</v>
      </c>
      <c r="AH195" s="95">
        <v>1.1641689277485929</v>
      </c>
      <c r="AI195" s="95">
        <v>1.0846747715188629</v>
      </c>
      <c r="AJ195" s="95">
        <v>1.135620501589818</v>
      </c>
      <c r="AK195" s="95">
        <v>1.184460555766508</v>
      </c>
      <c r="AL195" s="95">
        <v>1.368502348371428</v>
      </c>
      <c r="AM195" s="95">
        <v>1.155010289458746</v>
      </c>
      <c r="AN195" s="95">
        <v>1.44717615012864</v>
      </c>
      <c r="AO195" s="95">
        <v>1.2135258519802561</v>
      </c>
      <c r="AP195" s="95">
        <v>1.1893164588330349</v>
      </c>
      <c r="AR195">
        <v>63.86</v>
      </c>
      <c r="AS195" s="101">
        <f t="shared" si="12"/>
        <v>1.1316657764274054</v>
      </c>
      <c r="AT195" s="95">
        <f t="shared" si="13"/>
        <v>9.7029773143237602E-2</v>
      </c>
      <c r="AU195" s="94">
        <f t="shared" si="14"/>
        <v>1.5740307691291502E-2</v>
      </c>
    </row>
    <row r="196" spans="2:47"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</row>
    <row r="197" spans="2:47"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</row>
    <row r="198" spans="2:47"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</row>
    <row r="199" spans="2:47"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T199" s="1" t="s">
        <v>216</v>
      </c>
      <c r="AU199" s="1">
        <v>38</v>
      </c>
    </row>
    <row r="200" spans="2:47" ht="17" thickBot="1"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73"/>
      <c r="AS200" s="156" t="s">
        <v>395</v>
      </c>
      <c r="AT200" s="1" t="s">
        <v>215</v>
      </c>
      <c r="AU200" s="1">
        <f>SQRT(AU199)</f>
        <v>6.164414002968976</v>
      </c>
    </row>
    <row r="201" spans="2:47" ht="17" thickBot="1">
      <c r="B201" s="169" t="s">
        <v>508</v>
      </c>
      <c r="C201" s="156" t="s">
        <v>369</v>
      </c>
      <c r="D201" t="s">
        <v>66</v>
      </c>
      <c r="E201" s="95" t="s">
        <v>438</v>
      </c>
      <c r="F201" s="95" t="s">
        <v>439</v>
      </c>
      <c r="G201" s="95" t="s">
        <v>440</v>
      </c>
      <c r="H201" s="95" t="s">
        <v>441</v>
      </c>
      <c r="I201" s="95" t="s">
        <v>442</v>
      </c>
      <c r="J201" s="95" t="s">
        <v>443</v>
      </c>
      <c r="K201" s="95" t="s">
        <v>444</v>
      </c>
      <c r="L201" s="95" t="s">
        <v>445</v>
      </c>
      <c r="M201" s="95" t="s">
        <v>446</v>
      </c>
      <c r="N201" s="95" t="s">
        <v>447</v>
      </c>
      <c r="O201" s="95" t="s">
        <v>448</v>
      </c>
      <c r="P201" s="95" t="s">
        <v>449</v>
      </c>
      <c r="Q201" s="95" t="s">
        <v>450</v>
      </c>
      <c r="R201" s="95" t="s">
        <v>451</v>
      </c>
      <c r="S201" s="95" t="s">
        <v>452</v>
      </c>
      <c r="T201" s="95" t="s">
        <v>453</v>
      </c>
      <c r="U201" s="95" t="s">
        <v>454</v>
      </c>
      <c r="V201" s="95" t="s">
        <v>455</v>
      </c>
      <c r="W201" s="95" t="s">
        <v>456</v>
      </c>
      <c r="X201" s="95" t="s">
        <v>457</v>
      </c>
      <c r="Y201" s="95" t="s">
        <v>458</v>
      </c>
      <c r="Z201" s="95" t="s">
        <v>459</v>
      </c>
      <c r="AA201" s="95" t="s">
        <v>460</v>
      </c>
      <c r="AB201" s="95" t="s">
        <v>461</v>
      </c>
      <c r="AC201" s="95" t="s">
        <v>462</v>
      </c>
      <c r="AD201" s="95" t="s">
        <v>463</v>
      </c>
      <c r="AE201" s="95" t="s">
        <v>464</v>
      </c>
      <c r="AF201" s="95" t="s">
        <v>465</v>
      </c>
      <c r="AG201" s="95" t="s">
        <v>466</v>
      </c>
      <c r="AH201" s="95" t="s">
        <v>467</v>
      </c>
      <c r="AI201" s="95" t="s">
        <v>468</v>
      </c>
      <c r="AJ201" s="95" t="s">
        <v>469</v>
      </c>
      <c r="AK201" s="95" t="s">
        <v>470</v>
      </c>
      <c r="AL201" s="95" t="s">
        <v>471</v>
      </c>
      <c r="AM201" s="95" t="s">
        <v>472</v>
      </c>
      <c r="AN201" s="95" t="s">
        <v>473</v>
      </c>
      <c r="AO201" s="95" t="s">
        <v>474</v>
      </c>
      <c r="AP201" s="95" t="s">
        <v>475</v>
      </c>
      <c r="AQ201" s="73"/>
      <c r="AR201" t="s">
        <v>66</v>
      </c>
      <c r="AS201" s="169" t="s">
        <v>366</v>
      </c>
      <c r="AT201" s="95" t="s">
        <v>3</v>
      </c>
      <c r="AU201" s="94" t="s">
        <v>125</v>
      </c>
    </row>
    <row r="202" spans="2:47">
      <c r="D202">
        <v>0</v>
      </c>
      <c r="E202" s="95">
        <v>1</v>
      </c>
      <c r="F202" s="95">
        <v>1</v>
      </c>
      <c r="G202" s="95">
        <v>1</v>
      </c>
      <c r="H202" s="95">
        <v>1</v>
      </c>
      <c r="I202" s="95">
        <v>1</v>
      </c>
      <c r="J202" s="95">
        <v>1</v>
      </c>
      <c r="K202" s="95">
        <v>1</v>
      </c>
      <c r="L202" s="95">
        <v>1</v>
      </c>
      <c r="M202" s="95">
        <v>1</v>
      </c>
      <c r="N202" s="95">
        <v>1</v>
      </c>
      <c r="O202" s="95">
        <v>1</v>
      </c>
      <c r="P202" s="95">
        <v>1</v>
      </c>
      <c r="Q202" s="95">
        <v>1</v>
      </c>
      <c r="R202" s="95">
        <v>1</v>
      </c>
      <c r="S202" s="95">
        <v>1</v>
      </c>
      <c r="T202" s="95">
        <v>1</v>
      </c>
      <c r="U202" s="95">
        <v>1</v>
      </c>
      <c r="V202" s="95">
        <v>1</v>
      </c>
      <c r="W202" s="95">
        <v>1</v>
      </c>
      <c r="X202" s="95">
        <v>1</v>
      </c>
      <c r="Y202" s="95">
        <v>1</v>
      </c>
      <c r="Z202" s="95">
        <v>1</v>
      </c>
      <c r="AA202" s="95">
        <v>1</v>
      </c>
      <c r="AB202" s="95">
        <v>1</v>
      </c>
      <c r="AC202" s="95">
        <v>1</v>
      </c>
      <c r="AD202" s="95">
        <v>1</v>
      </c>
      <c r="AE202" s="95">
        <v>1</v>
      </c>
      <c r="AF202" s="95">
        <v>1</v>
      </c>
      <c r="AG202" s="95">
        <v>1</v>
      </c>
      <c r="AH202" s="95">
        <v>1</v>
      </c>
      <c r="AI202" s="95">
        <v>1</v>
      </c>
      <c r="AJ202" s="95">
        <v>1</v>
      </c>
      <c r="AK202" s="95">
        <v>1</v>
      </c>
      <c r="AL202" s="95">
        <v>1</v>
      </c>
      <c r="AM202" s="95">
        <v>1</v>
      </c>
      <c r="AN202" s="95">
        <v>1</v>
      </c>
      <c r="AO202" s="95">
        <v>1</v>
      </c>
      <c r="AP202" s="95">
        <v>1</v>
      </c>
      <c r="AR202">
        <v>0</v>
      </c>
      <c r="AS202" s="100">
        <f t="shared" ref="AS202:AS234" si="15">AVERAGE(E202:AP202)</f>
        <v>1</v>
      </c>
      <c r="AT202" s="95">
        <f t="shared" ref="AT202:AT234" si="16">STDEV(E202:W202)</f>
        <v>0</v>
      </c>
      <c r="AU202" s="94">
        <f t="shared" ref="AU202:AU234" si="17">AT202/$AU$200</f>
        <v>0</v>
      </c>
    </row>
    <row r="203" spans="2:47">
      <c r="D203">
        <v>2</v>
      </c>
      <c r="E203" s="95">
        <v>0.99506908000000005</v>
      </c>
      <c r="F203" s="95">
        <v>0.95306893999999998</v>
      </c>
      <c r="G203" s="95">
        <v>0.97366838</v>
      </c>
      <c r="H203" s="95">
        <v>1.04730496</v>
      </c>
      <c r="I203" s="95">
        <v>1.0318143200000001</v>
      </c>
      <c r="J203" s="95">
        <v>1.0031667799999999</v>
      </c>
      <c r="K203" s="95">
        <v>1.0128894799999999</v>
      </c>
      <c r="L203" s="95">
        <v>1.026537</v>
      </c>
      <c r="M203" s="95">
        <v>1.0057282999999999</v>
      </c>
      <c r="N203" s="95">
        <v>1.0040832399999999</v>
      </c>
      <c r="O203" s="95">
        <v>1.00027149</v>
      </c>
      <c r="P203" s="95">
        <v>0.95688768999999996</v>
      </c>
      <c r="Q203" s="95">
        <v>0.96115320999999998</v>
      </c>
      <c r="R203" s="95">
        <v>1.0262678599999999</v>
      </c>
      <c r="S203" s="95">
        <v>1.0261974599999999</v>
      </c>
      <c r="T203" s="95">
        <v>0.99412716000000001</v>
      </c>
      <c r="U203" s="95">
        <v>1.03760846</v>
      </c>
      <c r="V203" s="95">
        <v>0.98539540999999997</v>
      </c>
      <c r="W203" s="95">
        <v>0.97858464000000001</v>
      </c>
      <c r="X203" s="95">
        <v>1.017165621258201</v>
      </c>
      <c r="Y203" s="95">
        <v>1.01215271461805</v>
      </c>
      <c r="Z203" s="95">
        <v>1.0302571704108781</v>
      </c>
      <c r="AA203" s="95">
        <v>1.0528628461054661</v>
      </c>
      <c r="AB203" s="95">
        <v>0.97102879346514259</v>
      </c>
      <c r="AC203" s="95">
        <v>0.99773676003985823</v>
      </c>
      <c r="AD203" s="95">
        <v>1.00902728303333</v>
      </c>
      <c r="AE203" s="95">
        <v>1.021247074758066</v>
      </c>
      <c r="AF203" s="95">
        <v>0.96718303534348615</v>
      </c>
      <c r="AG203" s="95">
        <v>0.97684908899249712</v>
      </c>
      <c r="AH203" s="95">
        <v>0.96072388780465434</v>
      </c>
      <c r="AI203" s="95">
        <v>0.99700743527003144</v>
      </c>
      <c r="AJ203" s="95">
        <v>1.0251544189064929</v>
      </c>
      <c r="AK203" s="95">
        <v>1.0111010705017649</v>
      </c>
      <c r="AL203" s="95">
        <v>0.99328526930875083</v>
      </c>
      <c r="AM203" s="95">
        <v>0.99495144564275262</v>
      </c>
      <c r="AN203" s="95">
        <v>1.022460885664034</v>
      </c>
      <c r="AO203" s="95">
        <v>0.99630526973021494</v>
      </c>
      <c r="AP203" s="95">
        <v>1.0434468929746099</v>
      </c>
      <c r="AR203">
        <v>2</v>
      </c>
      <c r="AS203" s="100">
        <f t="shared" si="15"/>
        <v>1.0031518637849546</v>
      </c>
      <c r="AT203" s="95">
        <f t="shared" si="16"/>
        <v>2.7833042732189912E-2</v>
      </c>
      <c r="AU203" s="94">
        <f t="shared" si="17"/>
        <v>4.5151157464090892E-3</v>
      </c>
    </row>
    <row r="204" spans="2:47">
      <c r="D204">
        <v>4</v>
      </c>
      <c r="E204" s="95">
        <v>1.02198554</v>
      </c>
      <c r="F204" s="95">
        <v>0.94750188000000002</v>
      </c>
      <c r="G204" s="95">
        <v>0.97992878000000005</v>
      </c>
      <c r="H204" s="95">
        <v>1.04719696</v>
      </c>
      <c r="I204" s="95">
        <v>1.0303591599999999</v>
      </c>
      <c r="J204" s="95">
        <v>1.0367463299999999</v>
      </c>
      <c r="K204" s="95">
        <v>0.99178352000000003</v>
      </c>
      <c r="L204" s="95">
        <v>1.00788185</v>
      </c>
      <c r="M204" s="95">
        <v>0.99913010999999996</v>
      </c>
      <c r="N204" s="95">
        <v>1.00430482</v>
      </c>
      <c r="O204" s="95">
        <v>0.99475252000000003</v>
      </c>
      <c r="P204" s="95">
        <v>0.93452796000000005</v>
      </c>
      <c r="Q204" s="95">
        <v>0.96480416999999996</v>
      </c>
      <c r="R204" s="95">
        <v>0.96100048999999999</v>
      </c>
      <c r="S204" s="95">
        <v>1.0319887299999999</v>
      </c>
      <c r="T204" s="95">
        <v>1.00554598</v>
      </c>
      <c r="U204" s="95">
        <v>1.0328743</v>
      </c>
      <c r="V204" s="95">
        <v>0.99116278000000002</v>
      </c>
      <c r="W204" s="95">
        <v>0.96040692000000005</v>
      </c>
      <c r="X204" s="95">
        <v>1.0293218829952611</v>
      </c>
      <c r="Y204" s="95">
        <v>0.97352154492697618</v>
      </c>
      <c r="Z204" s="95">
        <v>1.0305612568201039</v>
      </c>
      <c r="AA204" s="95">
        <v>1.0155907362365171</v>
      </c>
      <c r="AB204" s="95">
        <v>0.99952005179753989</v>
      </c>
      <c r="AC204" s="95">
        <v>0.98795262340364809</v>
      </c>
      <c r="AD204" s="95">
        <v>0.97188774100465136</v>
      </c>
      <c r="AE204" s="95">
        <v>1.041895891208193</v>
      </c>
      <c r="AF204" s="95">
        <v>1.009787219468617</v>
      </c>
      <c r="AG204" s="95">
        <v>1.0013306866448579</v>
      </c>
      <c r="AH204" s="95">
        <v>1.001805925774832</v>
      </c>
      <c r="AI204" s="95">
        <v>1.001537358387891</v>
      </c>
      <c r="AJ204" s="95">
        <v>0.99488808296946907</v>
      </c>
      <c r="AK204" s="95">
        <v>1.0094596370726261</v>
      </c>
      <c r="AL204" s="95">
        <v>0.97670834893505232</v>
      </c>
      <c r="AM204" s="95">
        <v>1.0213990443501659</v>
      </c>
      <c r="AN204" s="95">
        <v>1.1042010348718601</v>
      </c>
      <c r="AO204" s="95">
        <v>1.009598485211691</v>
      </c>
      <c r="AP204" s="95">
        <v>1.017222383446168</v>
      </c>
      <c r="AR204">
        <v>4</v>
      </c>
      <c r="AS204" s="100">
        <f t="shared" si="15"/>
        <v>1.003738756198056</v>
      </c>
      <c r="AT204" s="95">
        <f t="shared" si="16"/>
        <v>3.2471585863071785E-2</v>
      </c>
      <c r="AU204" s="94">
        <f t="shared" si="17"/>
        <v>5.2675868050770834E-3</v>
      </c>
    </row>
    <row r="205" spans="2:47">
      <c r="D205">
        <v>6.01</v>
      </c>
      <c r="E205" s="95">
        <v>1.11730781</v>
      </c>
      <c r="F205" s="95">
        <v>1.0891470000000001</v>
      </c>
      <c r="G205" s="95">
        <v>1.09033636</v>
      </c>
      <c r="H205" s="95">
        <v>1.2141352700000001</v>
      </c>
      <c r="I205" s="95">
        <v>1.0663834400000001</v>
      </c>
      <c r="J205" s="95">
        <v>1.16262928</v>
      </c>
      <c r="K205" s="95">
        <v>0.96944671000000004</v>
      </c>
      <c r="L205" s="95">
        <v>1.16420038</v>
      </c>
      <c r="M205" s="95">
        <v>1.12360503</v>
      </c>
      <c r="N205" s="95">
        <v>1.1641375</v>
      </c>
      <c r="O205" s="95">
        <v>1.0207294200000001</v>
      </c>
      <c r="P205" s="95">
        <v>1.1864500600000001</v>
      </c>
      <c r="Q205" s="95">
        <v>1.1889309100000001</v>
      </c>
      <c r="R205" s="95">
        <v>1.09500146</v>
      </c>
      <c r="S205" s="95">
        <v>1.1040832300000001</v>
      </c>
      <c r="T205" s="95">
        <v>1.3514123099999999</v>
      </c>
      <c r="U205" s="95">
        <v>1.42985998</v>
      </c>
      <c r="V205" s="95">
        <v>1.33785442</v>
      </c>
      <c r="W205" s="95">
        <v>1.4283713300000001</v>
      </c>
      <c r="X205" s="95">
        <v>1.240670179164054</v>
      </c>
      <c r="Y205" s="95">
        <v>1.4669807621783291</v>
      </c>
      <c r="Z205" s="95">
        <v>1.2791898761632801</v>
      </c>
      <c r="AA205" s="95">
        <v>1.198044523631951</v>
      </c>
      <c r="AB205" s="95">
        <v>1.27269625518702</v>
      </c>
      <c r="AC205" s="95">
        <v>1.32716397936009</v>
      </c>
      <c r="AD205" s="95">
        <v>1.1598021738654929</v>
      </c>
      <c r="AE205" s="95">
        <v>1.2396202182602469</v>
      </c>
      <c r="AF205" s="95">
        <v>1.2819099437631889</v>
      </c>
      <c r="AG205" s="95">
        <v>1.366849117013031</v>
      </c>
      <c r="AH205" s="95">
        <v>1.349029366558091</v>
      </c>
      <c r="AI205" s="95">
        <v>1.3054413177490061</v>
      </c>
      <c r="AJ205" s="95">
        <v>1.3619795722946111</v>
      </c>
      <c r="AK205" s="95">
        <v>1.3799877184624301</v>
      </c>
      <c r="AL205" s="95">
        <v>1.2834911800045179</v>
      </c>
      <c r="AM205" s="95">
        <v>1.344013537623286</v>
      </c>
      <c r="AN205" s="95">
        <v>1.1124334387621311</v>
      </c>
      <c r="AO205" s="95">
        <v>1.511872141940851</v>
      </c>
      <c r="AP205" s="95">
        <v>1.5992441486545561</v>
      </c>
      <c r="AR205">
        <v>6.01</v>
      </c>
      <c r="AS205" s="100">
        <f t="shared" si="15"/>
        <v>1.246958982911478</v>
      </c>
      <c r="AT205" s="95">
        <f t="shared" si="16"/>
        <v>0.12884127340668899</v>
      </c>
      <c r="AU205" s="94">
        <f t="shared" si="17"/>
        <v>2.0900814472330213E-2</v>
      </c>
    </row>
    <row r="206" spans="2:47">
      <c r="D206">
        <v>7.94</v>
      </c>
      <c r="E206" s="95">
        <v>1.1732002699999999</v>
      </c>
      <c r="F206" s="95">
        <v>1.2768187499999999</v>
      </c>
      <c r="G206" s="95">
        <v>1.1604548699999999</v>
      </c>
      <c r="H206" s="95">
        <v>1.3887509</v>
      </c>
      <c r="I206" s="95">
        <v>1.2541435299999999</v>
      </c>
      <c r="J206" s="95">
        <v>1.53793684</v>
      </c>
      <c r="K206" s="95">
        <v>1.1331532799999999</v>
      </c>
      <c r="L206" s="95">
        <v>1.48157782</v>
      </c>
      <c r="M206" s="95">
        <v>1.3335546300000001</v>
      </c>
      <c r="N206" s="95">
        <v>1.5598013900000001</v>
      </c>
      <c r="O206" s="95">
        <v>1.23877097</v>
      </c>
      <c r="P206" s="95">
        <v>1.54302239</v>
      </c>
      <c r="Q206" s="95">
        <v>1.69440375</v>
      </c>
      <c r="R206" s="95">
        <v>1.5858574299999999</v>
      </c>
      <c r="S206" s="95">
        <v>1.6412661099999999</v>
      </c>
      <c r="T206" s="95">
        <v>1.7367717</v>
      </c>
      <c r="U206" s="95">
        <v>1.6860043</v>
      </c>
      <c r="V206" s="95">
        <v>1.7883454400000001</v>
      </c>
      <c r="W206" s="95">
        <v>1.9353001000000001</v>
      </c>
      <c r="X206" s="95">
        <v>1.6730932808239971</v>
      </c>
      <c r="Y206" s="95">
        <v>1.818314338931367</v>
      </c>
      <c r="Z206" s="95">
        <v>1.3949271259719971</v>
      </c>
      <c r="AA206" s="95">
        <v>1.365837974171118</v>
      </c>
      <c r="AB206" s="95">
        <v>1.5399654557299609</v>
      </c>
      <c r="AC206" s="95">
        <v>1.4034676831645401</v>
      </c>
      <c r="AD206" s="95">
        <v>1.471020001807839</v>
      </c>
      <c r="AE206" s="95">
        <v>1.35484080922045</v>
      </c>
      <c r="AF206" s="95">
        <v>1.4745443075717759</v>
      </c>
      <c r="AG206" s="95">
        <v>1.49015946198729</v>
      </c>
      <c r="AH206" s="95">
        <v>1.494712478573593</v>
      </c>
      <c r="AI206" s="95">
        <v>1.5455781641184709</v>
      </c>
      <c r="AJ206" s="95">
        <v>1.5542903378032691</v>
      </c>
      <c r="AK206" s="95">
        <v>1.547574865442344</v>
      </c>
      <c r="AL206" s="95">
        <v>1.5106260059577401</v>
      </c>
      <c r="AM206" s="95">
        <v>1.6135635810344331</v>
      </c>
      <c r="AN206" s="95">
        <v>1.51816854798217</v>
      </c>
      <c r="AO206" s="95">
        <v>1.531510352928253</v>
      </c>
      <c r="AP206" s="95">
        <v>1.7582679186091581</v>
      </c>
      <c r="AR206">
        <v>7.94</v>
      </c>
      <c r="AS206" s="100">
        <f t="shared" si="15"/>
        <v>1.5055157147849938</v>
      </c>
      <c r="AT206" s="95">
        <f t="shared" si="16"/>
        <v>0.2362174531490894</v>
      </c>
      <c r="AU206" s="94">
        <f t="shared" si="17"/>
        <v>3.8319530945734606E-2</v>
      </c>
    </row>
    <row r="207" spans="2:47">
      <c r="D207">
        <v>9.8800000000000008</v>
      </c>
      <c r="E207" s="95">
        <v>1.2515121600000001</v>
      </c>
      <c r="F207" s="95">
        <v>1.4737705000000001</v>
      </c>
      <c r="G207" s="95">
        <v>1.2291169799999999</v>
      </c>
      <c r="H207" s="95">
        <v>1.5514411100000001</v>
      </c>
      <c r="I207" s="95">
        <v>1.4355769</v>
      </c>
      <c r="J207" s="95">
        <v>1.7264316799999999</v>
      </c>
      <c r="K207" s="95">
        <v>1.20013444</v>
      </c>
      <c r="L207" s="95">
        <v>1.66164947</v>
      </c>
      <c r="M207" s="95">
        <v>1.50393105</v>
      </c>
      <c r="N207" s="95">
        <v>1.68458156</v>
      </c>
      <c r="O207" s="95">
        <v>1.36667947</v>
      </c>
      <c r="P207" s="95">
        <v>1.6503805899999999</v>
      </c>
      <c r="Q207" s="95">
        <v>2.17694074</v>
      </c>
      <c r="R207" s="95">
        <v>1.8118581</v>
      </c>
      <c r="S207" s="95">
        <v>2.14221621</v>
      </c>
      <c r="T207" s="95">
        <v>1.94357622</v>
      </c>
      <c r="U207" s="95">
        <v>1.8961177600000001</v>
      </c>
      <c r="V207" s="95">
        <v>1.94803562</v>
      </c>
      <c r="W207" s="95">
        <v>2.2719229799999998</v>
      </c>
      <c r="X207" s="95">
        <v>2.0351120777093441</v>
      </c>
      <c r="Y207" s="95">
        <v>1.915469194355232</v>
      </c>
      <c r="Z207" s="95">
        <v>1.373631928532278</v>
      </c>
      <c r="AA207" s="95">
        <v>1.440775326079258</v>
      </c>
      <c r="AB207" s="95">
        <v>1.670905365737565</v>
      </c>
      <c r="AC207" s="95">
        <v>1.4335710599984379</v>
      </c>
      <c r="AD207" s="95">
        <v>1.689190336806627</v>
      </c>
      <c r="AE207" s="95">
        <v>1.4548947519143069</v>
      </c>
      <c r="AF207" s="95">
        <v>1.515094093219242</v>
      </c>
      <c r="AG207" s="95">
        <v>1.4546637234480451</v>
      </c>
      <c r="AH207" s="95">
        <v>1.533793429436862</v>
      </c>
      <c r="AI207" s="95">
        <v>1.5964189003405489</v>
      </c>
      <c r="AJ207" s="95">
        <v>1.590285153961976</v>
      </c>
      <c r="AK207" s="95">
        <v>1.5278166264051429</v>
      </c>
      <c r="AL207" s="95">
        <v>1.630141828835594</v>
      </c>
      <c r="AM207" s="95">
        <v>1.638914077777178</v>
      </c>
      <c r="AN207" s="95">
        <v>1.667037949145002</v>
      </c>
      <c r="AO207" s="95">
        <v>1.5934526596003959</v>
      </c>
      <c r="AP207" s="95">
        <v>1.9011154344926831</v>
      </c>
      <c r="AR207">
        <v>9.8800000000000008</v>
      </c>
      <c r="AS207" s="100">
        <f t="shared" si="15"/>
        <v>1.6470567752051501</v>
      </c>
      <c r="AT207" s="95">
        <f t="shared" si="16"/>
        <v>0.32359987177619881</v>
      </c>
      <c r="AU207" s="94">
        <f t="shared" si="17"/>
        <v>5.2494831077267511E-2</v>
      </c>
    </row>
    <row r="208" spans="2:47">
      <c r="D208">
        <v>11.83</v>
      </c>
      <c r="E208" s="95">
        <v>1.3356003299999999</v>
      </c>
      <c r="F208" s="95">
        <v>1.5466216699999999</v>
      </c>
      <c r="G208" s="95">
        <v>1.2314360900000001</v>
      </c>
      <c r="H208" s="95">
        <v>1.7159378999999999</v>
      </c>
      <c r="I208" s="95">
        <v>1.4884346500000001</v>
      </c>
      <c r="J208" s="95">
        <v>1.84843829</v>
      </c>
      <c r="K208" s="95">
        <v>1.2478741600000001</v>
      </c>
      <c r="L208" s="95">
        <v>1.7411736200000001</v>
      </c>
      <c r="M208" s="95">
        <v>1.6658553</v>
      </c>
      <c r="N208" s="95">
        <v>1.70835552</v>
      </c>
      <c r="O208" s="95">
        <v>1.5324493100000001</v>
      </c>
      <c r="P208" s="95">
        <v>1.7361585799999999</v>
      </c>
      <c r="Q208" s="95">
        <v>2.1773492299999999</v>
      </c>
      <c r="R208" s="95">
        <v>2.0936765199999998</v>
      </c>
      <c r="S208" s="95">
        <v>2.3708443899999998</v>
      </c>
      <c r="T208" s="95">
        <v>1.9854642899999999</v>
      </c>
      <c r="U208" s="95">
        <v>1.9279762199999999</v>
      </c>
      <c r="V208" s="95">
        <v>2.2434575799999998</v>
      </c>
      <c r="W208" s="95">
        <v>2.3464105499999999</v>
      </c>
      <c r="X208" s="95">
        <v>2.1596273867067581</v>
      </c>
      <c r="Y208" s="95">
        <v>2.0191356879954769</v>
      </c>
      <c r="Z208" s="95">
        <v>1.4571779748826079</v>
      </c>
      <c r="AA208" s="95">
        <v>1.48674644234538</v>
      </c>
      <c r="AB208" s="95">
        <v>1.635741401045933</v>
      </c>
      <c r="AC208" s="95">
        <v>1.422014929715574</v>
      </c>
      <c r="AD208" s="95">
        <v>1.6845229229009919</v>
      </c>
      <c r="AE208" s="95">
        <v>1.4269285305609649</v>
      </c>
      <c r="AF208" s="95">
        <v>1.575215098487349</v>
      </c>
      <c r="AG208" s="95">
        <v>1.4945968260418121</v>
      </c>
      <c r="AH208" s="95">
        <v>1.585836347126955</v>
      </c>
      <c r="AI208" s="95">
        <v>1.631455252815422</v>
      </c>
      <c r="AJ208" s="95">
        <v>1.6155332497003061</v>
      </c>
      <c r="AK208" s="95">
        <v>1.5300822764991029</v>
      </c>
      <c r="AL208" s="95">
        <v>1.7036405000161241</v>
      </c>
      <c r="AM208" s="95">
        <v>1.61499636138421</v>
      </c>
      <c r="AN208" s="95">
        <v>1.6788091652531341</v>
      </c>
      <c r="AO208" s="95">
        <v>1.675897410942816</v>
      </c>
      <c r="AP208" s="95">
        <v>1.9010291546120319</v>
      </c>
      <c r="AR208">
        <v>11.83</v>
      </c>
      <c r="AS208" s="100">
        <f t="shared" si="15"/>
        <v>1.7169079241850773</v>
      </c>
      <c r="AT208" s="95">
        <f t="shared" si="16"/>
        <v>0.35095169343632354</v>
      </c>
      <c r="AU208" s="94">
        <f t="shared" si="17"/>
        <v>5.6931882457488113E-2</v>
      </c>
    </row>
    <row r="209" spans="4:47">
      <c r="D209">
        <v>13.83</v>
      </c>
      <c r="E209" s="95">
        <v>1.35352008</v>
      </c>
      <c r="F209" s="95">
        <v>1.71947275</v>
      </c>
      <c r="G209" s="95">
        <v>1.3320168699999999</v>
      </c>
      <c r="H209" s="95">
        <v>1.9789196200000001</v>
      </c>
      <c r="I209" s="95">
        <v>1.61504157</v>
      </c>
      <c r="J209" s="95">
        <v>1.91277286</v>
      </c>
      <c r="K209" s="95">
        <v>1.3747679500000001</v>
      </c>
      <c r="L209" s="95">
        <v>1.7570067</v>
      </c>
      <c r="M209" s="95">
        <v>1.7042565700000001</v>
      </c>
      <c r="N209" s="95">
        <v>1.78104434</v>
      </c>
      <c r="O209" s="95">
        <v>1.5756774</v>
      </c>
      <c r="P209" s="95">
        <v>1.8457665299999999</v>
      </c>
      <c r="Q209" s="95">
        <v>2.4044458799999999</v>
      </c>
      <c r="R209" s="95">
        <v>2.2153651999999999</v>
      </c>
      <c r="S209" s="95">
        <v>2.3904359300000002</v>
      </c>
      <c r="T209" s="95">
        <v>1.9617193399999999</v>
      </c>
      <c r="U209" s="95">
        <v>2.0126892700000001</v>
      </c>
      <c r="V209" s="95">
        <v>2.4291229300000001</v>
      </c>
      <c r="W209" s="95">
        <v>2.46783135</v>
      </c>
      <c r="X209" s="95">
        <v>2.2627903336065538</v>
      </c>
      <c r="Y209" s="95">
        <v>2.0091980957928088</v>
      </c>
      <c r="Z209" s="95">
        <v>1.419561149856323</v>
      </c>
      <c r="AA209" s="95">
        <v>1.5197210182594421</v>
      </c>
      <c r="AB209" s="95">
        <v>1.6833283125880329</v>
      </c>
      <c r="AC209" s="95">
        <v>1.421515301041713</v>
      </c>
      <c r="AD209" s="95">
        <v>1.7397054505811389</v>
      </c>
      <c r="AE209" s="95">
        <v>1.444940239703701</v>
      </c>
      <c r="AF209" s="95">
        <v>1.5885135045930261</v>
      </c>
      <c r="AG209" s="95">
        <v>1.4968697654488321</v>
      </c>
      <c r="AH209" s="95">
        <v>1.61626197984862</v>
      </c>
      <c r="AI209" s="95">
        <v>1.5956594558954931</v>
      </c>
      <c r="AJ209" s="95">
        <v>1.592648247685988</v>
      </c>
      <c r="AK209" s="95">
        <v>1.561272339779455</v>
      </c>
      <c r="AL209" s="95">
        <v>1.7379935561862381</v>
      </c>
      <c r="AM209" s="95">
        <v>1.642376792851282</v>
      </c>
      <c r="AN209" s="95">
        <v>1.7553614872886649</v>
      </c>
      <c r="AO209" s="95">
        <v>1.651627598447545</v>
      </c>
      <c r="AP209" s="95">
        <v>1.8858632233815691</v>
      </c>
      <c r="AR209">
        <v>13.83</v>
      </c>
      <c r="AS209" s="100">
        <f t="shared" si="15"/>
        <v>1.7751863419167477</v>
      </c>
      <c r="AT209" s="95">
        <f t="shared" si="16"/>
        <v>0.36574978286462151</v>
      </c>
      <c r="AU209" s="94">
        <f t="shared" si="17"/>
        <v>5.9332449554566728E-2</v>
      </c>
    </row>
    <row r="210" spans="4:47">
      <c r="D210">
        <v>15.84</v>
      </c>
      <c r="E210" s="95">
        <v>1.4071953100000001</v>
      </c>
      <c r="F210" s="95">
        <v>1.8420959699999999</v>
      </c>
      <c r="G210" s="95">
        <v>1.3388306800000001</v>
      </c>
      <c r="H210" s="95">
        <v>2.0185161100000002</v>
      </c>
      <c r="I210" s="95">
        <v>1.75216292</v>
      </c>
      <c r="J210" s="95">
        <v>1.9684259</v>
      </c>
      <c r="K210" s="95">
        <v>1.4333474500000001</v>
      </c>
      <c r="L210" s="95">
        <v>1.7734069400000001</v>
      </c>
      <c r="M210" s="95">
        <v>1.8013901000000001</v>
      </c>
      <c r="N210" s="95">
        <v>1.7721223800000001</v>
      </c>
      <c r="O210" s="95">
        <v>1.6638175399999999</v>
      </c>
      <c r="P210" s="95">
        <v>1.9303936399999999</v>
      </c>
      <c r="Q210" s="95">
        <v>2.3662598699999999</v>
      </c>
      <c r="R210" s="95">
        <v>2.3786206000000001</v>
      </c>
      <c r="S210" s="95">
        <v>2.5526321799999998</v>
      </c>
      <c r="T210" s="95">
        <v>1.97415981</v>
      </c>
      <c r="U210" s="95">
        <v>1.99063795</v>
      </c>
      <c r="V210" s="95">
        <v>2.46907896</v>
      </c>
      <c r="W210" s="95">
        <v>2.4012176699999999</v>
      </c>
      <c r="X210" s="95">
        <v>2.2996338680035779</v>
      </c>
      <c r="Y210" s="95">
        <v>1.9870427260234831</v>
      </c>
      <c r="Z210" s="95">
        <v>1.4065729136892779</v>
      </c>
      <c r="AA210" s="95">
        <v>1.55386543351408</v>
      </c>
      <c r="AB210" s="95">
        <v>1.752184788728429</v>
      </c>
      <c r="AC210" s="95">
        <v>1.432587190649613</v>
      </c>
      <c r="AD210" s="95">
        <v>1.7934351559305639</v>
      </c>
      <c r="AE210" s="95">
        <v>1.4370389103669461</v>
      </c>
      <c r="AF210" s="95">
        <v>1.5559266276296591</v>
      </c>
      <c r="AG210" s="95">
        <v>1.4888161436914571</v>
      </c>
      <c r="AH210" s="95">
        <v>1.60165934095638</v>
      </c>
      <c r="AI210" s="95">
        <v>1.615381379311446</v>
      </c>
      <c r="AJ210" s="95">
        <v>1.61597305677296</v>
      </c>
      <c r="AK210" s="95">
        <v>1.516831063079902</v>
      </c>
      <c r="AL210" s="95">
        <v>1.650833737415591</v>
      </c>
      <c r="AM210" s="95">
        <v>1.620054892993211</v>
      </c>
      <c r="AN210" s="95">
        <v>1.7651588823231701</v>
      </c>
      <c r="AO210" s="95">
        <v>1.6679862404178361</v>
      </c>
      <c r="AP210" s="95">
        <v>1.9473839895534371</v>
      </c>
      <c r="AR210">
        <v>15.84</v>
      </c>
      <c r="AS210" s="100">
        <f t="shared" si="15"/>
        <v>1.8037546926592376</v>
      </c>
      <c r="AT210" s="95">
        <f t="shared" si="16"/>
        <v>0.36140829480903924</v>
      </c>
      <c r="AU210" s="94">
        <f t="shared" si="17"/>
        <v>5.8628167192367943E-2</v>
      </c>
    </row>
    <row r="211" spans="4:47">
      <c r="D211">
        <v>17.84</v>
      </c>
      <c r="E211" s="95">
        <v>1.4459282600000001</v>
      </c>
      <c r="F211" s="95">
        <v>1.85682269</v>
      </c>
      <c r="G211" s="95">
        <v>1.3685344399999999</v>
      </c>
      <c r="H211" s="95">
        <v>2.0434374000000002</v>
      </c>
      <c r="I211" s="95">
        <v>1.6814044500000001</v>
      </c>
      <c r="J211" s="95">
        <v>1.9220829800000001</v>
      </c>
      <c r="K211" s="95">
        <v>1.5426840100000001</v>
      </c>
      <c r="L211" s="95">
        <v>1.8674464</v>
      </c>
      <c r="M211" s="95">
        <v>1.74099925</v>
      </c>
      <c r="N211" s="95">
        <v>1.76502885</v>
      </c>
      <c r="O211" s="95">
        <v>1.67862724</v>
      </c>
      <c r="P211" s="95">
        <v>1.82636164</v>
      </c>
      <c r="Q211" s="95">
        <v>2.5153393099999999</v>
      </c>
      <c r="R211" s="95">
        <v>2.3099764399999998</v>
      </c>
      <c r="S211" s="95">
        <v>2.5623735000000001</v>
      </c>
      <c r="T211" s="95">
        <v>1.95196484</v>
      </c>
      <c r="U211" s="95">
        <v>2.1042520100000002</v>
      </c>
      <c r="V211" s="95">
        <v>2.45857598</v>
      </c>
      <c r="W211" s="95">
        <v>2.4856671700000001</v>
      </c>
      <c r="X211" s="95">
        <v>2.4177532527536458</v>
      </c>
      <c r="Y211" s="95">
        <v>1.9999537533474741</v>
      </c>
      <c r="Z211" s="95">
        <v>1.4583715446852119</v>
      </c>
      <c r="AA211" s="95">
        <v>1.5495481867838921</v>
      </c>
      <c r="AB211" s="95">
        <v>1.6906831482336551</v>
      </c>
      <c r="AC211" s="95">
        <v>1.408639884892863</v>
      </c>
      <c r="AD211" s="95">
        <v>1.8541368471800119</v>
      </c>
      <c r="AE211" s="95">
        <v>1.4156256519735431</v>
      </c>
      <c r="AF211" s="95">
        <v>1.546644737162219</v>
      </c>
      <c r="AG211" s="95">
        <v>1.482316082332592</v>
      </c>
      <c r="AH211" s="95">
        <v>1.577433901622586</v>
      </c>
      <c r="AI211" s="95">
        <v>1.64203164088278</v>
      </c>
      <c r="AJ211" s="95">
        <v>1.6047677620705001</v>
      </c>
      <c r="AK211" s="95">
        <v>1.531133996022263</v>
      </c>
      <c r="AL211" s="95">
        <v>1.7704608880447521</v>
      </c>
      <c r="AM211" s="95">
        <v>1.625492234748334</v>
      </c>
      <c r="AN211" s="95">
        <v>1.864914614459432</v>
      </c>
      <c r="AO211" s="95">
        <v>1.6987880494292</v>
      </c>
      <c r="AP211" s="95">
        <v>1.9731820860495899</v>
      </c>
      <c r="AR211">
        <v>17.84</v>
      </c>
      <c r="AS211" s="100">
        <f t="shared" si="15"/>
        <v>1.8220890821756459</v>
      </c>
      <c r="AT211" s="95">
        <f t="shared" si="16"/>
        <v>0.3663131451611068</v>
      </c>
      <c r="AU211" s="94">
        <f t="shared" si="17"/>
        <v>5.9423838986914057E-2</v>
      </c>
    </row>
    <row r="212" spans="4:47">
      <c r="D212">
        <v>19.84</v>
      </c>
      <c r="E212" s="95">
        <v>1.42784837</v>
      </c>
      <c r="F212" s="95">
        <v>1.8571623100000001</v>
      </c>
      <c r="G212" s="95">
        <v>1.37323796</v>
      </c>
      <c r="H212" s="95">
        <v>2.23041461</v>
      </c>
      <c r="I212" s="95">
        <v>1.7409183100000001</v>
      </c>
      <c r="J212" s="95">
        <v>1.9938401400000001</v>
      </c>
      <c r="K212" s="95">
        <v>1.4832834800000001</v>
      </c>
      <c r="L212" s="95">
        <v>1.7747666900000001</v>
      </c>
      <c r="M212" s="95">
        <v>1.8204303900000001</v>
      </c>
      <c r="N212" s="95">
        <v>1.7769402000000001</v>
      </c>
      <c r="O212" s="95">
        <v>1.703837</v>
      </c>
      <c r="P212" s="95">
        <v>1.81696971</v>
      </c>
      <c r="Q212" s="95">
        <v>2.5614513300000001</v>
      </c>
      <c r="R212" s="95">
        <v>2.3160384399999998</v>
      </c>
      <c r="S212" s="95">
        <v>2.4770287999999998</v>
      </c>
      <c r="T212" s="95">
        <v>1.98378557</v>
      </c>
      <c r="U212" s="95">
        <v>2.0468263599999998</v>
      </c>
      <c r="V212" s="95">
        <v>2.5215375999999998</v>
      </c>
      <c r="W212" s="95">
        <v>2.4221201300000001</v>
      </c>
      <c r="X212" s="95">
        <v>2.2955849944891722</v>
      </c>
      <c r="Y212" s="95">
        <v>2.0133243580578561</v>
      </c>
      <c r="Z212" s="95">
        <v>1.432293373312564</v>
      </c>
      <c r="AA212" s="95">
        <v>1.5541343299317749</v>
      </c>
      <c r="AB212" s="95">
        <v>1.7009919779132301</v>
      </c>
      <c r="AC212" s="95">
        <v>1.4263327953297731</v>
      </c>
      <c r="AD212" s="95">
        <v>1.7529515408317731</v>
      </c>
      <c r="AE212" s="95">
        <v>1.389959437106224</v>
      </c>
      <c r="AF212" s="95">
        <v>1.5865835086619511</v>
      </c>
      <c r="AG212" s="95">
        <v>1.500240002654474</v>
      </c>
      <c r="AH212" s="95">
        <v>1.5898545518976259</v>
      </c>
      <c r="AI212" s="95">
        <v>1.6025656728994131</v>
      </c>
      <c r="AJ212" s="95">
        <v>1.592434899847742</v>
      </c>
      <c r="AK212" s="95">
        <v>1.5577610258057939</v>
      </c>
      <c r="AL212" s="95">
        <v>1.747899556007608</v>
      </c>
      <c r="AM212" s="95">
        <v>1.6094303273915811</v>
      </c>
      <c r="AN212" s="95">
        <v>1.864103047257903</v>
      </c>
      <c r="AO212" s="95">
        <v>1.644928794862204</v>
      </c>
      <c r="AP212" s="95">
        <v>1.971119337481382</v>
      </c>
      <c r="AR212">
        <v>19.84</v>
      </c>
      <c r="AS212" s="100">
        <f t="shared" si="15"/>
        <v>1.8200244982036857</v>
      </c>
      <c r="AT212" s="95">
        <f t="shared" si="16"/>
        <v>0.36918473608024227</v>
      </c>
      <c r="AU212" s="94">
        <f t="shared" si="17"/>
        <v>5.9889672546722408E-2</v>
      </c>
    </row>
    <row r="213" spans="4:47">
      <c r="D213">
        <v>21.84</v>
      </c>
      <c r="E213" s="95">
        <v>1.4970104799999999</v>
      </c>
      <c r="F213" s="95">
        <v>1.8493206499999999</v>
      </c>
      <c r="G213" s="95">
        <v>1.45815424</v>
      </c>
      <c r="H213" s="95">
        <v>2.2576465899999998</v>
      </c>
      <c r="I213" s="95">
        <v>1.80123856</v>
      </c>
      <c r="J213" s="95">
        <v>1.99491884</v>
      </c>
      <c r="K213" s="95">
        <v>1.6401736600000001</v>
      </c>
      <c r="L213" s="95">
        <v>1.81754839</v>
      </c>
      <c r="M213" s="95">
        <v>1.8129865300000001</v>
      </c>
      <c r="N213" s="95">
        <v>1.7530159300000001</v>
      </c>
      <c r="O213" s="95">
        <v>1.7491447899999999</v>
      </c>
      <c r="P213" s="95">
        <v>1.8560654000000001</v>
      </c>
      <c r="Q213" s="95">
        <v>2.4769238499999999</v>
      </c>
      <c r="R213" s="95">
        <v>2.47803526</v>
      </c>
      <c r="S213" s="95">
        <v>2.5265229699999998</v>
      </c>
      <c r="T213" s="95">
        <v>1.9764305900000001</v>
      </c>
      <c r="U213" s="95">
        <v>2.0500910299999999</v>
      </c>
      <c r="V213" s="95">
        <v>2.5064727699999998</v>
      </c>
      <c r="W213" s="95">
        <v>2.3499654699999999</v>
      </c>
      <c r="X213" s="95">
        <v>2.3209408361224999</v>
      </c>
      <c r="Y213" s="95">
        <v>2.0051069459824138</v>
      </c>
      <c r="Z213" s="95">
        <v>1.404290554577079</v>
      </c>
      <c r="AA213" s="95">
        <v>1.5526988855834061</v>
      </c>
      <c r="AB213" s="95">
        <v>1.7249242122329029</v>
      </c>
      <c r="AC213" s="95">
        <v>1.408528699266548</v>
      </c>
      <c r="AD213" s="95">
        <v>1.730880924854326</v>
      </c>
      <c r="AE213" s="95">
        <v>1.4388240729073289</v>
      </c>
      <c r="AF213" s="95">
        <v>1.5496044055541249</v>
      </c>
      <c r="AG213" s="95">
        <v>1.4654088976138031</v>
      </c>
      <c r="AH213" s="95">
        <v>1.6016019813004561</v>
      </c>
      <c r="AI213" s="95">
        <v>1.619973013871562</v>
      </c>
      <c r="AJ213" s="95">
        <v>1.643909795501906</v>
      </c>
      <c r="AK213" s="95">
        <v>1.5352739013250609</v>
      </c>
      <c r="AL213" s="95">
        <v>1.795613043509136</v>
      </c>
      <c r="AM213" s="95">
        <v>1.640345071543468</v>
      </c>
      <c r="AN213" s="95">
        <v>1.7924598542015699</v>
      </c>
      <c r="AO213" s="95">
        <v>1.681958959825671</v>
      </c>
      <c r="AP213" s="95">
        <v>1.9758523792071601</v>
      </c>
      <c r="AR213">
        <v>21.84</v>
      </c>
      <c r="AS213" s="100">
        <f t="shared" si="15"/>
        <v>1.8352595377626424</v>
      </c>
      <c r="AT213" s="95">
        <f t="shared" si="16"/>
        <v>0.3441329753122927</v>
      </c>
      <c r="AU213" s="94">
        <f t="shared" si="17"/>
        <v>5.5825740313117746E-2</v>
      </c>
    </row>
    <row r="214" spans="4:47">
      <c r="D214">
        <v>23.84</v>
      </c>
      <c r="E214" s="95">
        <v>1.59565424</v>
      </c>
      <c r="F214" s="95">
        <v>1.8282534800000001</v>
      </c>
      <c r="G214" s="95">
        <v>1.4497549000000001</v>
      </c>
      <c r="H214" s="95">
        <v>2.22000515</v>
      </c>
      <c r="I214" s="95">
        <v>1.81995551</v>
      </c>
      <c r="J214" s="95">
        <v>2.0420262299999998</v>
      </c>
      <c r="K214" s="95">
        <v>1.5919868500000001</v>
      </c>
      <c r="L214" s="95">
        <v>1.75427529</v>
      </c>
      <c r="M214" s="95">
        <v>1.8097403999999999</v>
      </c>
      <c r="N214" s="95">
        <v>1.7303324</v>
      </c>
      <c r="O214" s="95">
        <v>1.74888686</v>
      </c>
      <c r="P214" s="95">
        <v>1.80420859</v>
      </c>
      <c r="Q214" s="95">
        <v>2.5361299399999999</v>
      </c>
      <c r="R214" s="95">
        <v>2.37673903</v>
      </c>
      <c r="S214" s="95">
        <v>2.7037095500000001</v>
      </c>
      <c r="T214" s="95">
        <v>1.97756153</v>
      </c>
      <c r="U214" s="95">
        <v>1.9908481600000001</v>
      </c>
      <c r="V214" s="95">
        <v>2.4883673700000002</v>
      </c>
      <c r="W214" s="95">
        <v>2.41174475</v>
      </c>
      <c r="X214" s="95">
        <v>2.239099110152504</v>
      </c>
      <c r="Y214" s="95">
        <v>2.017351966682984</v>
      </c>
      <c r="Z214" s="95">
        <v>1.418188267019334</v>
      </c>
      <c r="AA214" s="95">
        <v>1.513954207723343</v>
      </c>
      <c r="AB214" s="95">
        <v>1.7798174060024901</v>
      </c>
      <c r="AC214" s="95">
        <v>1.414893047222072</v>
      </c>
      <c r="AD214" s="95">
        <v>1.810993908183284</v>
      </c>
      <c r="AE214" s="95">
        <v>1.4305263236181509</v>
      </c>
      <c r="AF214" s="95">
        <v>1.5908171676501111</v>
      </c>
      <c r="AG214" s="95">
        <v>1.471380546249109</v>
      </c>
      <c r="AH214" s="95">
        <v>1.5218331963130149</v>
      </c>
      <c r="AI214" s="95">
        <v>1.6423920654046129</v>
      </c>
      <c r="AJ214" s="95">
        <v>1.5680125193209049</v>
      </c>
      <c r="AK214" s="95">
        <v>1.501239662702551</v>
      </c>
      <c r="AL214" s="95">
        <v>1.7603073934022699</v>
      </c>
      <c r="AM214" s="95">
        <v>1.5625305703545369</v>
      </c>
      <c r="AN214" s="95">
        <v>1.7362716858200911</v>
      </c>
      <c r="AO214" s="95">
        <v>1.598089864063845</v>
      </c>
      <c r="AP214" s="95">
        <v>1.9548626721348781</v>
      </c>
      <c r="AR214">
        <v>23.84</v>
      </c>
      <c r="AS214" s="100">
        <f t="shared" si="15"/>
        <v>1.8266511002636867</v>
      </c>
      <c r="AT214" s="95">
        <f t="shared" si="16"/>
        <v>0.36116755780988896</v>
      </c>
      <c r="AU214" s="94">
        <f t="shared" si="17"/>
        <v>5.8589114494247023E-2</v>
      </c>
    </row>
    <row r="215" spans="4:47">
      <c r="D215">
        <v>25.84</v>
      </c>
      <c r="E215" s="95">
        <v>1.5951710299999999</v>
      </c>
      <c r="F215" s="95">
        <v>1.8976910600000001</v>
      </c>
      <c r="G215" s="95">
        <v>1.4669462900000001</v>
      </c>
      <c r="H215" s="95">
        <v>2.24143311</v>
      </c>
      <c r="I215" s="95">
        <v>1.80586498</v>
      </c>
      <c r="J215" s="95">
        <v>1.99827782</v>
      </c>
      <c r="K215" s="95">
        <v>1.71443854</v>
      </c>
      <c r="L215" s="95">
        <v>1.8012769399999999</v>
      </c>
      <c r="M215" s="95">
        <v>1.77168981</v>
      </c>
      <c r="N215" s="95">
        <v>1.74690035</v>
      </c>
      <c r="O215" s="95">
        <v>1.8062588900000001</v>
      </c>
      <c r="P215" s="95">
        <v>1.8889112100000001</v>
      </c>
      <c r="Q215" s="95">
        <v>2.4129002900000001</v>
      </c>
      <c r="R215" s="95">
        <v>2.3613976499999998</v>
      </c>
      <c r="S215" s="95">
        <v>2.482853</v>
      </c>
      <c r="T215" s="95">
        <v>1.94478266</v>
      </c>
      <c r="U215" s="95">
        <v>1.9639745200000001</v>
      </c>
      <c r="V215" s="95">
        <v>2.4962757500000001</v>
      </c>
      <c r="W215" s="95">
        <v>2.37105481</v>
      </c>
      <c r="X215" s="95">
        <v>2.2987269167846822</v>
      </c>
      <c r="Y215" s="95">
        <v>2.015730777487208</v>
      </c>
      <c r="Z215" s="95">
        <v>1.38649474987025</v>
      </c>
      <c r="AA215" s="95">
        <v>1.533728142721694</v>
      </c>
      <c r="AB215" s="95">
        <v>1.6564082155511319</v>
      </c>
      <c r="AC215" s="95">
        <v>1.345947471431207</v>
      </c>
      <c r="AD215" s="95">
        <v>1.787706500180982</v>
      </c>
      <c r="AE215" s="95">
        <v>1.4006919298956211</v>
      </c>
      <c r="AF215" s="95">
        <v>1.57795108586544</v>
      </c>
      <c r="AG215" s="95">
        <v>1.4654921080304071</v>
      </c>
      <c r="AH215" s="95">
        <v>1.5971287916538759</v>
      </c>
      <c r="AI215" s="95">
        <v>1.590917994295334</v>
      </c>
      <c r="AJ215" s="95">
        <v>1.60494857247375</v>
      </c>
      <c r="AK215" s="95">
        <v>1.5179928048788569</v>
      </c>
      <c r="AL215" s="95">
        <v>1.7411328137138109</v>
      </c>
      <c r="AM215" s="95">
        <v>1.6510850208767149</v>
      </c>
      <c r="AN215" s="95">
        <v>1.7485551797254719</v>
      </c>
      <c r="AO215" s="95">
        <v>1.5766401443912239</v>
      </c>
      <c r="AP215" s="95">
        <v>1.9137004669748729</v>
      </c>
      <c r="AR215">
        <v>25.84</v>
      </c>
      <c r="AS215" s="100">
        <f t="shared" si="15"/>
        <v>1.8205020630737507</v>
      </c>
      <c r="AT215" s="95">
        <f t="shared" si="16"/>
        <v>0.31281058214872731</v>
      </c>
      <c r="AU215" s="94">
        <f t="shared" si="17"/>
        <v>5.0744577180907684E-2</v>
      </c>
    </row>
    <row r="216" spans="4:47">
      <c r="D216">
        <v>27.84</v>
      </c>
      <c r="E216" s="95">
        <v>1.5615587500000001</v>
      </c>
      <c r="F216" s="95">
        <v>1.89764607</v>
      </c>
      <c r="G216" s="95">
        <v>1.46233076</v>
      </c>
      <c r="H216" s="95">
        <v>2.2703042500000001</v>
      </c>
      <c r="I216" s="95">
        <v>1.83639105</v>
      </c>
      <c r="J216" s="95">
        <v>1.94156722</v>
      </c>
      <c r="K216" s="95">
        <v>1.70437204</v>
      </c>
      <c r="L216" s="95">
        <v>1.8360660600000001</v>
      </c>
      <c r="M216" s="95">
        <v>1.87323679</v>
      </c>
      <c r="N216" s="95">
        <v>1.7187915600000001</v>
      </c>
      <c r="O216" s="95">
        <v>1.74880328</v>
      </c>
      <c r="P216" s="95">
        <v>1.8451504400000001</v>
      </c>
      <c r="Q216" s="95">
        <v>2.4275050299999998</v>
      </c>
      <c r="R216" s="95">
        <v>2.3081415000000001</v>
      </c>
      <c r="S216" s="95">
        <v>2.3749469799999998</v>
      </c>
      <c r="T216" s="95">
        <v>1.9804916400000001</v>
      </c>
      <c r="U216" s="95">
        <v>1.96723179</v>
      </c>
      <c r="V216" s="95">
        <v>2.4321021900000002</v>
      </c>
      <c r="W216" s="95">
        <v>2.4089928</v>
      </c>
      <c r="X216" s="95">
        <v>2.3040451021308961</v>
      </c>
      <c r="Y216" s="95">
        <v>1.9337020184020799</v>
      </c>
      <c r="Z216" s="95">
        <v>1.3997626171485431</v>
      </c>
      <c r="AA216" s="95">
        <v>1.44892436185312</v>
      </c>
      <c r="AB216" s="95">
        <v>1.6664545249851721</v>
      </c>
      <c r="AC216" s="95">
        <v>1.373830424183268</v>
      </c>
      <c r="AD216" s="95">
        <v>1.763837213920161</v>
      </c>
      <c r="AE216" s="95">
        <v>1.3842695759578549</v>
      </c>
      <c r="AF216" s="95">
        <v>1.511996391843105</v>
      </c>
      <c r="AG216" s="95">
        <v>1.455452474535031</v>
      </c>
      <c r="AH216" s="95">
        <v>1.50076385839638</v>
      </c>
      <c r="AI216" s="95">
        <v>1.6155207484091501</v>
      </c>
      <c r="AJ216" s="95">
        <v>1.604670530997607</v>
      </c>
      <c r="AK216" s="95">
        <v>1.4913526148599241</v>
      </c>
      <c r="AL216" s="95">
        <v>1.7644921101670961</v>
      </c>
      <c r="AM216" s="95">
        <v>1.613201539103428</v>
      </c>
      <c r="AN216" s="95">
        <v>1.68376930855562</v>
      </c>
      <c r="AO216" s="95">
        <v>1.58893808175122</v>
      </c>
      <c r="AP216" s="95">
        <v>1.963728351740476</v>
      </c>
      <c r="AR216">
        <v>27.84</v>
      </c>
      <c r="AS216" s="100">
        <f t="shared" si="15"/>
        <v>1.8069563697089515</v>
      </c>
      <c r="AT216" s="95">
        <f t="shared" si="16"/>
        <v>0.30337638029384195</v>
      </c>
      <c r="AU216" s="94">
        <f t="shared" si="17"/>
        <v>4.9214147548773707E-2</v>
      </c>
    </row>
    <row r="217" spans="4:47">
      <c r="D217">
        <v>29.84</v>
      </c>
      <c r="E217" s="95">
        <v>1.63583565</v>
      </c>
      <c r="F217" s="95">
        <v>1.8426010100000001</v>
      </c>
      <c r="G217" s="95">
        <v>1.5008915700000001</v>
      </c>
      <c r="H217" s="95">
        <v>2.1586864800000001</v>
      </c>
      <c r="I217" s="95">
        <v>1.71856104</v>
      </c>
      <c r="J217" s="95">
        <v>1.9119752299999999</v>
      </c>
      <c r="K217" s="95">
        <v>1.72433781</v>
      </c>
      <c r="L217" s="95">
        <v>1.78256652</v>
      </c>
      <c r="M217" s="95">
        <v>1.79267186</v>
      </c>
      <c r="N217" s="95">
        <v>1.78140217</v>
      </c>
      <c r="O217" s="95">
        <v>1.77348945</v>
      </c>
      <c r="P217" s="95">
        <v>1.8492128299999999</v>
      </c>
      <c r="Q217" s="95">
        <v>2.4432949700000002</v>
      </c>
      <c r="R217" s="95">
        <v>2.4410005400000001</v>
      </c>
      <c r="S217" s="95">
        <v>2.4086098800000002</v>
      </c>
      <c r="T217" s="95">
        <v>1.8919287300000001</v>
      </c>
      <c r="U217" s="95">
        <v>1.96378133</v>
      </c>
      <c r="V217" s="95">
        <v>2.4691278099999998</v>
      </c>
      <c r="W217" s="95">
        <v>2.3617579800000001</v>
      </c>
      <c r="X217" s="95">
        <v>2.2383128171317468</v>
      </c>
      <c r="Y217" s="95">
        <v>1.91910251808233</v>
      </c>
      <c r="Z217" s="95">
        <v>1.3549589395754431</v>
      </c>
      <c r="AA217" s="95">
        <v>1.4795340056605051</v>
      </c>
      <c r="AB217" s="95">
        <v>1.6793810070488531</v>
      </c>
      <c r="AC217" s="95">
        <v>1.4005006060978671</v>
      </c>
      <c r="AD217" s="95">
        <v>1.784185304355608</v>
      </c>
      <c r="AE217" s="95">
        <v>1.3977942113919051</v>
      </c>
      <c r="AF217" s="95">
        <v>1.5050308705241091</v>
      </c>
      <c r="AG217" s="95">
        <v>1.436038411385433</v>
      </c>
      <c r="AH217" s="95">
        <v>1.5313165439438821</v>
      </c>
      <c r="AI217" s="95">
        <v>1.585356264794646</v>
      </c>
      <c r="AJ217" s="95">
        <v>1.576938739911387</v>
      </c>
      <c r="AK217" s="95">
        <v>1.4543881072525611</v>
      </c>
      <c r="AL217" s="95">
        <v>1.7298005073721121</v>
      </c>
      <c r="AM217" s="95">
        <v>1.5580998050470951</v>
      </c>
      <c r="AN217" s="95">
        <v>1.677073410994262</v>
      </c>
      <c r="AO217" s="95">
        <v>1.6161655479585859</v>
      </c>
      <c r="AP217" s="95">
        <v>1.935465722706172</v>
      </c>
      <c r="AR217">
        <v>29.84</v>
      </c>
      <c r="AS217" s="100">
        <f t="shared" si="15"/>
        <v>1.7976625316114343</v>
      </c>
      <c r="AT217" s="95">
        <f t="shared" si="16"/>
        <v>0.30847219407160531</v>
      </c>
      <c r="AU217" s="94">
        <f t="shared" si="17"/>
        <v>5.0040797701620197E-2</v>
      </c>
    </row>
    <row r="218" spans="4:47">
      <c r="D218">
        <v>31.84</v>
      </c>
      <c r="E218" s="95">
        <v>1.65385453</v>
      </c>
      <c r="F218" s="95">
        <v>1.8274954299999999</v>
      </c>
      <c r="G218" s="95">
        <v>1.50456685</v>
      </c>
      <c r="H218" s="95">
        <v>2.1460958699999999</v>
      </c>
      <c r="I218" s="95">
        <v>1.7368510699999999</v>
      </c>
      <c r="J218" s="95">
        <v>1.8648261100000001</v>
      </c>
      <c r="K218" s="95">
        <v>1.7859507699999999</v>
      </c>
      <c r="L218" s="95">
        <v>1.7719229000000001</v>
      </c>
      <c r="M218" s="95">
        <v>1.75904342</v>
      </c>
      <c r="N218" s="95">
        <v>1.63077969</v>
      </c>
      <c r="O218" s="95">
        <v>1.77710075</v>
      </c>
      <c r="P218" s="95">
        <v>1.92884191</v>
      </c>
      <c r="Q218" s="95">
        <v>2.50518303</v>
      </c>
      <c r="R218" s="95">
        <v>2.4612747000000001</v>
      </c>
      <c r="S218" s="95">
        <v>2.4263537899999998</v>
      </c>
      <c r="T218" s="95">
        <v>1.8922070900000001</v>
      </c>
      <c r="U218" s="95">
        <v>1.9663652700000001</v>
      </c>
      <c r="V218" s="95">
        <v>2.4672543600000001</v>
      </c>
      <c r="W218" s="95">
        <v>2.3679374000000002</v>
      </c>
      <c r="X218" s="95">
        <v>2.1216942116252451</v>
      </c>
      <c r="Y218" s="95">
        <v>1.884817188327125</v>
      </c>
      <c r="Z218" s="95">
        <v>1.367986310260511</v>
      </c>
      <c r="AA218" s="95">
        <v>1.428162747103217</v>
      </c>
      <c r="AB218" s="95">
        <v>1.6239574329396931</v>
      </c>
      <c r="AC218" s="95">
        <v>1.3503951117727211</v>
      </c>
      <c r="AD218" s="95">
        <v>1.7348208905344009</v>
      </c>
      <c r="AE218" s="95">
        <v>1.3806247670748371</v>
      </c>
      <c r="AF218" s="95">
        <v>1.5589309518693939</v>
      </c>
      <c r="AG218" s="95">
        <v>1.441466557492874</v>
      </c>
      <c r="AH218" s="95">
        <v>1.488689429742748</v>
      </c>
      <c r="AI218" s="95">
        <v>1.5675239233706399</v>
      </c>
      <c r="AJ218" s="95">
        <v>1.609483639759167</v>
      </c>
      <c r="AK218" s="95">
        <v>1.4809674894285421</v>
      </c>
      <c r="AL218" s="95">
        <v>1.7812046183257919</v>
      </c>
      <c r="AM218" s="95">
        <v>1.604827542781144</v>
      </c>
      <c r="AN218" s="95">
        <v>1.7234621133523169</v>
      </c>
      <c r="AO218" s="95">
        <v>1.58336298921253</v>
      </c>
      <c r="AP218" s="95">
        <v>2.019312446249113</v>
      </c>
      <c r="AR218">
        <v>31.84</v>
      </c>
      <c r="AS218" s="100">
        <f t="shared" si="15"/>
        <v>1.7954104026637372</v>
      </c>
      <c r="AT218" s="95">
        <f t="shared" si="16"/>
        <v>0.32080707001181469</v>
      </c>
      <c r="AU218" s="94">
        <f t="shared" si="17"/>
        <v>5.2041778806112618E-2</v>
      </c>
    </row>
    <row r="219" spans="4:47">
      <c r="D219">
        <v>33.840000000000003</v>
      </c>
      <c r="E219" s="95">
        <v>1.55521698</v>
      </c>
      <c r="F219" s="95">
        <v>1.8109173300000001</v>
      </c>
      <c r="G219" s="95">
        <v>1.52059152</v>
      </c>
      <c r="H219" s="95">
        <v>2.15977321</v>
      </c>
      <c r="I219" s="95">
        <v>1.7852224800000001</v>
      </c>
      <c r="J219" s="95">
        <v>1.93060853</v>
      </c>
      <c r="K219" s="95">
        <v>1.8120096400000001</v>
      </c>
      <c r="L219" s="95">
        <v>1.7719813600000001</v>
      </c>
      <c r="M219" s="95">
        <v>1.7423901799999999</v>
      </c>
      <c r="N219" s="95">
        <v>1.7179398699999999</v>
      </c>
      <c r="O219" s="95">
        <v>1.79091665</v>
      </c>
      <c r="P219" s="95">
        <v>1.8180366999999999</v>
      </c>
      <c r="Q219" s="95">
        <v>2.4900281299999998</v>
      </c>
      <c r="R219" s="95">
        <v>2.2916040400000002</v>
      </c>
      <c r="S219" s="95">
        <v>2.56281588</v>
      </c>
      <c r="T219" s="95">
        <v>1.8583722</v>
      </c>
      <c r="U219" s="95">
        <v>2.0118532</v>
      </c>
      <c r="V219" s="95">
        <v>2.3791844599999998</v>
      </c>
      <c r="W219" s="95">
        <v>2.43270272</v>
      </c>
      <c r="X219" s="95">
        <v>2.2949869832843812</v>
      </c>
      <c r="Y219" s="95">
        <v>1.915620292242725</v>
      </c>
      <c r="Z219" s="95">
        <v>1.3810890397214211</v>
      </c>
      <c r="AA219" s="95">
        <v>1.4121837911389921</v>
      </c>
      <c r="AB219" s="95">
        <v>1.5530335888662361</v>
      </c>
      <c r="AC219" s="95">
        <v>1.3328197012192271</v>
      </c>
      <c r="AD219" s="95">
        <v>1.6893497754836</v>
      </c>
      <c r="AE219" s="95">
        <v>1.3644842847919949</v>
      </c>
      <c r="AF219" s="95">
        <v>1.5207412311697719</v>
      </c>
      <c r="AG219" s="95">
        <v>1.4405616557658649</v>
      </c>
      <c r="AH219" s="95">
        <v>1.452822378832209</v>
      </c>
      <c r="AI219" s="95">
        <v>1.5517070383341991</v>
      </c>
      <c r="AJ219" s="95">
        <v>1.6195614275260941</v>
      </c>
      <c r="AK219" s="95">
        <v>1.4711765677859121</v>
      </c>
      <c r="AL219" s="95">
        <v>1.7229903045323649</v>
      </c>
      <c r="AM219" s="95">
        <v>1.520714187759507</v>
      </c>
      <c r="AN219" s="95">
        <v>1.615109005660941</v>
      </c>
      <c r="AO219" s="95">
        <v>1.5959342577892091</v>
      </c>
      <c r="AP219" s="95">
        <v>1.94240895901727</v>
      </c>
      <c r="AR219">
        <v>33.840000000000003</v>
      </c>
      <c r="AS219" s="100">
        <f t="shared" si="15"/>
        <v>1.7852489355505772</v>
      </c>
      <c r="AT219" s="95">
        <f t="shared" si="16"/>
        <v>0.3185666306491659</v>
      </c>
      <c r="AU219" s="94">
        <f t="shared" si="17"/>
        <v>5.1678331548746431E-2</v>
      </c>
    </row>
    <row r="220" spans="4:47">
      <c r="D220">
        <v>35.840000000000003</v>
      </c>
      <c r="E220" s="95">
        <v>1.60808193</v>
      </c>
      <c r="F220" s="95">
        <v>1.77457252</v>
      </c>
      <c r="G220" s="95">
        <v>1.5801447</v>
      </c>
      <c r="H220" s="95">
        <v>2.0784384999999999</v>
      </c>
      <c r="I220" s="95">
        <v>1.77305099</v>
      </c>
      <c r="J220" s="95">
        <v>1.85165717</v>
      </c>
      <c r="K220" s="95">
        <v>1.85791894</v>
      </c>
      <c r="L220" s="95">
        <v>1.75699001</v>
      </c>
      <c r="M220" s="95">
        <v>1.7670666799999999</v>
      </c>
      <c r="N220" s="95">
        <v>1.71185491</v>
      </c>
      <c r="O220" s="95">
        <v>1.7093027300000001</v>
      </c>
      <c r="P220" s="95">
        <v>1.8493880199999999</v>
      </c>
      <c r="Q220" s="95">
        <v>2.34970678</v>
      </c>
      <c r="R220" s="95">
        <v>2.3252059300000001</v>
      </c>
      <c r="S220" s="95">
        <v>2.46893816</v>
      </c>
      <c r="T220" s="95">
        <v>1.9587860399999999</v>
      </c>
      <c r="U220" s="95">
        <v>1.9614779600000001</v>
      </c>
      <c r="V220" s="95">
        <v>2.3853348900000002</v>
      </c>
      <c r="W220" s="95">
        <v>2.3674817899999998</v>
      </c>
      <c r="X220" s="95">
        <v>2.2802293549880108</v>
      </c>
      <c r="Y220" s="95">
        <v>1.842704243536009</v>
      </c>
      <c r="Z220" s="95">
        <v>1.3140524912165039</v>
      </c>
      <c r="AA220" s="95">
        <v>1.493054151694613</v>
      </c>
      <c r="AB220" s="95">
        <v>1.602259075530198</v>
      </c>
      <c r="AC220" s="95">
        <v>1.341240369429286</v>
      </c>
      <c r="AD220" s="95">
        <v>1.6502068869864901</v>
      </c>
      <c r="AE220" s="95">
        <v>1.290200093827359</v>
      </c>
      <c r="AF220" s="95">
        <v>1.444249666538707</v>
      </c>
      <c r="AG220" s="95">
        <v>1.4504938058953301</v>
      </c>
      <c r="AH220" s="95">
        <v>1.4870775753559891</v>
      </c>
      <c r="AI220" s="95">
        <v>1.553023930283026</v>
      </c>
      <c r="AJ220" s="95">
        <v>1.53652953849356</v>
      </c>
      <c r="AK220" s="95">
        <v>1.4501101464631689</v>
      </c>
      <c r="AL220" s="95">
        <v>1.698426669045787</v>
      </c>
      <c r="AM220" s="95">
        <v>1.5209422484576041</v>
      </c>
      <c r="AN220" s="95">
        <v>1.6384699379902461</v>
      </c>
      <c r="AO220" s="95">
        <v>1.610504119655402</v>
      </c>
      <c r="AP220" s="95">
        <v>1.9574830487754771</v>
      </c>
      <c r="AR220">
        <v>35.840000000000003</v>
      </c>
      <c r="AS220" s="100">
        <f t="shared" si="15"/>
        <v>1.7709646316884935</v>
      </c>
      <c r="AT220" s="95">
        <f t="shared" si="16"/>
        <v>0.28668568303336156</v>
      </c>
      <c r="AU220" s="94">
        <f t="shared" si="17"/>
        <v>4.6506558919515252E-2</v>
      </c>
    </row>
    <row r="221" spans="4:47">
      <c r="D221">
        <v>37.840000000000003</v>
      </c>
      <c r="E221" s="95">
        <v>1.60925838</v>
      </c>
      <c r="F221" s="95">
        <v>1.7657053700000001</v>
      </c>
      <c r="G221" s="95">
        <v>1.5604979800000001</v>
      </c>
      <c r="H221" s="95">
        <v>2.15890966</v>
      </c>
      <c r="I221" s="95">
        <v>1.7452086499999999</v>
      </c>
      <c r="J221" s="95">
        <v>1.9354261399999999</v>
      </c>
      <c r="K221" s="95">
        <v>1.9069664399999999</v>
      </c>
      <c r="L221" s="95">
        <v>1.7558100400000001</v>
      </c>
      <c r="M221" s="95">
        <v>1.7785909600000001</v>
      </c>
      <c r="N221" s="95">
        <v>1.6742658500000001</v>
      </c>
      <c r="O221" s="95">
        <v>1.77918306</v>
      </c>
      <c r="P221" s="95">
        <v>1.80801414</v>
      </c>
      <c r="Q221" s="95">
        <v>2.3198335600000002</v>
      </c>
      <c r="R221" s="95">
        <v>2.3486130599999999</v>
      </c>
      <c r="S221" s="95">
        <v>2.4076913000000002</v>
      </c>
      <c r="T221" s="95">
        <v>1.8988099599999999</v>
      </c>
      <c r="U221" s="95">
        <v>1.9745835199999999</v>
      </c>
      <c r="V221" s="95">
        <v>2.4629640699999999</v>
      </c>
      <c r="W221" s="95">
        <v>2.3618409699999998</v>
      </c>
      <c r="X221" s="95">
        <v>2.158028870072493</v>
      </c>
      <c r="Y221" s="95">
        <v>1.825072121246184</v>
      </c>
      <c r="Z221" s="95">
        <v>1.3151898182647881</v>
      </c>
      <c r="AA221" s="95">
        <v>1.416730267979224</v>
      </c>
      <c r="AB221" s="95">
        <v>1.5494253557613831</v>
      </c>
      <c r="AC221" s="95">
        <v>1.298209850241542</v>
      </c>
      <c r="AD221" s="95">
        <v>1.7095154183021271</v>
      </c>
      <c r="AE221" s="95">
        <v>1.3414173284287989</v>
      </c>
      <c r="AF221" s="95">
        <v>1.4866227046500451</v>
      </c>
      <c r="AG221" s="95">
        <v>1.4275777089912041</v>
      </c>
      <c r="AH221" s="95">
        <v>1.440988774589951</v>
      </c>
      <c r="AI221" s="95">
        <v>1.515616789295011</v>
      </c>
      <c r="AJ221" s="95">
        <v>1.5389216128439069</v>
      </c>
      <c r="AK221" s="95">
        <v>1.430466219956797</v>
      </c>
      <c r="AL221" s="95">
        <v>1.658430703659783</v>
      </c>
      <c r="AM221" s="95">
        <v>1.4936921247726269</v>
      </c>
      <c r="AN221" s="95">
        <v>1.731120515285322</v>
      </c>
      <c r="AO221" s="95">
        <v>1.560633144551471</v>
      </c>
      <c r="AP221" s="95">
        <v>1.8916328803979181</v>
      </c>
      <c r="AR221">
        <v>37.840000000000003</v>
      </c>
      <c r="AS221" s="100">
        <f t="shared" si="15"/>
        <v>1.7642490873497521</v>
      </c>
      <c r="AT221" s="95">
        <f t="shared" si="16"/>
        <v>0.29067507019555977</v>
      </c>
      <c r="AU221" s="94">
        <f t="shared" si="17"/>
        <v>4.7153722974407869E-2</v>
      </c>
    </row>
    <row r="222" spans="4:47">
      <c r="D222">
        <v>39.85</v>
      </c>
      <c r="E222" s="95">
        <v>1.57383973</v>
      </c>
      <c r="F222" s="95">
        <v>1.7679768600000001</v>
      </c>
      <c r="G222" s="95">
        <v>1.6039390099999999</v>
      </c>
      <c r="H222" s="95">
        <v>2.1209863499999999</v>
      </c>
      <c r="I222" s="95">
        <v>1.75410266</v>
      </c>
      <c r="J222" s="95">
        <v>1.78798791</v>
      </c>
      <c r="K222" s="95">
        <v>1.8991891400000001</v>
      </c>
      <c r="L222" s="95">
        <v>1.7092958499999999</v>
      </c>
      <c r="M222" s="95">
        <v>1.7480831800000001</v>
      </c>
      <c r="N222" s="95">
        <v>1.6583840000000001</v>
      </c>
      <c r="O222" s="95">
        <v>1.7398670199999999</v>
      </c>
      <c r="P222" s="95">
        <v>1.8123406200000001</v>
      </c>
      <c r="Q222" s="95">
        <v>2.3051659899999999</v>
      </c>
      <c r="R222" s="95">
        <v>2.35877764</v>
      </c>
      <c r="S222" s="95">
        <v>2.32891073</v>
      </c>
      <c r="T222" s="95">
        <v>1.87690508</v>
      </c>
      <c r="U222" s="95">
        <v>1.85208857</v>
      </c>
      <c r="V222" s="95">
        <v>2.4012094199999998</v>
      </c>
      <c r="W222" s="95">
        <v>2.4249754100000001</v>
      </c>
      <c r="X222" s="95">
        <v>2.1942527160079002</v>
      </c>
      <c r="Y222" s="95">
        <v>1.815995108876356</v>
      </c>
      <c r="Z222" s="95">
        <v>1.3119597268996419</v>
      </c>
      <c r="AA222" s="95">
        <v>1.366441858202565</v>
      </c>
      <c r="AB222" s="95">
        <v>1.5338035574047191</v>
      </c>
      <c r="AC222" s="95">
        <v>1.316584132130856</v>
      </c>
      <c r="AD222" s="95">
        <v>1.6981266862832181</v>
      </c>
      <c r="AE222" s="95">
        <v>1.3263387877513331</v>
      </c>
      <c r="AF222" s="95">
        <v>1.4998664595605691</v>
      </c>
      <c r="AG222" s="95">
        <v>1.3660663767893699</v>
      </c>
      <c r="AH222" s="95">
        <v>1.508757217277293</v>
      </c>
      <c r="AI222" s="95">
        <v>1.496562744469464</v>
      </c>
      <c r="AJ222" s="95">
        <v>1.5457396281300091</v>
      </c>
      <c r="AK222" s="95">
        <v>1.473653153817668</v>
      </c>
      <c r="AL222" s="95">
        <v>1.7076905487100209</v>
      </c>
      <c r="AM222" s="95">
        <v>1.500133729343168</v>
      </c>
      <c r="AN222" s="95">
        <v>1.6766300487852861</v>
      </c>
      <c r="AO222" s="95">
        <v>1.5148863822983809</v>
      </c>
      <c r="AP222" s="95">
        <v>1.8668853794061651</v>
      </c>
      <c r="AR222">
        <v>39.85</v>
      </c>
      <c r="AS222" s="100">
        <f t="shared" si="15"/>
        <v>1.7485368266353678</v>
      </c>
      <c r="AT222" s="95">
        <f t="shared" si="16"/>
        <v>0.28992600245460376</v>
      </c>
      <c r="AU222" s="94">
        <f t="shared" si="17"/>
        <v>4.7032208140946774E-2</v>
      </c>
    </row>
    <row r="223" spans="4:47">
      <c r="D223">
        <v>41.85</v>
      </c>
      <c r="E223" s="95">
        <v>1.5781783899999999</v>
      </c>
      <c r="F223" s="95">
        <v>1.7433911499999999</v>
      </c>
      <c r="G223" s="95">
        <v>1.5809421699999999</v>
      </c>
      <c r="H223" s="95">
        <v>2.26425739</v>
      </c>
      <c r="I223" s="95">
        <v>1.7644644300000001</v>
      </c>
      <c r="J223" s="95">
        <v>1.82643087</v>
      </c>
      <c r="K223" s="95">
        <v>1.95653035</v>
      </c>
      <c r="L223" s="95">
        <v>1.7195733</v>
      </c>
      <c r="M223" s="95">
        <v>1.7129483299999999</v>
      </c>
      <c r="N223" s="95">
        <v>1.63422731</v>
      </c>
      <c r="O223" s="95">
        <v>1.77583114</v>
      </c>
      <c r="P223" s="95">
        <v>1.8624090200000001</v>
      </c>
      <c r="Q223" s="95">
        <v>2.3319291</v>
      </c>
      <c r="R223" s="95">
        <v>2.32639642</v>
      </c>
      <c r="S223" s="95">
        <v>2.4041316699999999</v>
      </c>
      <c r="T223" s="95">
        <v>1.92389619</v>
      </c>
      <c r="U223" s="95">
        <v>1.8297265300000001</v>
      </c>
      <c r="V223" s="95">
        <v>2.5250772800000001</v>
      </c>
      <c r="W223" s="95">
        <v>2.3453654199999998</v>
      </c>
      <c r="X223" s="95">
        <v>2.0932782876655618</v>
      </c>
      <c r="Y223" s="95">
        <v>1.794062089994868</v>
      </c>
      <c r="Z223" s="95">
        <v>1.2860799040785429</v>
      </c>
      <c r="AA223" s="95">
        <v>1.34532495093781</v>
      </c>
      <c r="AB223" s="95">
        <v>1.5456728683898839</v>
      </c>
      <c r="AC223" s="95">
        <v>1.3069569469614031</v>
      </c>
      <c r="AD223" s="95">
        <v>1.7024224481724279</v>
      </c>
      <c r="AE223" s="95">
        <v>1.298756120630457</v>
      </c>
      <c r="AF223" s="95">
        <v>1.45033193596383</v>
      </c>
      <c r="AG223" s="95">
        <v>1.370189189982064</v>
      </c>
      <c r="AH223" s="95">
        <v>1.425641548474184</v>
      </c>
      <c r="AI223" s="95">
        <v>1.5041898559875011</v>
      </c>
      <c r="AJ223" s="95">
        <v>1.517165700426512</v>
      </c>
      <c r="AK223" s="95">
        <v>1.443390018074143</v>
      </c>
      <c r="AL223" s="95">
        <v>1.733579971190748</v>
      </c>
      <c r="AM223" s="95">
        <v>1.4881991285045719</v>
      </c>
      <c r="AN223" s="95">
        <v>1.6641541428088811</v>
      </c>
      <c r="AO223" s="95">
        <v>1.545340795901045</v>
      </c>
      <c r="AP223" s="95">
        <v>1.8440120812035981</v>
      </c>
      <c r="AR223">
        <v>41.85</v>
      </c>
      <c r="AS223" s="100">
        <f t="shared" si="15"/>
        <v>1.7490645906670532</v>
      </c>
      <c r="AT223" s="95">
        <f t="shared" si="16"/>
        <v>0.30807969923269196</v>
      </c>
      <c r="AU223" s="94">
        <f t="shared" si="17"/>
        <v>4.997712663106519E-2</v>
      </c>
    </row>
    <row r="224" spans="4:47">
      <c r="D224">
        <v>43.85</v>
      </c>
      <c r="E224" s="95">
        <v>1.6480188200000001</v>
      </c>
      <c r="F224" s="95">
        <v>1.7013319899999999</v>
      </c>
      <c r="G224" s="95">
        <v>1.60534935</v>
      </c>
      <c r="H224" s="95">
        <v>2.0352859799999998</v>
      </c>
      <c r="I224" s="95">
        <v>1.7939687799999999</v>
      </c>
      <c r="J224" s="95">
        <v>1.86016289</v>
      </c>
      <c r="K224" s="95">
        <v>1.88262364</v>
      </c>
      <c r="L224" s="95">
        <v>1.6800771699999999</v>
      </c>
      <c r="M224" s="95">
        <v>1.7124929200000001</v>
      </c>
      <c r="N224" s="95">
        <v>1.63200426</v>
      </c>
      <c r="O224" s="95">
        <v>1.75134726</v>
      </c>
      <c r="P224" s="95">
        <v>1.8220688899999999</v>
      </c>
      <c r="Q224" s="95">
        <v>2.2786284399999999</v>
      </c>
      <c r="R224" s="95">
        <v>2.2525614300000001</v>
      </c>
      <c r="S224" s="95">
        <v>2.3369597</v>
      </c>
      <c r="T224" s="95">
        <v>1.7811234600000001</v>
      </c>
      <c r="U224" s="95">
        <v>1.9323583</v>
      </c>
      <c r="V224" s="95">
        <v>2.3833054200000001</v>
      </c>
      <c r="W224" s="95">
        <v>2.3388437899999999</v>
      </c>
      <c r="X224" s="95">
        <v>2.1477221149704002</v>
      </c>
      <c r="Y224" s="95">
        <v>1.7475322703982981</v>
      </c>
      <c r="Z224" s="95">
        <v>1.31809259419623</v>
      </c>
      <c r="AA224" s="95">
        <v>1.3552351887030241</v>
      </c>
      <c r="AB224" s="95">
        <v>1.5494896323009439</v>
      </c>
      <c r="AC224" s="95">
        <v>1.331215696939178</v>
      </c>
      <c r="AD224" s="95">
        <v>1.679069821925264</v>
      </c>
      <c r="AE224" s="95">
        <v>1.325508844832787</v>
      </c>
      <c r="AF224" s="95">
        <v>1.51594510779097</v>
      </c>
      <c r="AG224" s="95">
        <v>1.4198785267687299</v>
      </c>
      <c r="AH224" s="95">
        <v>1.4580334249454661</v>
      </c>
      <c r="AI224" s="95">
        <v>1.4682163029044251</v>
      </c>
      <c r="AJ224" s="95">
        <v>1.5323991801006249</v>
      </c>
      <c r="AK224" s="95">
        <v>1.4634354506068019</v>
      </c>
      <c r="AL224" s="95">
        <v>1.6714302982863849</v>
      </c>
      <c r="AM224" s="95">
        <v>1.4231367944509541</v>
      </c>
      <c r="AN224" s="95">
        <v>1.633469111772214</v>
      </c>
      <c r="AO224" s="95">
        <v>1.535238469219262</v>
      </c>
      <c r="AP224" s="95">
        <v>1.896271623201474</v>
      </c>
      <c r="AR224">
        <v>43.85</v>
      </c>
      <c r="AS224" s="100">
        <f t="shared" si="15"/>
        <v>1.7342061301135114</v>
      </c>
      <c r="AT224" s="95">
        <f t="shared" si="16"/>
        <v>0.26863786251706451</v>
      </c>
      <c r="AU224" s="94">
        <f t="shared" si="17"/>
        <v>4.357881582704861E-2</v>
      </c>
    </row>
    <row r="225" spans="2:47">
      <c r="D225">
        <v>45.85</v>
      </c>
      <c r="E225" s="95">
        <v>1.57402292</v>
      </c>
      <c r="F225" s="95">
        <v>1.67173799</v>
      </c>
      <c r="G225" s="95">
        <v>1.6067706500000001</v>
      </c>
      <c r="H225" s="95">
        <v>2.1022368299999998</v>
      </c>
      <c r="I225" s="95">
        <v>1.75477036</v>
      </c>
      <c r="J225" s="95">
        <v>1.9171072600000001</v>
      </c>
      <c r="K225" s="95">
        <v>1.92111765</v>
      </c>
      <c r="L225" s="95">
        <v>1.6549747100000001</v>
      </c>
      <c r="M225" s="95">
        <v>1.71960574</v>
      </c>
      <c r="N225" s="95">
        <v>1.63362582</v>
      </c>
      <c r="O225" s="95">
        <v>1.7152894700000001</v>
      </c>
      <c r="P225" s="95">
        <v>1.7953849799999999</v>
      </c>
      <c r="Q225" s="95">
        <v>2.3037557799999999</v>
      </c>
      <c r="R225" s="95">
        <v>2.2787156500000001</v>
      </c>
      <c r="S225" s="95">
        <v>2.28701797</v>
      </c>
      <c r="T225" s="95">
        <v>1.8672608799999999</v>
      </c>
      <c r="U225" s="95">
        <v>1.88924089</v>
      </c>
      <c r="V225" s="95">
        <v>2.4624558099999998</v>
      </c>
      <c r="W225" s="95">
        <v>2.2900083900000001</v>
      </c>
      <c r="X225" s="95">
        <v>2.1051555993740112</v>
      </c>
      <c r="Y225" s="95">
        <v>1.692386744616873</v>
      </c>
      <c r="Z225" s="95">
        <v>1.2881476250490309</v>
      </c>
      <c r="AA225" s="95">
        <v>1.379960580474249</v>
      </c>
      <c r="AB225" s="95">
        <v>1.596913726228453</v>
      </c>
      <c r="AC225" s="95">
        <v>1.3054768454236689</v>
      </c>
      <c r="AD225" s="95">
        <v>1.7306633005250489</v>
      </c>
      <c r="AE225" s="95">
        <v>1.284057707699892</v>
      </c>
      <c r="AF225" s="95">
        <v>1.490949671021214</v>
      </c>
      <c r="AG225" s="95">
        <v>1.3403015914018941</v>
      </c>
      <c r="AH225" s="95">
        <v>1.4259382263922731</v>
      </c>
      <c r="AI225" s="95">
        <v>1.4676267885057881</v>
      </c>
      <c r="AJ225" s="95">
        <v>1.5648536451543851</v>
      </c>
      <c r="AK225" s="95">
        <v>1.4195716437855519</v>
      </c>
      <c r="AL225" s="95">
        <v>1.6316616260471959</v>
      </c>
      <c r="AM225" s="95">
        <v>1.467493004387481</v>
      </c>
      <c r="AN225" s="95">
        <v>1.628370895861061</v>
      </c>
      <c r="AO225" s="95">
        <v>1.5387914484491381</v>
      </c>
      <c r="AP225" s="95">
        <v>1.8824376397932181</v>
      </c>
      <c r="AR225">
        <v>45.85</v>
      </c>
      <c r="AS225" s="100">
        <f t="shared" si="15"/>
        <v>1.7285752121102744</v>
      </c>
      <c r="AT225" s="95">
        <f t="shared" si="16"/>
        <v>0.28237925594763907</v>
      </c>
      <c r="AU225" s="94">
        <f t="shared" si="17"/>
        <v>4.5807964197673343E-2</v>
      </c>
    </row>
    <row r="226" spans="2:47">
      <c r="D226">
        <v>47.85</v>
      </c>
      <c r="E226" s="95">
        <v>1.5935954299999999</v>
      </c>
      <c r="F226" s="95">
        <v>1.6709027999999999</v>
      </c>
      <c r="G226" s="95">
        <v>1.62971282</v>
      </c>
      <c r="H226" s="95">
        <v>2.10948965</v>
      </c>
      <c r="I226" s="95">
        <v>1.7411909800000001</v>
      </c>
      <c r="J226" s="95">
        <v>1.83237574</v>
      </c>
      <c r="K226" s="95">
        <v>1.93989794</v>
      </c>
      <c r="L226" s="95">
        <v>1.6558658500000001</v>
      </c>
      <c r="M226" s="95">
        <v>1.6902966800000001</v>
      </c>
      <c r="N226" s="95">
        <v>1.6488737200000001</v>
      </c>
      <c r="O226" s="95">
        <v>1.70285997</v>
      </c>
      <c r="P226" s="95">
        <v>1.84083573</v>
      </c>
      <c r="Q226" s="95">
        <v>2.3425906300000001</v>
      </c>
      <c r="R226" s="95">
        <v>2.2085439</v>
      </c>
      <c r="S226" s="95">
        <v>2.20201622</v>
      </c>
      <c r="T226" s="95">
        <v>1.8291086599999999</v>
      </c>
      <c r="U226" s="95">
        <v>1.8722500399999999</v>
      </c>
      <c r="V226" s="95">
        <v>2.3483153099999998</v>
      </c>
      <c r="W226" s="95">
        <v>2.27635904</v>
      </c>
      <c r="X226" s="95">
        <v>2.070471958539942</v>
      </c>
      <c r="Y226" s="95">
        <v>1.7824853247428281</v>
      </c>
      <c r="Z226" s="95">
        <v>1.3379837379845669</v>
      </c>
      <c r="AA226" s="95">
        <v>1.4322039934535911</v>
      </c>
      <c r="AB226" s="95">
        <v>1.4760744639815091</v>
      </c>
      <c r="AC226" s="95">
        <v>1.287506770505652</v>
      </c>
      <c r="AD226" s="95">
        <v>1.6824944151006569</v>
      </c>
      <c r="AE226" s="95">
        <v>1.303528565174306</v>
      </c>
      <c r="AF226" s="95">
        <v>1.4644624344276811</v>
      </c>
      <c r="AG226" s="95">
        <v>1.3575261746357541</v>
      </c>
      <c r="AH226" s="95">
        <v>1.4210174752260141</v>
      </c>
      <c r="AI226" s="95">
        <v>1.474671591413321</v>
      </c>
      <c r="AJ226" s="95">
        <v>1.4916465359091851</v>
      </c>
      <c r="AK226" s="95">
        <v>1.413407221093838</v>
      </c>
      <c r="AL226" s="95">
        <v>1.6862731160647091</v>
      </c>
      <c r="AM226" s="95">
        <v>1.443414600801078</v>
      </c>
      <c r="AN226" s="95">
        <v>1.5941562942733709</v>
      </c>
      <c r="AO226" s="95">
        <v>1.5158398535298021</v>
      </c>
      <c r="AP226" s="95">
        <v>1.8571268434503101</v>
      </c>
      <c r="AR226">
        <v>47.85</v>
      </c>
      <c r="AS226" s="100">
        <f t="shared" si="15"/>
        <v>1.7165098021133711</v>
      </c>
      <c r="AT226" s="95">
        <f t="shared" si="16"/>
        <v>0.26186985135683372</v>
      </c>
      <c r="AU226" s="94">
        <f t="shared" si="17"/>
        <v>4.2480899438407112E-2</v>
      </c>
    </row>
    <row r="227" spans="2:47">
      <c r="D227">
        <v>49.85</v>
      </c>
      <c r="E227" s="95">
        <v>1.5717759200000001</v>
      </c>
      <c r="F227" s="95">
        <v>1.70465467</v>
      </c>
      <c r="G227" s="95">
        <v>1.6255657699999999</v>
      </c>
      <c r="H227" s="95">
        <v>1.99173599</v>
      </c>
      <c r="I227" s="95">
        <v>1.68774709</v>
      </c>
      <c r="J227" s="95">
        <v>1.81151255</v>
      </c>
      <c r="K227" s="95">
        <v>1.96483388</v>
      </c>
      <c r="L227" s="95">
        <v>1.6324429</v>
      </c>
      <c r="M227" s="95">
        <v>1.69959554</v>
      </c>
      <c r="N227" s="95">
        <v>1.7207067300000001</v>
      </c>
      <c r="O227" s="95">
        <v>1.74952397</v>
      </c>
      <c r="P227" s="95">
        <v>1.7602940199999999</v>
      </c>
      <c r="Q227" s="95">
        <v>2.4179247899999998</v>
      </c>
      <c r="R227" s="95">
        <v>2.2575712299999999</v>
      </c>
      <c r="S227" s="95">
        <v>2.21812327</v>
      </c>
      <c r="T227" s="95">
        <v>1.80804893</v>
      </c>
      <c r="U227" s="95">
        <v>1.88789585</v>
      </c>
      <c r="V227" s="95">
        <v>2.3596932399999999</v>
      </c>
      <c r="W227" s="95">
        <v>2.2223179700000002</v>
      </c>
      <c r="X227" s="95">
        <v>2.0284482654659719</v>
      </c>
      <c r="Y227" s="95">
        <v>1.7161966698572939</v>
      </c>
      <c r="Z227" s="95">
        <v>1.299552046053629</v>
      </c>
      <c r="AA227" s="95">
        <v>1.3571974350350311</v>
      </c>
      <c r="AB227" s="95">
        <v>1.5198800694828241</v>
      </c>
      <c r="AC227" s="95">
        <v>1.295138404864939</v>
      </c>
      <c r="AD227" s="95">
        <v>1.6982803904284369</v>
      </c>
      <c r="AE227" s="95">
        <v>1.2769335119526439</v>
      </c>
      <c r="AF227" s="95">
        <v>1.474106732437322</v>
      </c>
      <c r="AG227" s="95">
        <v>1.338338062807005</v>
      </c>
      <c r="AH227" s="95">
        <v>1.4100748024221721</v>
      </c>
      <c r="AI227" s="95">
        <v>1.464510383526024</v>
      </c>
      <c r="AJ227" s="95">
        <v>1.5008236143289999</v>
      </c>
      <c r="AK227" s="95">
        <v>1.4379119749103519</v>
      </c>
      <c r="AL227" s="95">
        <v>1.5970357356491609</v>
      </c>
      <c r="AM227" s="95">
        <v>1.433436713085533</v>
      </c>
      <c r="AN227" s="95">
        <v>1.6143631959661959</v>
      </c>
      <c r="AO227" s="95">
        <v>1.459018243592932</v>
      </c>
      <c r="AP227" s="95">
        <v>1.825907582119223</v>
      </c>
      <c r="AR227">
        <v>49.85</v>
      </c>
      <c r="AS227" s="100">
        <f t="shared" si="15"/>
        <v>1.706292582736465</v>
      </c>
      <c r="AT227" s="95">
        <f t="shared" si="16"/>
        <v>0.26810771172726039</v>
      </c>
      <c r="AU227" s="94">
        <f t="shared" si="17"/>
        <v>4.3492814012512995E-2</v>
      </c>
    </row>
    <row r="228" spans="2:47">
      <c r="D228">
        <v>51.85</v>
      </c>
      <c r="E228" s="95">
        <v>1.5097319</v>
      </c>
      <c r="F228" s="95">
        <v>1.65754862</v>
      </c>
      <c r="G228" s="95">
        <v>1.6500720799999999</v>
      </c>
      <c r="H228" s="95">
        <v>2.0316689600000002</v>
      </c>
      <c r="I228" s="95">
        <v>1.7779839</v>
      </c>
      <c r="J228" s="95">
        <v>1.7978963699999999</v>
      </c>
      <c r="K228" s="95">
        <v>2.0125125000000001</v>
      </c>
      <c r="L228" s="95">
        <v>1.65601398</v>
      </c>
      <c r="M228" s="95">
        <v>1.73532248</v>
      </c>
      <c r="N228" s="95">
        <v>1.6125708599999999</v>
      </c>
      <c r="O228" s="95">
        <v>1.71637069</v>
      </c>
      <c r="P228" s="95">
        <v>1.8123362599999999</v>
      </c>
      <c r="Q228" s="95">
        <v>2.2660124100000001</v>
      </c>
      <c r="R228" s="95">
        <v>2.1901372399999999</v>
      </c>
      <c r="S228" s="95">
        <v>2.2786842200000001</v>
      </c>
      <c r="T228" s="95">
        <v>1.86352517</v>
      </c>
      <c r="U228" s="95">
        <v>1.8574407399999999</v>
      </c>
      <c r="V228" s="95">
        <v>2.34715264</v>
      </c>
      <c r="W228" s="95">
        <v>2.2938833500000002</v>
      </c>
      <c r="X228" s="95">
        <v>1.9756306116647211</v>
      </c>
      <c r="Y228" s="95">
        <v>1.6871479420549771</v>
      </c>
      <c r="Z228" s="95">
        <v>1.297564614617623</v>
      </c>
      <c r="AA228" s="95">
        <v>1.3885980582450079</v>
      </c>
      <c r="AB228" s="95">
        <v>1.5525898387291239</v>
      </c>
      <c r="AC228" s="95">
        <v>1.2795039583117069</v>
      </c>
      <c r="AD228" s="95">
        <v>1.6840057800566379</v>
      </c>
      <c r="AE228" s="95">
        <v>1.309891670091424</v>
      </c>
      <c r="AF228" s="95">
        <v>1.4676695459403659</v>
      </c>
      <c r="AG228" s="95">
        <v>1.35315599132414</v>
      </c>
      <c r="AH228" s="95">
        <v>1.4547371420006501</v>
      </c>
      <c r="AI228" s="95">
        <v>1.4647289999022151</v>
      </c>
      <c r="AJ228" s="95">
        <v>1.538022671420924</v>
      </c>
      <c r="AK228" s="95">
        <v>1.4389761414818261</v>
      </c>
      <c r="AL228" s="95">
        <v>1.654341947316851</v>
      </c>
      <c r="AM228" s="95">
        <v>1.500704007680687</v>
      </c>
      <c r="AN228" s="95">
        <v>1.595214484800122</v>
      </c>
      <c r="AO228" s="95">
        <v>1.4535593820453121</v>
      </c>
      <c r="AP228" s="95">
        <v>1.870238764985851</v>
      </c>
      <c r="AR228">
        <v>51.85</v>
      </c>
      <c r="AS228" s="100">
        <f t="shared" si="15"/>
        <v>1.711398576912373</v>
      </c>
      <c r="AT228" s="95">
        <f t="shared" si="16"/>
        <v>0.26449665475775874</v>
      </c>
      <c r="AU228" s="94">
        <f t="shared" si="17"/>
        <v>4.2907023219136288E-2</v>
      </c>
    </row>
    <row r="229" spans="2:47">
      <c r="D229">
        <v>53.85</v>
      </c>
      <c r="E229" s="95">
        <v>1.5654064599999999</v>
      </c>
      <c r="F229" s="95">
        <v>1.68976009</v>
      </c>
      <c r="G229" s="95">
        <v>1.63263622</v>
      </c>
      <c r="H229" s="95">
        <v>2.0552607300000001</v>
      </c>
      <c r="I229" s="95">
        <v>1.6917457899999999</v>
      </c>
      <c r="J229" s="95">
        <v>1.7844384</v>
      </c>
      <c r="K229" s="95">
        <v>1.94055223</v>
      </c>
      <c r="L229" s="95">
        <v>1.6745526500000001</v>
      </c>
      <c r="M229" s="95">
        <v>1.70998473</v>
      </c>
      <c r="N229" s="95">
        <v>1.5778579399999999</v>
      </c>
      <c r="O229" s="95">
        <v>1.6738141600000001</v>
      </c>
      <c r="P229" s="95">
        <v>1.81863178</v>
      </c>
      <c r="Q229" s="95">
        <v>2.2711458100000002</v>
      </c>
      <c r="R229" s="95">
        <v>2.2007027400000001</v>
      </c>
      <c r="S229" s="95">
        <v>2.1609564099999998</v>
      </c>
      <c r="T229" s="95">
        <v>1.79916001</v>
      </c>
      <c r="U229" s="95">
        <v>1.8196790899999999</v>
      </c>
      <c r="V229" s="95">
        <v>2.3513057700000002</v>
      </c>
      <c r="W229" s="95">
        <v>2.24301393</v>
      </c>
      <c r="X229" s="95">
        <v>2.1107076703922778</v>
      </c>
      <c r="Y229" s="95">
        <v>1.6779954309537299</v>
      </c>
      <c r="Z229" s="95">
        <v>1.2613176975064879</v>
      </c>
      <c r="AA229" s="95">
        <v>1.373347632810459</v>
      </c>
      <c r="AB229" s="95">
        <v>1.4899577025408779</v>
      </c>
      <c r="AC229" s="95">
        <v>1.3030707648102831</v>
      </c>
      <c r="AD229" s="95">
        <v>1.6752736965220989</v>
      </c>
      <c r="AE229" s="95">
        <v>1.249069027484218</v>
      </c>
      <c r="AF229" s="95">
        <v>1.4420408285192661</v>
      </c>
      <c r="AG229" s="95">
        <v>1.2982037454081301</v>
      </c>
      <c r="AH229" s="95">
        <v>1.4084858962932769</v>
      </c>
      <c r="AI229" s="95">
        <v>1.4010165605598319</v>
      </c>
      <c r="AJ229" s="95">
        <v>1.4816043916978521</v>
      </c>
      <c r="AK229" s="95">
        <v>1.4342859288153449</v>
      </c>
      <c r="AL229" s="95">
        <v>1.583990588456752</v>
      </c>
      <c r="AM229" s="95">
        <v>1.3731520957339041</v>
      </c>
      <c r="AN229" s="95">
        <v>1.600670600118137</v>
      </c>
      <c r="AO229" s="95">
        <v>1.4470748991243629</v>
      </c>
      <c r="AP229" s="95">
        <v>1.8171831272285379</v>
      </c>
      <c r="AR229">
        <v>53.85</v>
      </c>
      <c r="AS229" s="100">
        <f t="shared" si="15"/>
        <v>1.686554032236206</v>
      </c>
      <c r="AT229" s="95">
        <f t="shared" si="16"/>
        <v>0.25632705812704909</v>
      </c>
      <c r="AU229" s="94">
        <f t="shared" si="17"/>
        <v>4.1581739643637483E-2</v>
      </c>
    </row>
    <row r="230" spans="2:47">
      <c r="D230">
        <v>55.85</v>
      </c>
      <c r="E230" s="95">
        <v>1.5136399899999999</v>
      </c>
      <c r="F230" s="95">
        <v>1.6767044200000001</v>
      </c>
      <c r="G230" s="95">
        <v>1.70234811</v>
      </c>
      <c r="H230" s="95">
        <v>2.0084280900000002</v>
      </c>
      <c r="I230" s="95">
        <v>1.6703129000000001</v>
      </c>
      <c r="J230" s="95">
        <v>1.8107582799999999</v>
      </c>
      <c r="K230" s="95">
        <v>1.93496957</v>
      </c>
      <c r="L230" s="95">
        <v>1.6309626100000001</v>
      </c>
      <c r="M230" s="95">
        <v>1.6971402799999999</v>
      </c>
      <c r="N230" s="95">
        <v>1.6106413399999999</v>
      </c>
      <c r="O230" s="95">
        <v>1.6858462599999999</v>
      </c>
      <c r="P230" s="95">
        <v>1.7814490300000001</v>
      </c>
      <c r="Q230" s="95">
        <v>2.1481875700000002</v>
      </c>
      <c r="R230" s="95">
        <v>2.08511582</v>
      </c>
      <c r="S230" s="95">
        <v>2.21090271</v>
      </c>
      <c r="T230" s="95">
        <v>1.85731712</v>
      </c>
      <c r="U230" s="95">
        <v>1.8078310500000001</v>
      </c>
      <c r="V230" s="95">
        <v>2.2560647999999999</v>
      </c>
      <c r="W230" s="95">
        <v>2.2819920599999999</v>
      </c>
      <c r="X230" s="95">
        <v>1.968823218879679</v>
      </c>
      <c r="Y230" s="95">
        <v>1.6423992958983411</v>
      </c>
      <c r="Z230" s="95">
        <v>1.2989134241599001</v>
      </c>
      <c r="AA230" s="95">
        <v>1.3497720460553839</v>
      </c>
      <c r="AB230" s="95">
        <v>1.4895248322259129</v>
      </c>
      <c r="AC230" s="95">
        <v>1.2823911817125211</v>
      </c>
      <c r="AD230" s="95">
        <v>1.640449537676218</v>
      </c>
      <c r="AE230" s="95">
        <v>1.279866081366382</v>
      </c>
      <c r="AF230" s="95">
        <v>1.4493909374986489</v>
      </c>
      <c r="AG230" s="95">
        <v>1.320658205213417</v>
      </c>
      <c r="AH230" s="95">
        <v>1.3828149750597809</v>
      </c>
      <c r="AI230" s="95">
        <v>1.4079356384274651</v>
      </c>
      <c r="AJ230" s="95">
        <v>1.469607726957048</v>
      </c>
      <c r="AK230" s="95">
        <v>1.457947035516334</v>
      </c>
      <c r="AL230" s="95">
        <v>1.572266443920703</v>
      </c>
      <c r="AM230" s="95">
        <v>1.4239986137022149</v>
      </c>
      <c r="AN230" s="95">
        <v>1.5735076480102419</v>
      </c>
      <c r="AO230" s="95">
        <v>1.4999589586888979</v>
      </c>
      <c r="AP230" s="95">
        <v>1.855551209633715</v>
      </c>
      <c r="AR230">
        <v>55.85</v>
      </c>
      <c r="AS230" s="100">
        <f t="shared" si="15"/>
        <v>1.6772733952790215</v>
      </c>
      <c r="AT230" s="95">
        <f t="shared" si="16"/>
        <v>0.23765297743306601</v>
      </c>
      <c r="AU230" s="94">
        <f t="shared" si="17"/>
        <v>3.855240373514901E-2</v>
      </c>
    </row>
    <row r="231" spans="2:47">
      <c r="D231">
        <v>57.85</v>
      </c>
      <c r="E231" s="95">
        <v>1.5186049699999999</v>
      </c>
      <c r="F231" s="95">
        <v>1.6323697800000001</v>
      </c>
      <c r="G231" s="95">
        <v>1.6384960799999999</v>
      </c>
      <c r="H231" s="95">
        <v>1.9840285</v>
      </c>
      <c r="I231" s="95">
        <v>1.6485511900000001</v>
      </c>
      <c r="J231" s="95">
        <v>1.79415261</v>
      </c>
      <c r="K231" s="95">
        <v>1.99855983</v>
      </c>
      <c r="L231" s="95">
        <v>1.5804754999999999</v>
      </c>
      <c r="M231" s="95">
        <v>1.6784741299999999</v>
      </c>
      <c r="N231" s="95">
        <v>1.62646622</v>
      </c>
      <c r="O231" s="95">
        <v>1.6762802699999999</v>
      </c>
      <c r="P231" s="95">
        <v>1.73273549</v>
      </c>
      <c r="Q231" s="95">
        <v>2.1729880499999998</v>
      </c>
      <c r="R231" s="95">
        <v>2.2251578599999999</v>
      </c>
      <c r="S231" s="95">
        <v>2.29690138</v>
      </c>
      <c r="T231" s="95">
        <v>1.82141913</v>
      </c>
      <c r="U231" s="95">
        <v>1.7637570199999999</v>
      </c>
      <c r="V231" s="95">
        <v>2.2908343900000001</v>
      </c>
      <c r="W231" s="95">
        <v>2.2031226199999998</v>
      </c>
      <c r="X231" s="95">
        <v>1.936396298991468</v>
      </c>
      <c r="Y231" s="95">
        <v>1.6035112827069811</v>
      </c>
      <c r="Z231" s="95">
        <v>1.2927365360955181</v>
      </c>
      <c r="AA231" s="95">
        <v>1.3236467801700851</v>
      </c>
      <c r="AB231" s="95">
        <v>1.4672364637228781</v>
      </c>
      <c r="AC231" s="95">
        <v>1.258563008906556</v>
      </c>
      <c r="AD231" s="95">
        <v>1.6382729467774459</v>
      </c>
      <c r="AE231" s="95">
        <v>1.2660118143683881</v>
      </c>
      <c r="AF231" s="95">
        <v>1.4583534897696431</v>
      </c>
      <c r="AG231" s="95">
        <v>1.328522790195739</v>
      </c>
      <c r="AH231" s="95">
        <v>1.341084735887611</v>
      </c>
      <c r="AI231" s="95">
        <v>1.370944394945927</v>
      </c>
      <c r="AJ231" s="95">
        <v>1.4178590850031121</v>
      </c>
      <c r="AK231" s="95">
        <v>1.374096115281241</v>
      </c>
      <c r="AL231" s="95">
        <v>1.652578179301923</v>
      </c>
      <c r="AM231" s="95">
        <v>1.384538195692145</v>
      </c>
      <c r="AN231" s="95">
        <v>1.5377596937132449</v>
      </c>
      <c r="AO231" s="95">
        <v>1.5264574493674139</v>
      </c>
      <c r="AP231" s="95">
        <v>1.805467175536168</v>
      </c>
      <c r="AR231">
        <v>57.85</v>
      </c>
      <c r="AS231" s="100">
        <f t="shared" si="15"/>
        <v>1.6649318804324607</v>
      </c>
      <c r="AT231" s="95">
        <f t="shared" si="16"/>
        <v>0.26381282206632689</v>
      </c>
      <c r="AU231" s="94">
        <f t="shared" si="17"/>
        <v>4.2796090908116542E-2</v>
      </c>
    </row>
    <row r="232" spans="2:47">
      <c r="D232">
        <v>59.85</v>
      </c>
      <c r="E232" s="95">
        <v>1.5903057</v>
      </c>
      <c r="F232" s="95">
        <v>1.62377276</v>
      </c>
      <c r="G232" s="95">
        <v>1.7292525400000001</v>
      </c>
      <c r="H232" s="95">
        <v>2.00083418</v>
      </c>
      <c r="I232" s="95">
        <v>1.6904707400000001</v>
      </c>
      <c r="J232" s="95">
        <v>1.7406731099999999</v>
      </c>
      <c r="K232" s="95">
        <v>2.0051158500000001</v>
      </c>
      <c r="L232" s="95">
        <v>1.6425285700000001</v>
      </c>
      <c r="M232" s="95">
        <v>1.6423706899999999</v>
      </c>
      <c r="N232" s="95">
        <v>1.60636555</v>
      </c>
      <c r="O232" s="95">
        <v>1.6863386</v>
      </c>
      <c r="P232" s="95">
        <v>1.7493654700000001</v>
      </c>
      <c r="Q232" s="95">
        <v>2.1166894699999999</v>
      </c>
      <c r="R232" s="95">
        <v>2.2684584399999999</v>
      </c>
      <c r="S232" s="95">
        <v>2.1383179600000002</v>
      </c>
      <c r="T232" s="95">
        <v>1.7307994200000001</v>
      </c>
      <c r="U232" s="95">
        <v>1.86489376</v>
      </c>
      <c r="V232" s="95">
        <v>2.2664346499999999</v>
      </c>
      <c r="W232" s="95">
        <v>2.1890593599999999</v>
      </c>
      <c r="X232" s="95">
        <v>1.9792666866947439</v>
      </c>
      <c r="Y232" s="95">
        <v>1.630045583566186</v>
      </c>
      <c r="Z232" s="95">
        <v>1.2790784927813501</v>
      </c>
      <c r="AA232" s="95">
        <v>1.3550050980198911</v>
      </c>
      <c r="AB232" s="95">
        <v>1.459970362637508</v>
      </c>
      <c r="AC232" s="95">
        <v>1.2632298305502021</v>
      </c>
      <c r="AD232" s="95">
        <v>1.7114515931528149</v>
      </c>
      <c r="AE232" s="95">
        <v>1.286240978318675</v>
      </c>
      <c r="AF232" s="95">
        <v>1.419062527230754</v>
      </c>
      <c r="AG232" s="95">
        <v>1.2951803816813721</v>
      </c>
      <c r="AH232" s="95">
        <v>1.355778556824442</v>
      </c>
      <c r="AI232" s="95">
        <v>1.4301995442005431</v>
      </c>
      <c r="AJ232" s="95">
        <v>1.4199524508848529</v>
      </c>
      <c r="AK232" s="95">
        <v>1.4034612400620581</v>
      </c>
      <c r="AL232" s="95">
        <v>1.5911684492843989</v>
      </c>
      <c r="AM232" s="95">
        <v>1.407603877635615</v>
      </c>
      <c r="AN232" s="95">
        <v>1.50140621034351</v>
      </c>
      <c r="AO232" s="95">
        <v>1.452720643770399</v>
      </c>
      <c r="AP232" s="95">
        <v>1.781897011445692</v>
      </c>
      <c r="AR232">
        <v>59.85</v>
      </c>
      <c r="AS232" s="100">
        <f t="shared" si="15"/>
        <v>1.6659149036601315</v>
      </c>
      <c r="AT232" s="95">
        <f t="shared" si="16"/>
        <v>0.23933798246642007</v>
      </c>
      <c r="AU232" s="94">
        <f t="shared" si="17"/>
        <v>3.8825747646272196E-2</v>
      </c>
    </row>
    <row r="233" spans="2:47">
      <c r="D233">
        <v>61.86</v>
      </c>
      <c r="E233" s="95">
        <v>1.5507162800000001</v>
      </c>
      <c r="F233" s="95">
        <v>1.6036217500000001</v>
      </c>
      <c r="G233" s="95">
        <v>1.6080508600000001</v>
      </c>
      <c r="H233" s="95">
        <v>2.0085007099999999</v>
      </c>
      <c r="I233" s="95">
        <v>1.6884844299999999</v>
      </c>
      <c r="J233" s="95">
        <v>1.84866409</v>
      </c>
      <c r="K233" s="95">
        <v>1.9828932699999999</v>
      </c>
      <c r="L233" s="95">
        <v>1.58052934</v>
      </c>
      <c r="M233" s="95">
        <v>1.62105239</v>
      </c>
      <c r="N233" s="95">
        <v>1.6143446299999999</v>
      </c>
      <c r="O233" s="95">
        <v>1.6836206</v>
      </c>
      <c r="P233" s="95">
        <v>1.6929595399999999</v>
      </c>
      <c r="Q233" s="95">
        <v>2.0996468099999999</v>
      </c>
      <c r="R233" s="95">
        <v>2.21289304</v>
      </c>
      <c r="S233" s="95">
        <v>2.1184006800000001</v>
      </c>
      <c r="T233" s="95">
        <v>1.7557034300000001</v>
      </c>
      <c r="U233" s="95">
        <v>1.82063285</v>
      </c>
      <c r="V233" s="95">
        <v>2.2697318399999999</v>
      </c>
      <c r="W233" s="95">
        <v>2.1382663800000001</v>
      </c>
      <c r="X233" s="95">
        <v>1.998347396438314</v>
      </c>
      <c r="Y233" s="95">
        <v>1.659319207176928</v>
      </c>
      <c r="Z233" s="95">
        <v>1.257402359472207</v>
      </c>
      <c r="AA233" s="95">
        <v>1.3136542487605369</v>
      </c>
      <c r="AB233" s="95">
        <v>1.4771987710295269</v>
      </c>
      <c r="AC233" s="95">
        <v>1.270507830421719</v>
      </c>
      <c r="AD233" s="95">
        <v>1.6998887165725181</v>
      </c>
      <c r="AE233" s="95">
        <v>1.270741058577308</v>
      </c>
      <c r="AF233" s="95">
        <v>1.4382581454971499</v>
      </c>
      <c r="AG233" s="95">
        <v>1.3355082603350841</v>
      </c>
      <c r="AH233" s="95">
        <v>1.352718972356594</v>
      </c>
      <c r="AI233" s="95">
        <v>1.3851919764394489</v>
      </c>
      <c r="AJ233" s="95">
        <v>1.423405898423153</v>
      </c>
      <c r="AK233" s="95">
        <v>1.4588963172418681</v>
      </c>
      <c r="AL233" s="95">
        <v>1.6238264456857301</v>
      </c>
      <c r="AM233" s="95">
        <v>1.405201514867094</v>
      </c>
      <c r="AN233" s="95">
        <v>1.5265870231955749</v>
      </c>
      <c r="AO233" s="95">
        <v>1.476504721914685</v>
      </c>
      <c r="AP233" s="95">
        <v>1.792601579353055</v>
      </c>
      <c r="AR233">
        <v>61.86</v>
      </c>
      <c r="AS233" s="100">
        <f t="shared" si="15"/>
        <v>1.659591404309434</v>
      </c>
      <c r="AT233" s="95">
        <f t="shared" si="16"/>
        <v>0.2406415292197211</v>
      </c>
      <c r="AU233" s="94">
        <f t="shared" si="17"/>
        <v>3.9037210853103077E-2</v>
      </c>
    </row>
    <row r="234" spans="2:47">
      <c r="D234">
        <v>63.86</v>
      </c>
      <c r="E234" s="95">
        <v>1.5240098099999999</v>
      </c>
      <c r="F234" s="95">
        <v>1.5927317299999999</v>
      </c>
      <c r="G234" s="95">
        <v>1.6847967699999999</v>
      </c>
      <c r="H234" s="95">
        <v>1.90423951</v>
      </c>
      <c r="I234" s="95">
        <v>1.6333246100000001</v>
      </c>
      <c r="J234" s="95">
        <v>1.7286968300000001</v>
      </c>
      <c r="K234" s="95">
        <v>2.0140686400000001</v>
      </c>
      <c r="L234" s="95">
        <v>1.5357223600000001</v>
      </c>
      <c r="M234" s="95">
        <v>1.62129664</v>
      </c>
      <c r="N234" s="95">
        <v>1.55701055</v>
      </c>
      <c r="O234" s="95">
        <v>1.6004635300000001</v>
      </c>
      <c r="P234" s="95">
        <v>1.80115761</v>
      </c>
      <c r="Q234" s="95">
        <v>2.1790990099999998</v>
      </c>
      <c r="R234" s="95">
        <v>2.12568169</v>
      </c>
      <c r="S234" s="95">
        <v>2.1387640299999999</v>
      </c>
      <c r="T234" s="95">
        <v>1.80769578</v>
      </c>
      <c r="U234" s="95">
        <v>1.7722157599999999</v>
      </c>
      <c r="V234" s="95">
        <v>2.3258367199999999</v>
      </c>
      <c r="W234" s="95">
        <v>2.1860072399999999</v>
      </c>
      <c r="X234" s="95">
        <v>1.961064373321846</v>
      </c>
      <c r="Y234" s="95">
        <v>1.6038755287778079</v>
      </c>
      <c r="Z234" s="95">
        <v>1.29811695487557</v>
      </c>
      <c r="AA234" s="95">
        <v>1.3222179916792109</v>
      </c>
      <c r="AB234" s="95">
        <v>1.448265866090622</v>
      </c>
      <c r="AC234" s="95">
        <v>1.254392288256811</v>
      </c>
      <c r="AD234" s="95">
        <v>1.674848208574947</v>
      </c>
      <c r="AE234" s="95">
        <v>1.2418928874767829</v>
      </c>
      <c r="AF234" s="95">
        <v>1.463140892984915</v>
      </c>
      <c r="AG234" s="95">
        <v>1.3055880290756401</v>
      </c>
      <c r="AH234" s="95">
        <v>1.375814569847335</v>
      </c>
      <c r="AI234" s="95">
        <v>1.354773979839057</v>
      </c>
      <c r="AJ234" s="95">
        <v>1.4139434149017189</v>
      </c>
      <c r="AK234" s="95">
        <v>1.4006123224641509</v>
      </c>
      <c r="AL234" s="95">
        <v>1.662450051262673</v>
      </c>
      <c r="AM234" s="95">
        <v>1.384179149984456</v>
      </c>
      <c r="AN234" s="95">
        <v>1.5885204834270481</v>
      </c>
      <c r="AO234" s="95">
        <v>1.41769459332975</v>
      </c>
      <c r="AP234" s="95">
        <v>1.8172111138106939</v>
      </c>
      <c r="AR234">
        <v>63.86</v>
      </c>
      <c r="AS234" s="101">
        <f t="shared" si="15"/>
        <v>1.6505637242100273</v>
      </c>
      <c r="AT234" s="95">
        <f t="shared" si="16"/>
        <v>0.25804144845273141</v>
      </c>
      <c r="AU234" s="94">
        <f t="shared" si="17"/>
        <v>4.1859850478642498E-2</v>
      </c>
    </row>
    <row r="238" spans="2:47">
      <c r="AT238" s="1" t="s">
        <v>216</v>
      </c>
      <c r="AU238" s="1">
        <v>21</v>
      </c>
    </row>
    <row r="239" spans="2:47" ht="17" thickBot="1">
      <c r="AS239" s="154" t="s">
        <v>394</v>
      </c>
      <c r="AT239" s="1" t="s">
        <v>215</v>
      </c>
      <c r="AU239" s="1">
        <f>SQRT(AU238)</f>
        <v>4.5825756949558398</v>
      </c>
    </row>
    <row r="240" spans="2:47" ht="17" thickBot="1">
      <c r="B240" s="157" t="s">
        <v>363</v>
      </c>
      <c r="C240" s="154" t="s">
        <v>368</v>
      </c>
      <c r="D240" t="s">
        <v>66</v>
      </c>
      <c r="E240" s="63" t="s">
        <v>397</v>
      </c>
      <c r="F240" s="63" t="s">
        <v>398</v>
      </c>
      <c r="G240" s="63" t="s">
        <v>399</v>
      </c>
      <c r="H240" s="63" t="s">
        <v>400</v>
      </c>
      <c r="I240" s="63" t="s">
        <v>401</v>
      </c>
      <c r="J240" s="63" t="s">
        <v>402</v>
      </c>
      <c r="K240" s="63" t="s">
        <v>403</v>
      </c>
      <c r="L240" s="63" t="s">
        <v>404</v>
      </c>
      <c r="M240" s="63" t="s">
        <v>405</v>
      </c>
      <c r="N240" s="63" t="s">
        <v>406</v>
      </c>
      <c r="O240" s="63" t="s">
        <v>407</v>
      </c>
      <c r="P240" s="63" t="s">
        <v>408</v>
      </c>
      <c r="Q240" s="63" t="s">
        <v>409</v>
      </c>
      <c r="R240" s="63" t="s">
        <v>410</v>
      </c>
      <c r="S240" s="63" t="s">
        <v>411</v>
      </c>
      <c r="T240" s="63" t="s">
        <v>412</v>
      </c>
      <c r="U240" s="63" t="s">
        <v>413</v>
      </c>
      <c r="V240" s="63" t="s">
        <v>414</v>
      </c>
      <c r="W240" s="63" t="s">
        <v>415</v>
      </c>
      <c r="X240" s="63" t="s">
        <v>416</v>
      </c>
      <c r="Y240" s="63" t="s">
        <v>417</v>
      </c>
      <c r="AR240" t="s">
        <v>66</v>
      </c>
      <c r="AS240" s="157" t="s">
        <v>363</v>
      </c>
      <c r="AT240" s="63" t="s">
        <v>3</v>
      </c>
      <c r="AU240" s="89" t="s">
        <v>125</v>
      </c>
    </row>
    <row r="241" spans="4:47">
      <c r="D241">
        <v>0</v>
      </c>
      <c r="E241" s="63">
        <v>1</v>
      </c>
      <c r="F241" s="63">
        <v>1</v>
      </c>
      <c r="G241" s="63">
        <v>1</v>
      </c>
      <c r="H241" s="63">
        <v>1</v>
      </c>
      <c r="I241" s="63">
        <v>1</v>
      </c>
      <c r="J241" s="63">
        <v>1</v>
      </c>
      <c r="K241" s="63">
        <v>1</v>
      </c>
      <c r="L241" s="63">
        <v>1</v>
      </c>
      <c r="M241" s="63">
        <v>1</v>
      </c>
      <c r="N241" s="63">
        <v>1</v>
      </c>
      <c r="O241" s="63">
        <v>1</v>
      </c>
      <c r="P241" s="63">
        <v>1</v>
      </c>
      <c r="Q241" s="63">
        <v>1</v>
      </c>
      <c r="R241" s="63">
        <v>1</v>
      </c>
      <c r="S241" s="63">
        <v>1</v>
      </c>
      <c r="T241" s="63">
        <v>1</v>
      </c>
      <c r="U241" s="63">
        <v>1</v>
      </c>
      <c r="V241" s="63">
        <v>1</v>
      </c>
      <c r="W241" s="63">
        <v>1</v>
      </c>
      <c r="X241" s="63">
        <v>1</v>
      </c>
      <c r="Y241" s="63">
        <v>1</v>
      </c>
      <c r="AR241">
        <v>0</v>
      </c>
      <c r="AS241" s="159">
        <f t="shared" ref="AS241:AS273" si="18">AVERAGE(E241:Y241)</f>
        <v>1</v>
      </c>
      <c r="AT241" s="63">
        <f t="shared" ref="AT241:AT273" si="19">STDEV(E241:Y241)</f>
        <v>0</v>
      </c>
      <c r="AU241" s="89">
        <f t="shared" ref="AU241:AU273" si="20">AT241/$AU$239</f>
        <v>0</v>
      </c>
    </row>
    <row r="242" spans="4:47">
      <c r="D242">
        <v>2</v>
      </c>
      <c r="E242" s="63">
        <v>0.98631318000000001</v>
      </c>
      <c r="F242" s="63">
        <v>0.97306738999999998</v>
      </c>
      <c r="G242" s="63">
        <v>0.98369328</v>
      </c>
      <c r="H242" s="63">
        <v>1.0049329199999999</v>
      </c>
      <c r="I242" s="63">
        <v>1.0190996299999999</v>
      </c>
      <c r="J242" s="63">
        <v>0.99648899999999996</v>
      </c>
      <c r="K242" s="63">
        <v>0.99473811999999995</v>
      </c>
      <c r="L242" s="63">
        <v>0.98775327999999996</v>
      </c>
      <c r="M242" s="63">
        <v>0.98686876999999995</v>
      </c>
      <c r="N242" s="63">
        <v>1.0050502100000001</v>
      </c>
      <c r="O242" s="63">
        <v>0.98974702000000003</v>
      </c>
      <c r="P242" s="63">
        <v>0.98838108000000002</v>
      </c>
      <c r="Q242" s="63">
        <v>1.0145234400000001</v>
      </c>
      <c r="R242" s="63">
        <v>1.00064767</v>
      </c>
      <c r="S242" s="63">
        <v>0.98315896000000003</v>
      </c>
      <c r="T242" s="63">
        <v>1.01458808</v>
      </c>
      <c r="U242" s="63">
        <v>1.0108189000000001</v>
      </c>
      <c r="V242" s="63">
        <v>0.96718117000000003</v>
      </c>
      <c r="W242" s="63">
        <v>1.01443919</v>
      </c>
      <c r="X242" s="63">
        <v>0.98497818999999998</v>
      </c>
      <c r="Y242" s="63">
        <v>0.98600951000000003</v>
      </c>
      <c r="AR242">
        <v>2</v>
      </c>
      <c r="AS242" s="160">
        <f t="shared" si="18"/>
        <v>0.99487995190476175</v>
      </c>
      <c r="AT242" s="63">
        <f t="shared" si="19"/>
        <v>1.4451746132865614E-2</v>
      </c>
      <c r="AU242" s="89">
        <f t="shared" si="20"/>
        <v>3.1536295513400962E-3</v>
      </c>
    </row>
    <row r="243" spans="4:47">
      <c r="D243">
        <v>4</v>
      </c>
      <c r="E243" s="63">
        <v>0.99864596999999999</v>
      </c>
      <c r="F243" s="63">
        <v>0.97269214000000004</v>
      </c>
      <c r="G243" s="63">
        <v>0.97158392999999998</v>
      </c>
      <c r="H243" s="63">
        <v>1.00484986</v>
      </c>
      <c r="I243" s="63">
        <v>1.02054482</v>
      </c>
      <c r="J243" s="63">
        <v>0.99262452000000001</v>
      </c>
      <c r="K243" s="63">
        <v>0.98500849000000001</v>
      </c>
      <c r="L243" s="63">
        <v>1.00133753</v>
      </c>
      <c r="M243" s="63">
        <v>0.97871624000000002</v>
      </c>
      <c r="N243" s="63">
        <v>0.99852125999999997</v>
      </c>
      <c r="O243" s="63">
        <v>0.98748977000000004</v>
      </c>
      <c r="P243" s="63">
        <v>1.0014564500000001</v>
      </c>
      <c r="Q243" s="63">
        <v>1.02888044</v>
      </c>
      <c r="R243" s="63">
        <v>1.02218477</v>
      </c>
      <c r="S243" s="63">
        <v>1.0086995400000001</v>
      </c>
      <c r="T243" s="63">
        <v>1.0208269000000001</v>
      </c>
      <c r="U243" s="63">
        <v>1.00335595</v>
      </c>
      <c r="V243" s="63">
        <v>0.97527136000000003</v>
      </c>
      <c r="W243" s="63">
        <v>1.0166702999999999</v>
      </c>
      <c r="X243" s="63">
        <v>0.97938669</v>
      </c>
      <c r="Y243" s="63">
        <v>0.99325585000000005</v>
      </c>
      <c r="AR243">
        <v>4</v>
      </c>
      <c r="AS243" s="160">
        <f t="shared" si="18"/>
        <v>0.99819060857142872</v>
      </c>
      <c r="AT243" s="63">
        <f t="shared" si="19"/>
        <v>1.7368611766949964E-2</v>
      </c>
      <c r="AU243" s="89">
        <f t="shared" si="20"/>
        <v>3.7901418161118534E-3</v>
      </c>
    </row>
    <row r="244" spans="4:47">
      <c r="D244">
        <v>6.01</v>
      </c>
      <c r="E244" s="63">
        <v>0.99187296999999996</v>
      </c>
      <c r="F244" s="63">
        <v>0.96862601000000004</v>
      </c>
      <c r="G244" s="63">
        <v>0.97578235999999996</v>
      </c>
      <c r="H244" s="63">
        <v>0.96554618999999997</v>
      </c>
      <c r="I244" s="63">
        <v>0.99052068000000004</v>
      </c>
      <c r="J244" s="63">
        <v>0.97174892000000002</v>
      </c>
      <c r="K244" s="63">
        <v>0.92767706000000005</v>
      </c>
      <c r="L244" s="63">
        <v>0.96775679000000003</v>
      </c>
      <c r="M244" s="63">
        <v>0.94690836</v>
      </c>
      <c r="N244" s="63">
        <v>0.91832121</v>
      </c>
      <c r="O244" s="63">
        <v>0.91080380999999999</v>
      </c>
      <c r="P244" s="63">
        <v>0.78709194000000005</v>
      </c>
      <c r="Q244" s="63">
        <v>1.0746672100000001</v>
      </c>
      <c r="R244" s="63">
        <v>1.0122601499999999</v>
      </c>
      <c r="S244" s="63">
        <v>0.91386259999999997</v>
      </c>
      <c r="T244" s="63">
        <v>1.0097130000000001</v>
      </c>
      <c r="U244" s="63">
        <v>0.96842426000000004</v>
      </c>
      <c r="V244" s="63">
        <v>0.91437447999999999</v>
      </c>
      <c r="W244" s="63">
        <v>0.98638208000000005</v>
      </c>
      <c r="X244" s="63">
        <v>0.97044993000000002</v>
      </c>
      <c r="Y244" s="63">
        <v>0.91684067000000002</v>
      </c>
      <c r="AR244">
        <v>6.01</v>
      </c>
      <c r="AS244" s="160">
        <f t="shared" si="18"/>
        <v>0.95664907999999982</v>
      </c>
      <c r="AT244" s="63">
        <f t="shared" si="19"/>
        <v>5.6051375155488831E-2</v>
      </c>
      <c r="AU244" s="89">
        <f t="shared" si="20"/>
        <v>1.2231412831256892E-2</v>
      </c>
    </row>
    <row r="245" spans="4:47">
      <c r="D245">
        <v>7.94</v>
      </c>
      <c r="E245" s="63">
        <v>1.0534434800000001</v>
      </c>
      <c r="F245" s="63">
        <v>0.99435589999999996</v>
      </c>
      <c r="G245" s="63">
        <v>1.00209211</v>
      </c>
      <c r="H245" s="63">
        <v>1.0119500699999999</v>
      </c>
      <c r="I245" s="63">
        <v>1.0182433500000001</v>
      </c>
      <c r="J245" s="63">
        <v>0.99450494</v>
      </c>
      <c r="K245" s="63">
        <v>0.99420896000000003</v>
      </c>
      <c r="L245" s="63">
        <v>1.026054</v>
      </c>
      <c r="M245" s="63">
        <v>1.00442787</v>
      </c>
      <c r="N245" s="63">
        <v>1.0028962699999999</v>
      </c>
      <c r="O245" s="63">
        <v>0.99358522000000005</v>
      </c>
      <c r="P245" s="63">
        <v>1.2151489600000001</v>
      </c>
      <c r="Q245" s="63">
        <v>1.1023038199999999</v>
      </c>
      <c r="R245" s="63">
        <v>1.0785636599999999</v>
      </c>
      <c r="S245" s="63">
        <v>0.95457417</v>
      </c>
      <c r="T245" s="63">
        <v>1.02909999</v>
      </c>
      <c r="U245" s="63">
        <v>1.0082739199999999</v>
      </c>
      <c r="V245" s="63">
        <v>0.96269457999999997</v>
      </c>
      <c r="W245" s="63">
        <v>1.01197998</v>
      </c>
      <c r="X245" s="63">
        <v>1.02539596</v>
      </c>
      <c r="Y245" s="63">
        <v>0.97397272999999995</v>
      </c>
      <c r="AR245">
        <v>7.94</v>
      </c>
      <c r="AS245" s="160">
        <f t="shared" si="18"/>
        <v>1.0217985685714286</v>
      </c>
      <c r="AT245" s="63">
        <f t="shared" si="19"/>
        <v>5.6109168488015788E-2</v>
      </c>
      <c r="AU245" s="89">
        <f t="shared" si="20"/>
        <v>1.2244024370350633E-2</v>
      </c>
    </row>
    <row r="246" spans="4:47">
      <c r="D246">
        <v>9.8800000000000008</v>
      </c>
      <c r="E246" s="63">
        <v>1.0706064799999999</v>
      </c>
      <c r="F246" s="63">
        <v>1.03179887</v>
      </c>
      <c r="G246" s="63">
        <v>1.00653664</v>
      </c>
      <c r="H246" s="63">
        <v>1.0131259399999999</v>
      </c>
      <c r="I246" s="63">
        <v>1.06860913</v>
      </c>
      <c r="J246" s="63">
        <v>1.0425612099999999</v>
      </c>
      <c r="K246" s="63">
        <v>1.00624856</v>
      </c>
      <c r="L246" s="63">
        <v>1.0438152199999999</v>
      </c>
      <c r="M246" s="63">
        <v>1.0182602599999999</v>
      </c>
      <c r="N246" s="63">
        <v>1.0188176</v>
      </c>
      <c r="O246" s="63">
        <v>1.00945325</v>
      </c>
      <c r="P246" s="63">
        <v>0.98367919000000004</v>
      </c>
      <c r="Q246" s="63">
        <v>1.0339640999999999</v>
      </c>
      <c r="R246" s="63">
        <v>1.07038582</v>
      </c>
      <c r="S246" s="63">
        <v>0.99397394999999999</v>
      </c>
      <c r="T246" s="63">
        <v>1.06731373</v>
      </c>
      <c r="U246" s="63">
        <v>1.0324114799999999</v>
      </c>
      <c r="V246" s="63">
        <v>0.99167569</v>
      </c>
      <c r="W246" s="63">
        <v>1.0386507700000001</v>
      </c>
      <c r="X246" s="63">
        <v>1.02587202</v>
      </c>
      <c r="Y246" s="63">
        <v>1.0030204</v>
      </c>
      <c r="AR246">
        <v>9.8800000000000008</v>
      </c>
      <c r="AS246" s="160">
        <f t="shared" si="18"/>
        <v>1.027180014761905</v>
      </c>
      <c r="AT246" s="63">
        <f t="shared" si="19"/>
        <v>2.6632445273409199E-2</v>
      </c>
      <c r="AU246" s="89">
        <f t="shared" si="20"/>
        <v>5.8116760193888829E-3</v>
      </c>
    </row>
    <row r="247" spans="4:47">
      <c r="D247">
        <v>11.83</v>
      </c>
      <c r="E247" s="63">
        <v>1.07774736</v>
      </c>
      <c r="F247" s="63">
        <v>1.0381846800000001</v>
      </c>
      <c r="G247" s="63">
        <v>1.04893923</v>
      </c>
      <c r="H247" s="63">
        <v>1.05975917</v>
      </c>
      <c r="I247" s="63">
        <v>1.0788043300000001</v>
      </c>
      <c r="J247" s="63">
        <v>1.05205215</v>
      </c>
      <c r="K247" s="63">
        <v>1.0188971099999999</v>
      </c>
      <c r="L247" s="63">
        <v>1.03489896</v>
      </c>
      <c r="M247" s="63">
        <v>1.05544814</v>
      </c>
      <c r="N247" s="63">
        <v>1.0307523199999999</v>
      </c>
      <c r="O247" s="63">
        <v>1.0133669300000001</v>
      </c>
      <c r="P247" s="63">
        <v>0.98330804999999999</v>
      </c>
      <c r="Q247" s="63">
        <v>1.05700997</v>
      </c>
      <c r="R247" s="63">
        <v>1.07512206</v>
      </c>
      <c r="S247" s="63">
        <v>1.0036007600000001</v>
      </c>
      <c r="T247" s="63">
        <v>1.0577720500000001</v>
      </c>
      <c r="U247" s="63">
        <v>1.0527582</v>
      </c>
      <c r="V247" s="63">
        <v>1.00605959</v>
      </c>
      <c r="W247" s="63">
        <v>1.0510296800000001</v>
      </c>
      <c r="X247" s="63">
        <v>1.0187928500000001</v>
      </c>
      <c r="Y247" s="63">
        <v>1.0220984</v>
      </c>
      <c r="AR247">
        <v>11.83</v>
      </c>
      <c r="AS247" s="160">
        <f t="shared" si="18"/>
        <v>1.0398286661904761</v>
      </c>
      <c r="AT247" s="63">
        <f t="shared" si="19"/>
        <v>2.6113174777002788E-2</v>
      </c>
      <c r="AU247" s="89">
        <f t="shared" si="20"/>
        <v>5.6983619072012793E-3</v>
      </c>
    </row>
    <row r="248" spans="4:47">
      <c r="D248">
        <v>13.83</v>
      </c>
      <c r="E248" s="63">
        <v>1.09214704</v>
      </c>
      <c r="F248" s="63">
        <v>1.0300115299999999</v>
      </c>
      <c r="G248" s="63">
        <v>1.0384213</v>
      </c>
      <c r="H248" s="63">
        <v>1.0480677</v>
      </c>
      <c r="I248" s="63">
        <v>1.06404557</v>
      </c>
      <c r="J248" s="63">
        <v>1.0759599200000001</v>
      </c>
      <c r="K248" s="63">
        <v>1.0421039299999999</v>
      </c>
      <c r="L248" s="63">
        <v>1.06802763</v>
      </c>
      <c r="M248" s="63">
        <v>1.0605586300000001</v>
      </c>
      <c r="N248" s="63">
        <v>1.0575357999999999</v>
      </c>
      <c r="O248" s="63">
        <v>1.0418115800000001</v>
      </c>
      <c r="P248" s="63">
        <v>1.0108665299999999</v>
      </c>
      <c r="Q248" s="63">
        <v>1.096989</v>
      </c>
      <c r="R248" s="63">
        <v>1.07083868</v>
      </c>
      <c r="S248" s="63">
        <v>1.0110741999999999</v>
      </c>
      <c r="T248" s="63">
        <v>1.0501429499999999</v>
      </c>
      <c r="U248" s="63">
        <v>1.06529809</v>
      </c>
      <c r="V248" s="63">
        <v>1.00799547</v>
      </c>
      <c r="W248" s="63">
        <v>1.0485088899999999</v>
      </c>
      <c r="X248" s="63">
        <v>1.0362725399999999</v>
      </c>
      <c r="Y248" s="63">
        <v>1.0316274999999999</v>
      </c>
      <c r="AR248">
        <v>13.83</v>
      </c>
      <c r="AS248" s="160">
        <f t="shared" si="18"/>
        <v>1.0499192609523809</v>
      </c>
      <c r="AT248" s="63">
        <f t="shared" si="19"/>
        <v>2.4518307503116323E-2</v>
      </c>
      <c r="AU248" s="89">
        <f t="shared" si="20"/>
        <v>5.3503333354873459E-3</v>
      </c>
    </row>
    <row r="249" spans="4:47">
      <c r="D249">
        <v>15.84</v>
      </c>
      <c r="E249" s="63">
        <v>1.07842525</v>
      </c>
      <c r="F249" s="63">
        <v>1.05003739</v>
      </c>
      <c r="G249" s="63">
        <v>1.0502106</v>
      </c>
      <c r="H249" s="63">
        <v>1.0527503</v>
      </c>
      <c r="I249" s="63">
        <v>1.0828283299999999</v>
      </c>
      <c r="J249" s="63">
        <v>1.06226171</v>
      </c>
      <c r="K249" s="63">
        <v>1.0491427</v>
      </c>
      <c r="L249" s="63">
        <v>1.05202073</v>
      </c>
      <c r="M249" s="63">
        <v>1.07476434</v>
      </c>
      <c r="N249" s="63">
        <v>1.0349536100000001</v>
      </c>
      <c r="O249" s="63">
        <v>1.0346446499999999</v>
      </c>
      <c r="P249" s="63">
        <v>0.99514475000000002</v>
      </c>
      <c r="Q249" s="63">
        <v>1.1100404699999999</v>
      </c>
      <c r="R249" s="63">
        <v>1.0804454400000001</v>
      </c>
      <c r="S249" s="63">
        <v>1.02750721</v>
      </c>
      <c r="T249" s="63">
        <v>1.05767568</v>
      </c>
      <c r="U249" s="63">
        <v>1.06598338</v>
      </c>
      <c r="V249" s="63">
        <v>1.0066885000000001</v>
      </c>
      <c r="W249" s="63">
        <v>1.0710593500000001</v>
      </c>
      <c r="X249" s="63">
        <v>1.03753666</v>
      </c>
      <c r="Y249" s="63">
        <v>1.03325471</v>
      </c>
      <c r="AR249">
        <v>15.84</v>
      </c>
      <c r="AS249" s="160">
        <f t="shared" si="18"/>
        <v>1.052732179047619</v>
      </c>
      <c r="AT249" s="63">
        <f t="shared" si="19"/>
        <v>2.6536274597612198E-2</v>
      </c>
      <c r="AU249" s="89">
        <f t="shared" si="20"/>
        <v>5.7906898574138915E-3</v>
      </c>
    </row>
    <row r="250" spans="4:47">
      <c r="D250">
        <v>17.84</v>
      </c>
      <c r="E250" s="63">
        <v>1.0858406</v>
      </c>
      <c r="F250" s="63">
        <v>1.03768543</v>
      </c>
      <c r="G250" s="63">
        <v>1.03455768</v>
      </c>
      <c r="H250" s="63">
        <v>1.0644289600000001</v>
      </c>
      <c r="I250" s="63">
        <v>1.1078204199999999</v>
      </c>
      <c r="J250" s="63">
        <v>1.0717303899999999</v>
      </c>
      <c r="K250" s="63">
        <v>1.08412456</v>
      </c>
      <c r="L250" s="63">
        <v>1.0556074499999999</v>
      </c>
      <c r="M250" s="63">
        <v>1.0679076599999999</v>
      </c>
      <c r="N250" s="63">
        <v>1.0629197100000001</v>
      </c>
      <c r="O250" s="63">
        <v>1.0466443400000001</v>
      </c>
      <c r="P250" s="63">
        <v>1.0083079699999999</v>
      </c>
      <c r="Q250" s="63">
        <v>1.12910854</v>
      </c>
      <c r="R250" s="63">
        <v>1.0670435599999999</v>
      </c>
      <c r="S250" s="63">
        <v>1.0502267700000001</v>
      </c>
      <c r="T250" s="63">
        <v>1.03879857</v>
      </c>
      <c r="U250" s="63">
        <v>1.0541927799999999</v>
      </c>
      <c r="V250" s="63">
        <v>1.03150494</v>
      </c>
      <c r="W250" s="63">
        <v>1.06249963</v>
      </c>
      <c r="X250" s="63">
        <v>1.04497368</v>
      </c>
      <c r="Y250" s="63">
        <v>1.0514288300000001</v>
      </c>
      <c r="AR250">
        <v>17.84</v>
      </c>
      <c r="AS250" s="160">
        <f t="shared" si="18"/>
        <v>1.0598739271428574</v>
      </c>
      <c r="AT250" s="63">
        <f t="shared" si="19"/>
        <v>2.6740665156500337E-2</v>
      </c>
      <c r="AU250" s="89">
        <f t="shared" si="20"/>
        <v>5.8352915339586172E-3</v>
      </c>
    </row>
    <row r="251" spans="4:47">
      <c r="D251">
        <v>19.84</v>
      </c>
      <c r="E251" s="63">
        <v>1.0934304100000001</v>
      </c>
      <c r="F251" s="63">
        <v>1.0585955600000001</v>
      </c>
      <c r="G251" s="63">
        <v>1.0631805599999999</v>
      </c>
      <c r="H251" s="63">
        <v>1.0669334100000001</v>
      </c>
      <c r="I251" s="63">
        <v>1.08606359</v>
      </c>
      <c r="J251" s="63">
        <v>1.0791160500000001</v>
      </c>
      <c r="K251" s="63">
        <v>1.08474991</v>
      </c>
      <c r="L251" s="63">
        <v>1.0736863699999999</v>
      </c>
      <c r="M251" s="63">
        <v>1.08036303</v>
      </c>
      <c r="N251" s="63">
        <v>1.06484559</v>
      </c>
      <c r="O251" s="63">
        <v>1.05232579</v>
      </c>
      <c r="P251" s="63">
        <v>1.0056284600000001</v>
      </c>
      <c r="Q251" s="63">
        <v>1.1782175100000001</v>
      </c>
      <c r="R251" s="63">
        <v>1.08715541</v>
      </c>
      <c r="S251" s="63">
        <v>1.04899838</v>
      </c>
      <c r="T251" s="63">
        <v>1.0514937600000001</v>
      </c>
      <c r="U251" s="63">
        <v>1.0672971499999999</v>
      </c>
      <c r="V251" s="63">
        <v>1.03140513</v>
      </c>
      <c r="W251" s="63">
        <v>1.0559600099999999</v>
      </c>
      <c r="X251" s="63">
        <v>1.0485930299999999</v>
      </c>
      <c r="Y251" s="63">
        <v>1.0512705899999999</v>
      </c>
      <c r="AR251">
        <v>19.84</v>
      </c>
      <c r="AS251" s="160">
        <f t="shared" si="18"/>
        <v>1.0680623666666667</v>
      </c>
      <c r="AT251" s="63">
        <f t="shared" si="19"/>
        <v>3.248873748624212E-2</v>
      </c>
      <c r="AU251" s="89">
        <f t="shared" si="20"/>
        <v>7.0896237506787542E-3</v>
      </c>
    </row>
    <row r="252" spans="4:47">
      <c r="D252">
        <v>21.84</v>
      </c>
      <c r="E252" s="63">
        <v>1.07674135</v>
      </c>
      <c r="F252" s="63">
        <v>1.01963955</v>
      </c>
      <c r="G252" s="63">
        <v>1.0571323500000001</v>
      </c>
      <c r="H252" s="63">
        <v>1.0837280899999999</v>
      </c>
      <c r="I252" s="63">
        <v>1.0963959599999999</v>
      </c>
      <c r="J252" s="63">
        <v>1.0668956199999999</v>
      </c>
      <c r="K252" s="63">
        <v>1.0838412399999999</v>
      </c>
      <c r="L252" s="63">
        <v>1.0720896499999999</v>
      </c>
      <c r="M252" s="63">
        <v>1.0878393500000001</v>
      </c>
      <c r="N252" s="63">
        <v>1.0750258699999999</v>
      </c>
      <c r="O252" s="63">
        <v>1.06051853</v>
      </c>
      <c r="P252" s="63">
        <v>1.025318</v>
      </c>
      <c r="Q252" s="63">
        <v>1.19583555</v>
      </c>
      <c r="R252" s="63">
        <v>1.08554386</v>
      </c>
      <c r="S252" s="63">
        <v>1.06644307</v>
      </c>
      <c r="T252" s="63">
        <v>1.0539857800000001</v>
      </c>
      <c r="U252" s="63">
        <v>1.0745177100000001</v>
      </c>
      <c r="V252" s="63">
        <v>1.02798631</v>
      </c>
      <c r="W252" s="63">
        <v>1.0764735599999999</v>
      </c>
      <c r="X252" s="63">
        <v>1.0414973199999999</v>
      </c>
      <c r="Y252" s="63">
        <v>1.0490054099999999</v>
      </c>
      <c r="AR252">
        <v>21.84</v>
      </c>
      <c r="AS252" s="160">
        <f t="shared" si="18"/>
        <v>1.0703073395238094</v>
      </c>
      <c r="AT252" s="63">
        <f t="shared" si="19"/>
        <v>3.5841199917190904E-2</v>
      </c>
      <c r="AU252" s="89">
        <f t="shared" si="20"/>
        <v>7.8211910294558248E-3</v>
      </c>
    </row>
    <row r="253" spans="4:47">
      <c r="D253">
        <v>23.84</v>
      </c>
      <c r="E253" s="63">
        <v>1.07562132</v>
      </c>
      <c r="F253" s="63">
        <v>1.04756176</v>
      </c>
      <c r="G253" s="63">
        <v>1.0920598699999999</v>
      </c>
      <c r="H253" s="63">
        <v>1.06927415</v>
      </c>
      <c r="I253" s="63">
        <v>1.10604039</v>
      </c>
      <c r="J253" s="63">
        <v>1.06682857</v>
      </c>
      <c r="K253" s="63">
        <v>1.1057367</v>
      </c>
      <c r="L253" s="63">
        <v>1.0579818299999999</v>
      </c>
      <c r="M253" s="63">
        <v>1.10261863</v>
      </c>
      <c r="N253" s="63">
        <v>1.0524402500000001</v>
      </c>
      <c r="O253" s="63">
        <v>1.0756531300000001</v>
      </c>
      <c r="P253" s="63">
        <v>1.01215236</v>
      </c>
      <c r="Q253" s="63">
        <v>1.20723398</v>
      </c>
      <c r="R253" s="63">
        <v>1.08937105</v>
      </c>
      <c r="S253" s="63">
        <v>1.0585426099999999</v>
      </c>
      <c r="T253" s="63">
        <v>1.05771193</v>
      </c>
      <c r="U253" s="63">
        <v>1.05959037</v>
      </c>
      <c r="V253" s="63">
        <v>1.0330329499999999</v>
      </c>
      <c r="W253" s="63">
        <v>1.07420497</v>
      </c>
      <c r="X253" s="63">
        <v>1.03109462</v>
      </c>
      <c r="Y253" s="63">
        <v>1.07354277</v>
      </c>
      <c r="AR253">
        <v>23.84</v>
      </c>
      <c r="AS253" s="160">
        <f t="shared" si="18"/>
        <v>1.0737282957142855</v>
      </c>
      <c r="AT253" s="63">
        <f t="shared" si="19"/>
        <v>3.9192431451788197E-2</v>
      </c>
      <c r="AU253" s="89">
        <f t="shared" si="20"/>
        <v>8.5524897046279722E-3</v>
      </c>
    </row>
    <row r="254" spans="4:47">
      <c r="D254">
        <v>25.84</v>
      </c>
      <c r="E254" s="63">
        <v>1.0641267000000001</v>
      </c>
      <c r="F254" s="63">
        <v>1.0526655499999999</v>
      </c>
      <c r="G254" s="63">
        <v>1.06975255</v>
      </c>
      <c r="H254" s="63">
        <v>1.08649956</v>
      </c>
      <c r="I254" s="63">
        <v>1.1274412</v>
      </c>
      <c r="J254" s="63">
        <v>1.06782099</v>
      </c>
      <c r="K254" s="63">
        <v>1.1109092899999999</v>
      </c>
      <c r="L254" s="63">
        <v>1.06235306</v>
      </c>
      <c r="M254" s="63">
        <v>1.1008176700000001</v>
      </c>
      <c r="N254" s="63">
        <v>1.0646074000000001</v>
      </c>
      <c r="O254" s="63">
        <v>1.0835300000000001</v>
      </c>
      <c r="P254" s="63">
        <v>1.03727689</v>
      </c>
      <c r="Q254" s="63">
        <v>1.24056002</v>
      </c>
      <c r="R254" s="63">
        <v>1.0989809100000001</v>
      </c>
      <c r="S254" s="63">
        <v>1.05143897</v>
      </c>
      <c r="T254" s="63">
        <v>1.0592884</v>
      </c>
      <c r="U254" s="63">
        <v>1.06927226</v>
      </c>
      <c r="V254" s="63">
        <v>1.04216811</v>
      </c>
      <c r="W254" s="63">
        <v>1.0742878300000001</v>
      </c>
      <c r="X254" s="63">
        <v>1.04449616</v>
      </c>
      <c r="Y254" s="63">
        <v>1.0599144599999999</v>
      </c>
      <c r="AR254">
        <v>25.84</v>
      </c>
      <c r="AS254" s="160">
        <f t="shared" si="18"/>
        <v>1.0794384752380952</v>
      </c>
      <c r="AT254" s="63">
        <f t="shared" si="19"/>
        <v>4.3555142256333938E-2</v>
      </c>
      <c r="AU254" s="89">
        <f t="shared" si="20"/>
        <v>9.5045112521057133E-3</v>
      </c>
    </row>
    <row r="255" spans="4:47">
      <c r="D255">
        <v>27.84</v>
      </c>
      <c r="E255" s="63">
        <v>1.0502550100000001</v>
      </c>
      <c r="F255" s="63">
        <v>1.0529009</v>
      </c>
      <c r="G255" s="63">
        <v>1.0651379299999999</v>
      </c>
      <c r="H255" s="63">
        <v>1.0760609699999999</v>
      </c>
      <c r="I255" s="63">
        <v>1.1283657600000001</v>
      </c>
      <c r="J255" s="63">
        <v>1.0824125</v>
      </c>
      <c r="K255" s="63">
        <v>1.0955970900000001</v>
      </c>
      <c r="L255" s="63">
        <v>1.0825974</v>
      </c>
      <c r="M255" s="63">
        <v>1.1345713799999999</v>
      </c>
      <c r="N255" s="63">
        <v>1.0543804299999999</v>
      </c>
      <c r="O255" s="63">
        <v>1.0685770999999999</v>
      </c>
      <c r="P255" s="63">
        <v>1.04110163</v>
      </c>
      <c r="Q255" s="63">
        <v>1.2634485</v>
      </c>
      <c r="R255" s="63">
        <v>1.113642</v>
      </c>
      <c r="S255" s="63">
        <v>1.0709739899999999</v>
      </c>
      <c r="T255" s="63">
        <v>1.06480909</v>
      </c>
      <c r="U255" s="63">
        <v>1.06626636</v>
      </c>
      <c r="V255" s="63">
        <v>1.04090419</v>
      </c>
      <c r="W255" s="63">
        <v>1.05568047</v>
      </c>
      <c r="X255" s="63">
        <v>1.05288665</v>
      </c>
      <c r="Y255" s="63">
        <v>1.05042787</v>
      </c>
      <c r="AR255">
        <v>27.84</v>
      </c>
      <c r="AS255" s="160">
        <f t="shared" si="18"/>
        <v>1.0814760580952383</v>
      </c>
      <c r="AT255" s="63">
        <f t="shared" si="19"/>
        <v>4.934489013941621E-2</v>
      </c>
      <c r="AU255" s="89">
        <f t="shared" si="20"/>
        <v>1.0767937820150229E-2</v>
      </c>
    </row>
    <row r="256" spans="4:47">
      <c r="D256">
        <v>29.84</v>
      </c>
      <c r="E256" s="63">
        <v>1.04550447</v>
      </c>
      <c r="F256" s="63">
        <v>1.0483269</v>
      </c>
      <c r="G256" s="63">
        <v>1.09320431</v>
      </c>
      <c r="H256" s="63">
        <v>1.0642605000000001</v>
      </c>
      <c r="I256" s="63">
        <v>1.1123483300000001</v>
      </c>
      <c r="J256" s="63">
        <v>1.1026472700000001</v>
      </c>
      <c r="K256" s="63">
        <v>1.1100753000000001</v>
      </c>
      <c r="L256" s="63">
        <v>1.05736495</v>
      </c>
      <c r="M256" s="63">
        <v>1.1266529700000001</v>
      </c>
      <c r="N256" s="63">
        <v>1.08307884</v>
      </c>
      <c r="O256" s="63">
        <v>1.07513328</v>
      </c>
      <c r="P256" s="63">
        <v>1.0677639699999999</v>
      </c>
      <c r="Q256" s="63">
        <v>1.27423262</v>
      </c>
      <c r="R256" s="63">
        <v>1.0874263399999999</v>
      </c>
      <c r="S256" s="63">
        <v>1.0855301399999999</v>
      </c>
      <c r="T256" s="63">
        <v>1.0674797199999999</v>
      </c>
      <c r="U256" s="63">
        <v>1.07255546</v>
      </c>
      <c r="V256" s="63">
        <v>1.04537188</v>
      </c>
      <c r="W256" s="63">
        <v>1.0676608400000001</v>
      </c>
      <c r="X256" s="63">
        <v>1.0385974200000001</v>
      </c>
      <c r="Y256" s="63">
        <v>1.07554686</v>
      </c>
      <c r="AR256">
        <v>29.84</v>
      </c>
      <c r="AS256" s="160">
        <f t="shared" si="18"/>
        <v>1.0857505890476191</v>
      </c>
      <c r="AT256" s="63">
        <f t="shared" si="19"/>
        <v>4.9176169202356651E-2</v>
      </c>
      <c r="AU256" s="89">
        <f t="shared" si="20"/>
        <v>1.0731119893226454E-2</v>
      </c>
    </row>
    <row r="257" spans="4:47">
      <c r="D257">
        <v>31.84</v>
      </c>
      <c r="E257" s="63">
        <v>1.08084815</v>
      </c>
      <c r="F257" s="63">
        <v>1.06561558</v>
      </c>
      <c r="G257" s="63">
        <v>1.10145278</v>
      </c>
      <c r="H257" s="63">
        <v>1.07592197</v>
      </c>
      <c r="I257" s="63">
        <v>1.13135721</v>
      </c>
      <c r="J257" s="63">
        <v>1.0963072599999999</v>
      </c>
      <c r="K257" s="63">
        <v>1.1022228199999999</v>
      </c>
      <c r="L257" s="63">
        <v>1.0652151999999999</v>
      </c>
      <c r="M257" s="63">
        <v>1.1209189100000001</v>
      </c>
      <c r="N257" s="63">
        <v>1.04667288</v>
      </c>
      <c r="O257" s="63">
        <v>1.0897472500000001</v>
      </c>
      <c r="P257" s="63">
        <v>1.0570068399999999</v>
      </c>
      <c r="Q257" s="63">
        <v>1.31964166</v>
      </c>
      <c r="R257" s="63">
        <v>1.1072736700000001</v>
      </c>
      <c r="S257" s="63">
        <v>1.07760722</v>
      </c>
      <c r="T257" s="63">
        <v>1.06670482</v>
      </c>
      <c r="U257" s="63">
        <v>1.0777903200000001</v>
      </c>
      <c r="V257" s="63">
        <v>1.03450018</v>
      </c>
      <c r="W257" s="63">
        <v>1.0696036799999999</v>
      </c>
      <c r="X257" s="63">
        <v>1.0526602199999999</v>
      </c>
      <c r="Y257" s="63">
        <v>1.08451776</v>
      </c>
      <c r="AR257">
        <v>31.84</v>
      </c>
      <c r="AS257" s="160">
        <f t="shared" si="18"/>
        <v>1.0915993514285713</v>
      </c>
      <c r="AT257" s="63">
        <f t="shared" si="19"/>
        <v>5.7527932416339231E-2</v>
      </c>
      <c r="AU257" s="89">
        <f t="shared" si="20"/>
        <v>1.2553624041532303E-2</v>
      </c>
    </row>
    <row r="258" spans="4:47">
      <c r="D258">
        <v>33.840000000000003</v>
      </c>
      <c r="E258" s="63">
        <v>1.05452648</v>
      </c>
      <c r="F258" s="63">
        <v>1.04034643</v>
      </c>
      <c r="G258" s="63">
        <v>1.0735247999999999</v>
      </c>
      <c r="H258" s="63">
        <v>1.05879451</v>
      </c>
      <c r="I258" s="63">
        <v>1.11748139</v>
      </c>
      <c r="J258" s="63">
        <v>1.0940585899999999</v>
      </c>
      <c r="K258" s="63">
        <v>1.1193922999999999</v>
      </c>
      <c r="L258" s="63">
        <v>1.08308527</v>
      </c>
      <c r="M258" s="63">
        <v>1.1069331</v>
      </c>
      <c r="N258" s="63">
        <v>1.0953198500000001</v>
      </c>
      <c r="O258" s="63">
        <v>1.1061743900000001</v>
      </c>
      <c r="P258" s="63">
        <v>1.06295728</v>
      </c>
      <c r="Q258" s="63">
        <v>1.3365396300000001</v>
      </c>
      <c r="R258" s="63">
        <v>1.11293215</v>
      </c>
      <c r="S258" s="63">
        <v>1.09436362</v>
      </c>
      <c r="T258" s="63">
        <v>1.07602814</v>
      </c>
      <c r="U258" s="63">
        <v>1.0933963900000001</v>
      </c>
      <c r="V258" s="63">
        <v>1.03348912</v>
      </c>
      <c r="W258" s="63">
        <v>1.0787782699999999</v>
      </c>
      <c r="X258" s="63">
        <v>1.0491034699999999</v>
      </c>
      <c r="Y258" s="63">
        <v>1.06710627</v>
      </c>
      <c r="AR258">
        <v>33.840000000000003</v>
      </c>
      <c r="AS258" s="160">
        <f t="shared" si="18"/>
        <v>1.0930634023809522</v>
      </c>
      <c r="AT258" s="63">
        <f t="shared" si="19"/>
        <v>6.1160803361866509E-2</v>
      </c>
      <c r="AU258" s="89">
        <f t="shared" si="20"/>
        <v>1.33463814747649E-2</v>
      </c>
    </row>
    <row r="259" spans="4:47">
      <c r="D259">
        <v>35.840000000000003</v>
      </c>
      <c r="E259" s="63">
        <v>1.0835495100000001</v>
      </c>
      <c r="F259" s="63">
        <v>1.03023982</v>
      </c>
      <c r="G259" s="63">
        <v>1.07693745</v>
      </c>
      <c r="H259" s="63">
        <v>1.07008795</v>
      </c>
      <c r="I259" s="63">
        <v>1.12855481</v>
      </c>
      <c r="J259" s="63">
        <v>1.0838031699999999</v>
      </c>
      <c r="K259" s="63">
        <v>1.11092335</v>
      </c>
      <c r="L259" s="63">
        <v>1.07636138</v>
      </c>
      <c r="M259" s="63">
        <v>1.1080879800000001</v>
      </c>
      <c r="N259" s="63">
        <v>1.0717380999999999</v>
      </c>
      <c r="O259" s="63">
        <v>1.0859669599999999</v>
      </c>
      <c r="P259" s="63">
        <v>1.0700771499999999</v>
      </c>
      <c r="Q259" s="63">
        <v>1.3952005199999999</v>
      </c>
      <c r="R259" s="63">
        <v>1.11944515</v>
      </c>
      <c r="S259" s="63">
        <v>1.09297431</v>
      </c>
      <c r="T259" s="63">
        <v>1.0773023500000001</v>
      </c>
      <c r="U259" s="63">
        <v>1.07829299</v>
      </c>
      <c r="V259" s="63">
        <v>1.05957298</v>
      </c>
      <c r="W259" s="63">
        <v>1.0754670200000001</v>
      </c>
      <c r="X259" s="63">
        <v>1.04366135</v>
      </c>
      <c r="Y259" s="63">
        <v>1.07693616</v>
      </c>
      <c r="AR259">
        <v>35.840000000000003</v>
      </c>
      <c r="AS259" s="160">
        <f t="shared" si="18"/>
        <v>1.0959609742857144</v>
      </c>
      <c r="AT259" s="63">
        <f t="shared" si="19"/>
        <v>7.2260913016917561E-2</v>
      </c>
      <c r="AU259" s="89">
        <f t="shared" si="20"/>
        <v>1.576862398507831E-2</v>
      </c>
    </row>
    <row r="260" spans="4:47">
      <c r="D260">
        <v>37.840000000000003</v>
      </c>
      <c r="E260" s="63">
        <v>1.0709601099999999</v>
      </c>
      <c r="F260" s="63">
        <v>1.04316008</v>
      </c>
      <c r="G260" s="63">
        <v>1.0875041599999999</v>
      </c>
      <c r="H260" s="63">
        <v>1.06016607</v>
      </c>
      <c r="I260" s="63">
        <v>1.1070528399999999</v>
      </c>
      <c r="J260" s="63">
        <v>1.1001383899999999</v>
      </c>
      <c r="K260" s="63">
        <v>1.1166035599999999</v>
      </c>
      <c r="L260" s="63">
        <v>1.0761289000000001</v>
      </c>
      <c r="M260" s="63">
        <v>1.12044532</v>
      </c>
      <c r="N260" s="63">
        <v>1.08230238</v>
      </c>
      <c r="O260" s="63">
        <v>1.11370955</v>
      </c>
      <c r="P260" s="63">
        <v>1.0804156</v>
      </c>
      <c r="Q260" s="63">
        <v>1.3926799400000001</v>
      </c>
      <c r="R260" s="63">
        <v>1.12705553</v>
      </c>
      <c r="S260" s="63">
        <v>1.0837594699999999</v>
      </c>
      <c r="T260" s="63">
        <v>1.0633385799999999</v>
      </c>
      <c r="U260" s="63">
        <v>1.08037797</v>
      </c>
      <c r="V260" s="63">
        <v>1.0288588700000001</v>
      </c>
      <c r="W260" s="63">
        <v>1.0841437599999999</v>
      </c>
      <c r="X260" s="63">
        <v>1.0427506200000001</v>
      </c>
      <c r="Y260" s="63">
        <v>1.09687234</v>
      </c>
      <c r="AR260">
        <v>37.840000000000003</v>
      </c>
      <c r="AS260" s="160">
        <f t="shared" si="18"/>
        <v>1.0980201923809523</v>
      </c>
      <c r="AT260" s="63">
        <f t="shared" si="19"/>
        <v>7.2428860286953167E-2</v>
      </c>
      <c r="AU260" s="89">
        <f t="shared" si="20"/>
        <v>1.5805273084016375E-2</v>
      </c>
    </row>
    <row r="261" spans="4:47">
      <c r="D261">
        <v>39.85</v>
      </c>
      <c r="E261" s="63">
        <v>1.06614133</v>
      </c>
      <c r="F261" s="63">
        <v>1.0659419000000001</v>
      </c>
      <c r="G261" s="63">
        <v>1.0908796000000001</v>
      </c>
      <c r="H261" s="63">
        <v>1.0632406700000001</v>
      </c>
      <c r="I261" s="63">
        <v>1.1084634600000001</v>
      </c>
      <c r="J261" s="63">
        <v>1.1099101300000001</v>
      </c>
      <c r="K261" s="63">
        <v>1.1111717800000001</v>
      </c>
      <c r="L261" s="63">
        <v>1.07320664</v>
      </c>
      <c r="M261" s="63">
        <v>1.1268770800000001</v>
      </c>
      <c r="N261" s="63">
        <v>1.0944303500000001</v>
      </c>
      <c r="O261" s="63">
        <v>1.0874442</v>
      </c>
      <c r="P261" s="63">
        <v>1.0780465400000001</v>
      </c>
      <c r="Q261" s="63">
        <v>1.4288415000000001</v>
      </c>
      <c r="R261" s="63">
        <v>1.12203181</v>
      </c>
      <c r="S261" s="63">
        <v>1.09743327</v>
      </c>
      <c r="T261" s="63">
        <v>1.0722877799999999</v>
      </c>
      <c r="U261" s="63">
        <v>1.0927076</v>
      </c>
      <c r="V261" s="63">
        <v>1.04503938</v>
      </c>
      <c r="W261" s="63">
        <v>1.07832186</v>
      </c>
      <c r="X261" s="63">
        <v>1.0492648099999999</v>
      </c>
      <c r="Y261" s="63">
        <v>1.09943222</v>
      </c>
      <c r="AR261">
        <v>39.85</v>
      </c>
      <c r="AS261" s="160">
        <f t="shared" si="18"/>
        <v>1.1029101861904762</v>
      </c>
      <c r="AT261" s="63">
        <f t="shared" si="19"/>
        <v>7.7936941169314169E-2</v>
      </c>
      <c r="AU261" s="89">
        <f t="shared" si="20"/>
        <v>1.7007234873414396E-2</v>
      </c>
    </row>
    <row r="262" spans="4:47">
      <c r="D262">
        <v>41.85</v>
      </c>
      <c r="E262" s="63">
        <v>1.0554652499999999</v>
      </c>
      <c r="F262" s="63">
        <v>1.04830807</v>
      </c>
      <c r="G262" s="63">
        <v>1.0929366700000001</v>
      </c>
      <c r="H262" s="63">
        <v>1.08136513</v>
      </c>
      <c r="I262" s="63">
        <v>1.1163151099999999</v>
      </c>
      <c r="J262" s="63">
        <v>1.09135823</v>
      </c>
      <c r="K262" s="63">
        <v>1.11234864</v>
      </c>
      <c r="L262" s="63">
        <v>1.07934113</v>
      </c>
      <c r="M262" s="63">
        <v>1.1330262200000001</v>
      </c>
      <c r="N262" s="63">
        <v>1.0926737</v>
      </c>
      <c r="O262" s="63">
        <v>1.1004965600000001</v>
      </c>
      <c r="P262" s="63">
        <v>1.0883625699999999</v>
      </c>
      <c r="Q262" s="63">
        <v>1.44508416</v>
      </c>
      <c r="R262" s="63">
        <v>1.1275752000000001</v>
      </c>
      <c r="S262" s="63">
        <v>1.08544325</v>
      </c>
      <c r="T262" s="63">
        <v>1.08456565</v>
      </c>
      <c r="U262" s="63">
        <v>1.08203169</v>
      </c>
      <c r="V262" s="63">
        <v>1.0301835800000001</v>
      </c>
      <c r="W262" s="63">
        <v>1.0822069299999999</v>
      </c>
      <c r="X262" s="63">
        <v>1.07055894</v>
      </c>
      <c r="Y262" s="63">
        <v>1.0800816099999999</v>
      </c>
      <c r="AR262">
        <v>41.85</v>
      </c>
      <c r="AS262" s="160">
        <f t="shared" si="18"/>
        <v>1.1037965852380953</v>
      </c>
      <c r="AT262" s="63">
        <f t="shared" si="19"/>
        <v>8.1859931573833103E-2</v>
      </c>
      <c r="AU262" s="89">
        <f t="shared" si="20"/>
        <v>1.7863301562904561E-2</v>
      </c>
    </row>
    <row r="263" spans="4:47">
      <c r="D263">
        <v>43.85</v>
      </c>
      <c r="E263" s="63">
        <v>1.0503157700000001</v>
      </c>
      <c r="F263" s="63">
        <v>1.0425300500000001</v>
      </c>
      <c r="G263" s="63">
        <v>1.0901692700000001</v>
      </c>
      <c r="H263" s="63">
        <v>1.08873752</v>
      </c>
      <c r="I263" s="63">
        <v>1.12062587</v>
      </c>
      <c r="J263" s="63">
        <v>1.1138411500000001</v>
      </c>
      <c r="K263" s="63">
        <v>1.1457749699999999</v>
      </c>
      <c r="L263" s="63">
        <v>1.0975112300000001</v>
      </c>
      <c r="M263" s="63">
        <v>1.1312103899999999</v>
      </c>
      <c r="N263" s="63">
        <v>1.0839809499999999</v>
      </c>
      <c r="O263" s="63">
        <v>1.1086229400000001</v>
      </c>
      <c r="P263" s="63">
        <v>1.08083307</v>
      </c>
      <c r="Q263" s="63">
        <v>1.4629957499999999</v>
      </c>
      <c r="R263" s="63">
        <v>1.12824864</v>
      </c>
      <c r="S263" s="63">
        <v>1.10397806</v>
      </c>
      <c r="T263" s="63">
        <v>1.0738598100000001</v>
      </c>
      <c r="U263" s="63">
        <v>1.0930281399999999</v>
      </c>
      <c r="V263" s="63">
        <v>1.0629886399999999</v>
      </c>
      <c r="W263" s="63">
        <v>1.0887731</v>
      </c>
      <c r="X263" s="63">
        <v>1.03897488</v>
      </c>
      <c r="Y263" s="63">
        <v>1.09032654</v>
      </c>
      <c r="AR263">
        <v>43.85</v>
      </c>
      <c r="AS263" s="160">
        <f t="shared" si="18"/>
        <v>1.1093965114285715</v>
      </c>
      <c r="AT263" s="63">
        <f t="shared" si="19"/>
        <v>8.5777840603077429E-2</v>
      </c>
      <c r="AU263" s="89">
        <f t="shared" si="20"/>
        <v>1.8718259405402803E-2</v>
      </c>
    </row>
    <row r="264" spans="4:47">
      <c r="D264">
        <v>45.85</v>
      </c>
      <c r="E264" s="63">
        <v>1.0843881099999999</v>
      </c>
      <c r="F264" s="63">
        <v>1.06212208</v>
      </c>
      <c r="G264" s="63">
        <v>1.1113038799999999</v>
      </c>
      <c r="H264" s="63">
        <v>1.0683220099999999</v>
      </c>
      <c r="I264" s="63">
        <v>1.1349891299999999</v>
      </c>
      <c r="J264" s="63">
        <v>1.13082748</v>
      </c>
      <c r="K264" s="63">
        <v>1.12008329</v>
      </c>
      <c r="L264" s="63">
        <v>1.1048629299999999</v>
      </c>
      <c r="M264" s="63">
        <v>1.15486789</v>
      </c>
      <c r="N264" s="63">
        <v>1.0832107200000001</v>
      </c>
      <c r="O264" s="63">
        <v>1.11211365</v>
      </c>
      <c r="P264" s="63">
        <v>1.1098075599999999</v>
      </c>
      <c r="Q264" s="63">
        <v>1.4539200999999999</v>
      </c>
      <c r="R264" s="63">
        <v>1.13585292</v>
      </c>
      <c r="S264" s="63">
        <v>1.1028064</v>
      </c>
      <c r="T264" s="63">
        <v>1.07979534</v>
      </c>
      <c r="U264" s="63">
        <v>1.0858072599999999</v>
      </c>
      <c r="V264" s="63">
        <v>1.03780217</v>
      </c>
      <c r="W264" s="63">
        <v>1.0794631800000001</v>
      </c>
      <c r="X264" s="63">
        <v>1.0581044900000001</v>
      </c>
      <c r="Y264" s="63">
        <v>1.0867308499999999</v>
      </c>
      <c r="AR264">
        <v>45.85</v>
      </c>
      <c r="AS264" s="160">
        <f t="shared" si="18"/>
        <v>1.114151497142857</v>
      </c>
      <c r="AT264" s="63">
        <f t="shared" si="19"/>
        <v>8.3103872955389152E-2</v>
      </c>
      <c r="AU264" s="89">
        <f t="shared" si="20"/>
        <v>1.8134751826764967E-2</v>
      </c>
    </row>
    <row r="265" spans="4:47">
      <c r="D265">
        <v>47.85</v>
      </c>
      <c r="E265" s="63">
        <v>1.07680563</v>
      </c>
      <c r="F265" s="63">
        <v>1.0497309500000001</v>
      </c>
      <c r="G265" s="63">
        <v>1.0783514599999999</v>
      </c>
      <c r="H265" s="63">
        <v>1.0587331200000001</v>
      </c>
      <c r="I265" s="63">
        <v>1.1235454199999999</v>
      </c>
      <c r="J265" s="63">
        <v>1.12740668</v>
      </c>
      <c r="K265" s="63">
        <v>1.1047374599999999</v>
      </c>
      <c r="L265" s="63">
        <v>1.08302034</v>
      </c>
      <c r="M265" s="63">
        <v>1.1492429099999999</v>
      </c>
      <c r="N265" s="63">
        <v>1.10258056</v>
      </c>
      <c r="O265" s="63">
        <v>1.11245824</v>
      </c>
      <c r="P265" s="63">
        <v>1.09205445</v>
      </c>
      <c r="Q265" s="63">
        <v>1.48758572</v>
      </c>
      <c r="R265" s="63">
        <v>1.1650725500000001</v>
      </c>
      <c r="S265" s="63">
        <v>1.10732422</v>
      </c>
      <c r="T265" s="63">
        <v>1.09052221</v>
      </c>
      <c r="U265" s="63">
        <v>1.09503723</v>
      </c>
      <c r="V265" s="63">
        <v>1.0543486099999999</v>
      </c>
      <c r="W265" s="63">
        <v>1.09320408</v>
      </c>
      <c r="X265" s="63">
        <v>1.0445909799999999</v>
      </c>
      <c r="Y265" s="63">
        <v>1.10004221</v>
      </c>
      <c r="AR265">
        <v>47.85</v>
      </c>
      <c r="AS265" s="160">
        <f t="shared" si="18"/>
        <v>1.1141140490476187</v>
      </c>
      <c r="AT265" s="63">
        <f t="shared" si="19"/>
        <v>9.0869408839892876E-2</v>
      </c>
      <c r="AU265" s="89">
        <f t="shared" si="20"/>
        <v>1.982933068403326E-2</v>
      </c>
    </row>
    <row r="266" spans="4:47">
      <c r="D266">
        <v>49.85</v>
      </c>
      <c r="E266" s="63">
        <v>1.0672331500000001</v>
      </c>
      <c r="F266" s="63">
        <v>1.0572999000000001</v>
      </c>
      <c r="G266" s="63">
        <v>1.1052040599999999</v>
      </c>
      <c r="H266" s="63">
        <v>1.06074242</v>
      </c>
      <c r="I266" s="63">
        <v>1.13706672</v>
      </c>
      <c r="J266" s="63">
        <v>1.1104916300000001</v>
      </c>
      <c r="K266" s="63">
        <v>1.1202370699999999</v>
      </c>
      <c r="L266" s="63">
        <v>1.07498454</v>
      </c>
      <c r="M266" s="63">
        <v>1.1380118699999999</v>
      </c>
      <c r="N266" s="63">
        <v>1.09641367</v>
      </c>
      <c r="O266" s="63">
        <v>1.1179388299999999</v>
      </c>
      <c r="P266" s="63">
        <v>1.12685328</v>
      </c>
      <c r="Q266" s="63">
        <v>1.50052841</v>
      </c>
      <c r="R266" s="63">
        <v>1.1283847</v>
      </c>
      <c r="S266" s="63">
        <v>1.1137578800000001</v>
      </c>
      <c r="T266" s="63">
        <v>1.0867340299999999</v>
      </c>
      <c r="U266" s="63">
        <v>1.0964917700000001</v>
      </c>
      <c r="V266" s="63">
        <v>1.02309541</v>
      </c>
      <c r="W266" s="63">
        <v>1.0711515599999999</v>
      </c>
      <c r="X266" s="63">
        <v>1.06278476</v>
      </c>
      <c r="Y266" s="63">
        <v>1.11540993</v>
      </c>
      <c r="AR266">
        <v>49.85</v>
      </c>
      <c r="AS266" s="160">
        <f t="shared" si="18"/>
        <v>1.1148007423809523</v>
      </c>
      <c r="AT266" s="63">
        <f t="shared" si="19"/>
        <v>9.3504052241561747E-2</v>
      </c>
      <c r="AU266" s="89">
        <f t="shared" si="20"/>
        <v>2.0404257008669619E-2</v>
      </c>
    </row>
    <row r="267" spans="4:47">
      <c r="D267">
        <v>51.85</v>
      </c>
      <c r="E267" s="63">
        <v>1.08149674</v>
      </c>
      <c r="F267" s="63">
        <v>1.0607990300000001</v>
      </c>
      <c r="G267" s="63">
        <v>1.1017084699999999</v>
      </c>
      <c r="H267" s="63">
        <v>1.06665849</v>
      </c>
      <c r="I267" s="63">
        <v>1.1301094899999999</v>
      </c>
      <c r="J267" s="63">
        <v>1.1280349000000001</v>
      </c>
      <c r="K267" s="63">
        <v>1.1149852200000001</v>
      </c>
      <c r="L267" s="63">
        <v>1.10983853</v>
      </c>
      <c r="M267" s="63">
        <v>1.1430170099999999</v>
      </c>
      <c r="N267" s="63">
        <v>1.10949308</v>
      </c>
      <c r="O267" s="63">
        <v>1.1005302299999999</v>
      </c>
      <c r="P267" s="63">
        <v>1.1296259900000001</v>
      </c>
      <c r="Q267" s="63">
        <v>1.5106641999999999</v>
      </c>
      <c r="R267" s="63">
        <v>1.14342678</v>
      </c>
      <c r="S267" s="63">
        <v>1.0963404699999999</v>
      </c>
      <c r="T267" s="63">
        <v>1.0975674500000001</v>
      </c>
      <c r="U267" s="63">
        <v>1.1059457699999999</v>
      </c>
      <c r="V267" s="63">
        <v>1.03810062</v>
      </c>
      <c r="W267" s="63">
        <v>1.08114925</v>
      </c>
      <c r="X267" s="63">
        <v>1.0751385099999999</v>
      </c>
      <c r="Y267" s="63">
        <v>1.11626183</v>
      </c>
      <c r="AR267">
        <v>51.85</v>
      </c>
      <c r="AS267" s="160">
        <f t="shared" si="18"/>
        <v>1.1209948599999999</v>
      </c>
      <c r="AT267" s="63">
        <f t="shared" si="19"/>
        <v>9.3333998159340972E-2</v>
      </c>
      <c r="AU267" s="89">
        <f t="shared" si="20"/>
        <v>2.0367148165621383E-2</v>
      </c>
    </row>
    <row r="268" spans="4:47">
      <c r="D268">
        <v>53.85</v>
      </c>
      <c r="E268" s="63">
        <v>1.07457234</v>
      </c>
      <c r="F268" s="63">
        <v>1.06146111</v>
      </c>
      <c r="G268" s="63">
        <v>1.09718114</v>
      </c>
      <c r="H268" s="63">
        <v>1.04930035</v>
      </c>
      <c r="I268" s="63">
        <v>1.1336037400000001</v>
      </c>
      <c r="J268" s="63">
        <v>1.1286132499999999</v>
      </c>
      <c r="K268" s="63">
        <v>1.1090047700000001</v>
      </c>
      <c r="L268" s="63">
        <v>1.09510273</v>
      </c>
      <c r="M268" s="63">
        <v>1.1534985900000001</v>
      </c>
      <c r="N268" s="63">
        <v>1.09725899</v>
      </c>
      <c r="O268" s="63">
        <v>1.1070488199999999</v>
      </c>
      <c r="P268" s="63">
        <v>1.1406953500000001</v>
      </c>
      <c r="Q268" s="63">
        <v>1.57284837</v>
      </c>
      <c r="R268" s="63">
        <v>1.17512035</v>
      </c>
      <c r="S268" s="63">
        <v>1.13437513</v>
      </c>
      <c r="T268" s="63">
        <v>1.0790347600000001</v>
      </c>
      <c r="U268" s="63">
        <v>1.1048569399999999</v>
      </c>
      <c r="V268" s="63">
        <v>1.0573431099999999</v>
      </c>
      <c r="W268" s="63">
        <v>1.06533451</v>
      </c>
      <c r="X268" s="63">
        <v>1.06688155</v>
      </c>
      <c r="Y268" s="63">
        <v>1.10164369</v>
      </c>
      <c r="AR268">
        <v>53.85</v>
      </c>
      <c r="AS268" s="160">
        <f t="shared" si="18"/>
        <v>1.1240371233333333</v>
      </c>
      <c r="AT268" s="63">
        <f t="shared" si="19"/>
        <v>0.10821262402656118</v>
      </c>
      <c r="AU268" s="89">
        <f t="shared" si="20"/>
        <v>2.3613930511976841E-2</v>
      </c>
    </row>
    <row r="269" spans="4:47">
      <c r="D269">
        <v>55.85</v>
      </c>
      <c r="E269" s="63">
        <v>1.07985208</v>
      </c>
      <c r="F269" s="63">
        <v>1.0463574499999999</v>
      </c>
      <c r="G269" s="63">
        <v>1.1164976200000001</v>
      </c>
      <c r="H269" s="63">
        <v>1.0484338200000001</v>
      </c>
      <c r="I269" s="63">
        <v>1.1269101699999999</v>
      </c>
      <c r="J269" s="63">
        <v>1.14636077</v>
      </c>
      <c r="K269" s="63">
        <v>1.1375440999999999</v>
      </c>
      <c r="L269" s="63">
        <v>1.0928407499999999</v>
      </c>
      <c r="M269" s="63">
        <v>1.1447624199999999</v>
      </c>
      <c r="N269" s="63">
        <v>1.106838</v>
      </c>
      <c r="O269" s="63">
        <v>1.1346221999999999</v>
      </c>
      <c r="P269" s="63">
        <v>1.1413602</v>
      </c>
      <c r="Q269" s="63">
        <v>1.56222058</v>
      </c>
      <c r="R269" s="63">
        <v>1.16299007</v>
      </c>
      <c r="S269" s="63">
        <v>1.0907292099999999</v>
      </c>
      <c r="T269" s="63">
        <v>1.09780999</v>
      </c>
      <c r="U269" s="63">
        <v>1.0973428999999999</v>
      </c>
      <c r="V269" s="63">
        <v>1.0486230700000001</v>
      </c>
      <c r="W269" s="63">
        <v>1.0586727300000001</v>
      </c>
      <c r="X269" s="63">
        <v>1.0493254599999999</v>
      </c>
      <c r="Y269" s="63">
        <v>1.1239923199999999</v>
      </c>
      <c r="AR269">
        <v>55.85</v>
      </c>
      <c r="AS269" s="160">
        <f t="shared" si="18"/>
        <v>1.1244802814285715</v>
      </c>
      <c r="AT269" s="63">
        <f t="shared" si="19"/>
        <v>0.10680082264818948</v>
      </c>
      <c r="AU269" s="89">
        <f t="shared" si="20"/>
        <v>2.3305850193756302E-2</v>
      </c>
    </row>
    <row r="270" spans="4:47">
      <c r="D270">
        <v>57.85</v>
      </c>
      <c r="E270" s="63">
        <v>1.0758776400000001</v>
      </c>
      <c r="F270" s="63">
        <v>1.05221757</v>
      </c>
      <c r="G270" s="63">
        <v>1.1185914800000001</v>
      </c>
      <c r="H270" s="63">
        <v>1.0625551799999999</v>
      </c>
      <c r="I270" s="63">
        <v>1.1465256699999999</v>
      </c>
      <c r="J270" s="63">
        <v>1.12485959</v>
      </c>
      <c r="K270" s="63">
        <v>1.1443713900000001</v>
      </c>
      <c r="L270" s="63">
        <v>1.1022851199999999</v>
      </c>
      <c r="M270" s="63">
        <v>1.13569235</v>
      </c>
      <c r="N270" s="63">
        <v>1.1166717500000001</v>
      </c>
      <c r="O270" s="63">
        <v>1.11851608</v>
      </c>
      <c r="P270" s="63">
        <v>1.14773086</v>
      </c>
      <c r="Q270" s="63">
        <v>1.5991715399999999</v>
      </c>
      <c r="R270" s="63">
        <v>1.14783602</v>
      </c>
      <c r="S270" s="63">
        <v>1.1301281999999999</v>
      </c>
      <c r="T270" s="63">
        <v>1.1038067600000001</v>
      </c>
      <c r="U270" s="63">
        <v>1.1012275899999999</v>
      </c>
      <c r="V270" s="63">
        <v>1.05312125</v>
      </c>
      <c r="W270" s="63">
        <v>1.0574960499999999</v>
      </c>
      <c r="X270" s="63">
        <v>1.0531399400000001</v>
      </c>
      <c r="Y270" s="63">
        <v>1.1139688400000001</v>
      </c>
      <c r="AR270">
        <v>57.85</v>
      </c>
      <c r="AS270" s="160">
        <f t="shared" si="18"/>
        <v>1.1288471842857144</v>
      </c>
      <c r="AT270" s="63">
        <f t="shared" si="19"/>
        <v>0.11288190972579053</v>
      </c>
      <c r="AU270" s="89">
        <f t="shared" si="20"/>
        <v>2.4632852186171759E-2</v>
      </c>
    </row>
    <row r="271" spans="4:47">
      <c r="D271">
        <v>59.85</v>
      </c>
      <c r="E271" s="63">
        <v>1.06860493</v>
      </c>
      <c r="F271" s="63">
        <v>1.0307309200000001</v>
      </c>
      <c r="G271" s="63">
        <v>1.11474165</v>
      </c>
      <c r="H271" s="63">
        <v>1.0549731099999999</v>
      </c>
      <c r="I271" s="63">
        <v>1.1237997500000001</v>
      </c>
      <c r="J271" s="63">
        <v>1.13039142</v>
      </c>
      <c r="K271" s="63">
        <v>1.1269847399999999</v>
      </c>
      <c r="L271" s="63">
        <v>1.1037898100000001</v>
      </c>
      <c r="M271" s="63">
        <v>1.1589552000000001</v>
      </c>
      <c r="N271" s="63">
        <v>1.1169777999999999</v>
      </c>
      <c r="O271" s="63">
        <v>1.1158910500000001</v>
      </c>
      <c r="P271" s="63">
        <v>1.14426129</v>
      </c>
      <c r="Q271" s="63">
        <v>1.5935393</v>
      </c>
      <c r="R271" s="63">
        <v>1.16643538</v>
      </c>
      <c r="S271" s="63">
        <v>1.11977299</v>
      </c>
      <c r="T271" s="63">
        <v>1.09847458</v>
      </c>
      <c r="U271" s="63">
        <v>1.1134023</v>
      </c>
      <c r="V271" s="63">
        <v>1.0580091300000001</v>
      </c>
      <c r="W271" s="63">
        <v>1.0590138600000001</v>
      </c>
      <c r="X271" s="63">
        <v>1.0531344899999999</v>
      </c>
      <c r="Y271" s="63">
        <v>1.1247431699999999</v>
      </c>
      <c r="AR271">
        <v>59.85</v>
      </c>
      <c r="AS271" s="160">
        <f t="shared" si="18"/>
        <v>1.1274584223809523</v>
      </c>
      <c r="AT271" s="63">
        <f t="shared" si="19"/>
        <v>0.11296521590166926</v>
      </c>
      <c r="AU271" s="89">
        <f t="shared" si="20"/>
        <v>2.4651031084115645E-2</v>
      </c>
    </row>
    <row r="272" spans="4:47">
      <c r="D272">
        <v>61.86</v>
      </c>
      <c r="E272" s="63">
        <v>1.0714174599999999</v>
      </c>
      <c r="F272" s="63">
        <v>1.0651869</v>
      </c>
      <c r="G272" s="63">
        <v>1.1123771499999999</v>
      </c>
      <c r="H272" s="63">
        <v>1.05262831</v>
      </c>
      <c r="I272" s="63">
        <v>1.1218911</v>
      </c>
      <c r="J272" s="63">
        <v>1.11859668</v>
      </c>
      <c r="K272" s="63">
        <v>1.13806363</v>
      </c>
      <c r="L272" s="63">
        <v>1.10053036</v>
      </c>
      <c r="M272" s="63">
        <v>1.15617524</v>
      </c>
      <c r="N272" s="63">
        <v>1.1307619499999999</v>
      </c>
      <c r="O272" s="63">
        <v>1.08399548</v>
      </c>
      <c r="P272" s="63">
        <v>1.1689390200000001</v>
      </c>
      <c r="Q272" s="63">
        <v>1.6025307600000001</v>
      </c>
      <c r="R272" s="63">
        <v>1.1596387800000001</v>
      </c>
      <c r="S272" s="63">
        <v>1.1149931799999999</v>
      </c>
      <c r="T272" s="63">
        <v>1.10318063</v>
      </c>
      <c r="U272" s="63">
        <v>1.1212791200000001</v>
      </c>
      <c r="V272" s="63">
        <v>1.07011005</v>
      </c>
      <c r="W272" s="63">
        <v>1.0605656999999999</v>
      </c>
      <c r="X272" s="63">
        <v>1.04883565</v>
      </c>
      <c r="Y272" s="63">
        <v>1.1211997300000001</v>
      </c>
      <c r="AR272">
        <v>61.86</v>
      </c>
      <c r="AS272" s="160">
        <f t="shared" si="18"/>
        <v>1.1296617561904765</v>
      </c>
      <c r="AT272" s="63">
        <f t="shared" si="19"/>
        <v>0.11393686613306934</v>
      </c>
      <c r="AU272" s="89">
        <f t="shared" si="20"/>
        <v>2.4863062547659086E-2</v>
      </c>
    </row>
    <row r="273" spans="2:47">
      <c r="D273">
        <v>63.86</v>
      </c>
      <c r="E273" s="63">
        <v>1.0745510300000001</v>
      </c>
      <c r="F273" s="63">
        <v>1.04275842</v>
      </c>
      <c r="G273" s="63">
        <v>1.1318254599999999</v>
      </c>
      <c r="H273" s="63">
        <v>1.0531670500000001</v>
      </c>
      <c r="I273" s="63">
        <v>1.13965582</v>
      </c>
      <c r="J273" s="63">
        <v>1.12032362</v>
      </c>
      <c r="K273" s="63">
        <v>1.1494896400000001</v>
      </c>
      <c r="L273" s="63">
        <v>1.1079162199999999</v>
      </c>
      <c r="M273" s="63">
        <v>1.1480575099999999</v>
      </c>
      <c r="N273" s="63">
        <v>1.1441214200000001</v>
      </c>
      <c r="O273" s="63">
        <v>1.1318741800000001</v>
      </c>
      <c r="P273" s="63">
        <v>1.1314332899999999</v>
      </c>
      <c r="Q273" s="63">
        <v>1.6328177800000001</v>
      </c>
      <c r="R273" s="63">
        <v>1.15989129</v>
      </c>
      <c r="S273" s="63">
        <v>1.1125224300000001</v>
      </c>
      <c r="T273" s="63">
        <v>1.0929361099999999</v>
      </c>
      <c r="U273" s="63">
        <v>1.1304920000000001</v>
      </c>
      <c r="V273" s="63">
        <v>1.0747252700000001</v>
      </c>
      <c r="W273" s="63">
        <v>1.06925252</v>
      </c>
      <c r="X273" s="63">
        <v>1.0549117800000001</v>
      </c>
      <c r="Y273" s="63">
        <v>1.1320931599999999</v>
      </c>
      <c r="AR273">
        <v>63.86</v>
      </c>
      <c r="AS273" s="161">
        <f t="shared" si="18"/>
        <v>1.1349912380952378</v>
      </c>
      <c r="AT273" s="63">
        <f t="shared" si="19"/>
        <v>0.11946577728695165</v>
      </c>
      <c r="AU273" s="89">
        <f t="shared" si="20"/>
        <v>2.6069569874961528E-2</v>
      </c>
    </row>
    <row r="274" spans="2:47">
      <c r="E274" s="11"/>
    </row>
    <row r="275" spans="2:47">
      <c r="E275" s="11"/>
    </row>
    <row r="276" spans="2:47">
      <c r="AF276" s="1"/>
    </row>
    <row r="277" spans="2:47">
      <c r="AS277" s="1"/>
      <c r="AT277" s="1" t="s">
        <v>216</v>
      </c>
      <c r="AU277" s="1">
        <v>21</v>
      </c>
    </row>
    <row r="278" spans="2:47" ht="17" thickBot="1"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AS278" s="156" t="s">
        <v>395</v>
      </c>
      <c r="AT278" s="1" t="s">
        <v>215</v>
      </c>
      <c r="AU278" s="1">
        <f>SQRT(AU277)</f>
        <v>4.5825756949558398</v>
      </c>
    </row>
    <row r="279" spans="2:47" ht="17" thickBot="1">
      <c r="B279" s="157" t="s">
        <v>363</v>
      </c>
      <c r="C279" s="156" t="s">
        <v>369</v>
      </c>
      <c r="D279" t="s">
        <v>66</v>
      </c>
      <c r="E279" s="63" t="s">
        <v>397</v>
      </c>
      <c r="F279" s="63" t="s">
        <v>398</v>
      </c>
      <c r="G279" s="63" t="s">
        <v>399</v>
      </c>
      <c r="H279" s="63" t="s">
        <v>400</v>
      </c>
      <c r="I279" s="63" t="s">
        <v>401</v>
      </c>
      <c r="J279" s="63" t="s">
        <v>402</v>
      </c>
      <c r="K279" s="63" t="s">
        <v>403</v>
      </c>
      <c r="L279" s="63" t="s">
        <v>404</v>
      </c>
      <c r="M279" s="63" t="s">
        <v>405</v>
      </c>
      <c r="N279" s="63" t="s">
        <v>406</v>
      </c>
      <c r="O279" s="63" t="s">
        <v>407</v>
      </c>
      <c r="P279" s="63" t="s">
        <v>408</v>
      </c>
      <c r="Q279" s="63" t="s">
        <v>409</v>
      </c>
      <c r="R279" s="63" t="s">
        <v>410</v>
      </c>
      <c r="S279" s="63" t="s">
        <v>411</v>
      </c>
      <c r="T279" s="63" t="s">
        <v>412</v>
      </c>
      <c r="U279" s="63" t="s">
        <v>413</v>
      </c>
      <c r="V279" s="63" t="s">
        <v>414</v>
      </c>
      <c r="W279" s="63" t="s">
        <v>415</v>
      </c>
      <c r="X279" s="63" t="s">
        <v>416</v>
      </c>
      <c r="Y279" s="63" t="s">
        <v>417</v>
      </c>
      <c r="AR279" t="s">
        <v>66</v>
      </c>
      <c r="AS279" s="162" t="s">
        <v>363</v>
      </c>
      <c r="AT279" s="63" t="s">
        <v>3</v>
      </c>
      <c r="AU279" s="89" t="s">
        <v>125</v>
      </c>
    </row>
    <row r="280" spans="2:47">
      <c r="D280">
        <v>0</v>
      </c>
      <c r="E280" s="63">
        <v>1</v>
      </c>
      <c r="F280" s="63">
        <v>1</v>
      </c>
      <c r="G280" s="63">
        <v>1</v>
      </c>
      <c r="H280" s="63">
        <v>1</v>
      </c>
      <c r="I280" s="63">
        <v>1</v>
      </c>
      <c r="J280" s="63">
        <v>1</v>
      </c>
      <c r="K280" s="63">
        <v>1</v>
      </c>
      <c r="L280" s="63">
        <v>1</v>
      </c>
      <c r="M280" s="63">
        <v>1</v>
      </c>
      <c r="N280" s="63">
        <v>1</v>
      </c>
      <c r="O280" s="63">
        <v>1</v>
      </c>
      <c r="P280" s="63">
        <v>1</v>
      </c>
      <c r="Q280" s="63">
        <v>1</v>
      </c>
      <c r="R280" s="63">
        <v>1</v>
      </c>
      <c r="S280" s="63">
        <v>1</v>
      </c>
      <c r="T280" s="63">
        <v>1</v>
      </c>
      <c r="U280" s="63">
        <v>1</v>
      </c>
      <c r="V280" s="63">
        <v>1</v>
      </c>
      <c r="W280" s="63">
        <v>1</v>
      </c>
      <c r="X280" s="63">
        <v>1</v>
      </c>
      <c r="Y280" s="63">
        <v>1</v>
      </c>
      <c r="AR280">
        <v>0</v>
      </c>
      <c r="AS280" s="159">
        <f t="shared" ref="AS280:AS312" si="21">AVERAGE(E280:Y280)</f>
        <v>1</v>
      </c>
      <c r="AT280" s="63">
        <f t="shared" ref="AT280:AT312" si="22">STDEV(E280:Y280)</f>
        <v>0</v>
      </c>
      <c r="AU280" s="89">
        <f t="shared" ref="AU280:AU312" si="23">AT280/$AU$278</f>
        <v>0</v>
      </c>
    </row>
    <row r="281" spans="2:47">
      <c r="D281">
        <v>2</v>
      </c>
      <c r="E281" s="63">
        <v>1.0011483999999999</v>
      </c>
      <c r="F281" s="63">
        <v>1.01445228</v>
      </c>
      <c r="G281" s="63">
        <v>0.98796320000000004</v>
      </c>
      <c r="H281" s="63">
        <v>1.0109448700000001</v>
      </c>
      <c r="I281" s="63">
        <v>0.99464048999999999</v>
      </c>
      <c r="J281" s="63">
        <v>0.99401792</v>
      </c>
      <c r="K281" s="63">
        <v>0.99543521999999995</v>
      </c>
      <c r="L281" s="63">
        <v>1.0070397200000001</v>
      </c>
      <c r="M281" s="63">
        <v>1.01340673</v>
      </c>
      <c r="N281" s="63">
        <v>1.00100436</v>
      </c>
      <c r="O281" s="63">
        <v>0.97994722000000001</v>
      </c>
      <c r="P281" s="63">
        <v>0.99511249000000002</v>
      </c>
      <c r="Q281" s="63">
        <v>1.00130151</v>
      </c>
      <c r="R281" s="63">
        <v>0.99935850000000004</v>
      </c>
      <c r="S281" s="63">
        <v>0.99917226000000003</v>
      </c>
      <c r="T281" s="63">
        <v>0.99694293</v>
      </c>
      <c r="U281" s="63">
        <v>0.99926720999999996</v>
      </c>
      <c r="V281" s="63">
        <v>0.99995560999999999</v>
      </c>
      <c r="W281" s="63">
        <v>1.0026464100000001</v>
      </c>
      <c r="X281" s="63">
        <v>1.03256769</v>
      </c>
      <c r="Y281" s="63">
        <v>1.00613478</v>
      </c>
      <c r="AR281">
        <v>2</v>
      </c>
      <c r="AS281" s="160">
        <f t="shared" si="21"/>
        <v>1.0015457047619047</v>
      </c>
      <c r="AT281" s="63">
        <f t="shared" si="22"/>
        <v>1.0687171638840018E-2</v>
      </c>
      <c r="AU281" s="89">
        <f t="shared" si="23"/>
        <v>2.3321320476176019E-3</v>
      </c>
    </row>
    <row r="282" spans="2:47">
      <c r="D282">
        <v>4</v>
      </c>
      <c r="E282" s="63">
        <v>1.0028484799999999</v>
      </c>
      <c r="F282" s="63">
        <v>0.99645417999999997</v>
      </c>
      <c r="G282" s="63">
        <v>0.98347353000000004</v>
      </c>
      <c r="H282" s="63">
        <v>1.00725737</v>
      </c>
      <c r="I282" s="63">
        <v>0.99149403999999997</v>
      </c>
      <c r="J282" s="63">
        <v>1.00110265</v>
      </c>
      <c r="K282" s="63">
        <v>0.97959940000000001</v>
      </c>
      <c r="L282" s="63">
        <v>0.99984136000000001</v>
      </c>
      <c r="M282" s="63">
        <v>0.99633991</v>
      </c>
      <c r="N282" s="63">
        <v>0.99638466999999997</v>
      </c>
      <c r="O282" s="63">
        <v>0.98405001000000003</v>
      </c>
      <c r="P282" s="63">
        <v>1.0022658900000001</v>
      </c>
      <c r="Q282" s="63">
        <v>1.02648093</v>
      </c>
      <c r="R282" s="63">
        <v>1.0166845099999999</v>
      </c>
      <c r="S282" s="63">
        <v>0.99596514000000003</v>
      </c>
      <c r="T282" s="63">
        <v>0.99777101999999995</v>
      </c>
      <c r="U282" s="63">
        <v>0.99780928000000002</v>
      </c>
      <c r="V282" s="63">
        <v>0.98683631000000005</v>
      </c>
      <c r="W282" s="63">
        <v>1.00287299</v>
      </c>
      <c r="X282" s="63">
        <v>1.00389109</v>
      </c>
      <c r="Y282" s="63">
        <v>0.99325657999999994</v>
      </c>
      <c r="AR282">
        <v>4</v>
      </c>
      <c r="AS282" s="160">
        <f t="shared" si="21"/>
        <v>0.99822282571428578</v>
      </c>
      <c r="AT282" s="63">
        <f t="shared" si="22"/>
        <v>1.0732535738980111E-2</v>
      </c>
      <c r="AU282" s="89">
        <f t="shared" si="23"/>
        <v>2.3420313058426273E-3</v>
      </c>
    </row>
    <row r="283" spans="2:47">
      <c r="D283">
        <v>6.01</v>
      </c>
      <c r="E283" s="63">
        <v>1.1782535000000001</v>
      </c>
      <c r="F283" s="63">
        <v>1.12730515</v>
      </c>
      <c r="G283" s="63">
        <v>1.15554289</v>
      </c>
      <c r="H283" s="63">
        <v>1.11713766</v>
      </c>
      <c r="I283" s="63">
        <v>1.1361930600000001</v>
      </c>
      <c r="J283" s="63">
        <v>1.1621969000000001</v>
      </c>
      <c r="K283" s="63">
        <v>1.0003755599999999</v>
      </c>
      <c r="L283" s="63">
        <v>1.0670572899999999</v>
      </c>
      <c r="M283" s="63">
        <v>1.0448971300000001</v>
      </c>
      <c r="N283" s="63">
        <v>0.95965942000000004</v>
      </c>
      <c r="O283" s="63">
        <v>0.98378423000000004</v>
      </c>
      <c r="P283" s="63">
        <v>0.82840327999999996</v>
      </c>
      <c r="Q283" s="63">
        <v>1.0272884900000001</v>
      </c>
      <c r="R283" s="63">
        <v>1.1540719399999999</v>
      </c>
      <c r="S283" s="63">
        <v>0.94353206000000001</v>
      </c>
      <c r="T283" s="63">
        <v>1.0336718600000001</v>
      </c>
      <c r="U283" s="63">
        <v>1.00663349</v>
      </c>
      <c r="V283" s="63">
        <v>1.06114536</v>
      </c>
      <c r="W283" s="63">
        <v>1.0737703199999999</v>
      </c>
      <c r="X283" s="63">
        <v>1.09248609</v>
      </c>
      <c r="Y283" s="63">
        <v>1.02645151</v>
      </c>
      <c r="AR283">
        <v>6.01</v>
      </c>
      <c r="AS283" s="160">
        <f t="shared" si="21"/>
        <v>1.056183675714286</v>
      </c>
      <c r="AT283" s="63">
        <f t="shared" si="22"/>
        <v>8.6485591125474465E-2</v>
      </c>
      <c r="AU283" s="89">
        <f t="shared" si="23"/>
        <v>1.8872703231213706E-2</v>
      </c>
    </row>
    <row r="284" spans="2:47">
      <c r="D284">
        <v>7.94</v>
      </c>
      <c r="E284" s="63">
        <v>1.4922300100000001</v>
      </c>
      <c r="F284" s="63">
        <v>1.37421912</v>
      </c>
      <c r="G284" s="63">
        <v>1.3768757700000001</v>
      </c>
      <c r="H284" s="63">
        <v>1.3146208399999999</v>
      </c>
      <c r="I284" s="63">
        <v>1.41802088</v>
      </c>
      <c r="J284" s="63">
        <v>1.41128085</v>
      </c>
      <c r="K284" s="63">
        <v>1.1472850800000001</v>
      </c>
      <c r="L284" s="63">
        <v>1.26151043</v>
      </c>
      <c r="M284" s="63">
        <v>1.2472445999999999</v>
      </c>
      <c r="N284" s="63">
        <v>1.1648329500000001</v>
      </c>
      <c r="O284" s="63">
        <v>1.1626398200000001</v>
      </c>
      <c r="P284" s="63">
        <v>1.33250819</v>
      </c>
      <c r="Q284" s="63">
        <v>1.1101589599999999</v>
      </c>
      <c r="R284" s="63">
        <v>1.3254049400000001</v>
      </c>
      <c r="S284" s="63">
        <v>1.0236041499999999</v>
      </c>
      <c r="T284" s="63">
        <v>1.1061540000000001</v>
      </c>
      <c r="U284" s="63">
        <v>1.09713134</v>
      </c>
      <c r="V284" s="63">
        <v>1.25448381</v>
      </c>
      <c r="W284" s="63">
        <v>1.2077496700000001</v>
      </c>
      <c r="X284" s="63">
        <v>1.3108186100000001</v>
      </c>
      <c r="Y284" s="63">
        <v>1.2237956699999999</v>
      </c>
      <c r="AR284">
        <v>7.94</v>
      </c>
      <c r="AS284" s="160">
        <f t="shared" si="21"/>
        <v>1.2553604614285714</v>
      </c>
      <c r="AT284" s="63">
        <f t="shared" si="22"/>
        <v>0.12392522282295287</v>
      </c>
      <c r="AU284" s="89">
        <f t="shared" si="23"/>
        <v>2.704270067145003E-2</v>
      </c>
    </row>
    <row r="285" spans="2:47">
      <c r="D285">
        <v>9.8800000000000008</v>
      </c>
      <c r="E285" s="63">
        <v>1.65450933</v>
      </c>
      <c r="F285" s="63">
        <v>1.50459319</v>
      </c>
      <c r="G285" s="63">
        <v>1.5522826000000001</v>
      </c>
      <c r="H285" s="63">
        <v>1.4828722700000001</v>
      </c>
      <c r="I285" s="63">
        <v>1.63082299</v>
      </c>
      <c r="J285" s="63">
        <v>1.5536143499999999</v>
      </c>
      <c r="K285" s="63">
        <v>1.2524741699999999</v>
      </c>
      <c r="L285" s="63">
        <v>1.3569871600000001</v>
      </c>
      <c r="M285" s="63">
        <v>1.3704076700000001</v>
      </c>
      <c r="N285" s="63">
        <v>1.24714466</v>
      </c>
      <c r="O285" s="63">
        <v>1.23628782</v>
      </c>
      <c r="P285" s="63">
        <v>1.08772767</v>
      </c>
      <c r="Q285" s="63">
        <v>1.06508165</v>
      </c>
      <c r="R285" s="63">
        <v>1.36214864</v>
      </c>
      <c r="S285" s="63">
        <v>1.09585712</v>
      </c>
      <c r="T285" s="63">
        <v>1.12176908</v>
      </c>
      <c r="U285" s="63">
        <v>1.1572046499999999</v>
      </c>
      <c r="V285" s="63">
        <v>1.3926350700000001</v>
      </c>
      <c r="W285" s="63">
        <v>1.33305308</v>
      </c>
      <c r="X285" s="63">
        <v>1.42729215</v>
      </c>
      <c r="Y285" s="63">
        <v>1.3825699600000001</v>
      </c>
      <c r="AR285">
        <v>9.8800000000000008</v>
      </c>
      <c r="AS285" s="160">
        <f t="shared" si="21"/>
        <v>1.3460635847619049</v>
      </c>
      <c r="AT285" s="63">
        <f t="shared" si="22"/>
        <v>0.1791340491377697</v>
      </c>
      <c r="AU285" s="89">
        <f t="shared" si="23"/>
        <v>3.9090254272274694E-2</v>
      </c>
    </row>
    <row r="286" spans="2:47">
      <c r="D286">
        <v>11.83</v>
      </c>
      <c r="E286" s="63">
        <v>1.73329599</v>
      </c>
      <c r="F286" s="63">
        <v>1.58024217</v>
      </c>
      <c r="G286" s="63">
        <v>1.6865553499999999</v>
      </c>
      <c r="H286" s="63">
        <v>1.6049589500000001</v>
      </c>
      <c r="I286" s="63">
        <v>1.77450884</v>
      </c>
      <c r="J286" s="63">
        <v>1.6341048499999999</v>
      </c>
      <c r="K286" s="63">
        <v>1.34544822</v>
      </c>
      <c r="L286" s="63">
        <v>1.4001788799999999</v>
      </c>
      <c r="M286" s="63">
        <v>1.4471798499999999</v>
      </c>
      <c r="N286" s="63">
        <v>1.2907368400000001</v>
      </c>
      <c r="O286" s="63">
        <v>1.2529182000000001</v>
      </c>
      <c r="P286" s="63">
        <v>1.1363194299999999</v>
      </c>
      <c r="Q286" s="63">
        <v>1.08684472</v>
      </c>
      <c r="R286" s="63">
        <v>1.3988057899999999</v>
      </c>
      <c r="S286" s="63">
        <v>1.1402395000000001</v>
      </c>
      <c r="T286" s="63">
        <v>1.1359170700000001</v>
      </c>
      <c r="U286" s="63">
        <v>1.19385126</v>
      </c>
      <c r="V286" s="63">
        <v>1.48888406</v>
      </c>
      <c r="W286" s="63">
        <v>1.3875670499999999</v>
      </c>
      <c r="X286" s="63">
        <v>1.4791788400000001</v>
      </c>
      <c r="Y286" s="63">
        <v>1.46375715</v>
      </c>
      <c r="AR286">
        <v>11.83</v>
      </c>
      <c r="AS286" s="160">
        <f t="shared" si="21"/>
        <v>1.4124520480952381</v>
      </c>
      <c r="AT286" s="63">
        <f t="shared" si="22"/>
        <v>0.2078426948575737</v>
      </c>
      <c r="AU286" s="89">
        <f t="shared" si="23"/>
        <v>4.5354994372782877E-2</v>
      </c>
    </row>
    <row r="287" spans="2:47">
      <c r="D287">
        <v>13.83</v>
      </c>
      <c r="E287" s="63">
        <v>1.7546200300000001</v>
      </c>
      <c r="F287" s="63">
        <v>1.6089722900000001</v>
      </c>
      <c r="G287" s="63">
        <v>1.7798112500000001</v>
      </c>
      <c r="H287" s="63">
        <v>1.6631061499999999</v>
      </c>
      <c r="I287" s="63">
        <v>1.8703910800000001</v>
      </c>
      <c r="J287" s="63">
        <v>1.6663500899999999</v>
      </c>
      <c r="K287" s="63">
        <v>1.40436676</v>
      </c>
      <c r="L287" s="63">
        <v>1.4218270099999999</v>
      </c>
      <c r="M287" s="63">
        <v>1.51147542</v>
      </c>
      <c r="N287" s="63">
        <v>1.3401487000000001</v>
      </c>
      <c r="O287" s="63">
        <v>1.2565028</v>
      </c>
      <c r="P287" s="63">
        <v>1.14890823</v>
      </c>
      <c r="Q287" s="63">
        <v>1.11321176</v>
      </c>
      <c r="R287" s="63">
        <v>1.3705491999999999</v>
      </c>
      <c r="S287" s="63">
        <v>1.18371107</v>
      </c>
      <c r="T287" s="63">
        <v>1.1391171899999999</v>
      </c>
      <c r="U287" s="63">
        <v>1.2372474899999999</v>
      </c>
      <c r="V287" s="63">
        <v>1.53484544</v>
      </c>
      <c r="W287" s="63">
        <v>1.4507387899999999</v>
      </c>
      <c r="X287" s="63">
        <v>1.5147830600000001</v>
      </c>
      <c r="Y287" s="63">
        <v>1.5119073000000001</v>
      </c>
      <c r="AR287">
        <v>13.83</v>
      </c>
      <c r="AS287" s="160">
        <f t="shared" si="21"/>
        <v>1.4515519576190477</v>
      </c>
      <c r="AT287" s="63">
        <f t="shared" si="22"/>
        <v>0.22252524558040382</v>
      </c>
      <c r="AU287" s="89">
        <f t="shared" si="23"/>
        <v>4.855898961480181E-2</v>
      </c>
    </row>
    <row r="288" spans="2:47">
      <c r="D288">
        <v>15.84</v>
      </c>
      <c r="E288" s="63">
        <v>1.7473907799999999</v>
      </c>
      <c r="F288" s="63">
        <v>1.61342769</v>
      </c>
      <c r="G288" s="63">
        <v>1.8449426200000001</v>
      </c>
      <c r="H288" s="63">
        <v>1.70785349</v>
      </c>
      <c r="I288" s="63">
        <v>1.9098420300000001</v>
      </c>
      <c r="J288" s="63">
        <v>1.7127668199999999</v>
      </c>
      <c r="K288" s="63">
        <v>1.46848304</v>
      </c>
      <c r="L288" s="63">
        <v>1.41713651</v>
      </c>
      <c r="M288" s="63">
        <v>1.52818801</v>
      </c>
      <c r="N288" s="63">
        <v>1.33411506</v>
      </c>
      <c r="O288" s="63">
        <v>1.2730933</v>
      </c>
      <c r="P288" s="63">
        <v>1.1462924800000001</v>
      </c>
      <c r="Q288" s="63">
        <v>1.1309358199999999</v>
      </c>
      <c r="R288" s="63">
        <v>1.3810197799999999</v>
      </c>
      <c r="S288" s="63">
        <v>1.2202671700000001</v>
      </c>
      <c r="T288" s="63">
        <v>1.1334204699999999</v>
      </c>
      <c r="U288" s="63">
        <v>1.24871333</v>
      </c>
      <c r="V288" s="63">
        <v>1.57673905</v>
      </c>
      <c r="W288" s="63">
        <v>1.4615033900000001</v>
      </c>
      <c r="X288" s="63">
        <v>1.5158445599999999</v>
      </c>
      <c r="Y288" s="63">
        <v>1.5461531500000001</v>
      </c>
      <c r="AR288">
        <v>15.84</v>
      </c>
      <c r="AS288" s="160">
        <f t="shared" si="21"/>
        <v>1.4722918357142858</v>
      </c>
      <c r="AT288" s="63">
        <f t="shared" si="22"/>
        <v>0.232597780655731</v>
      </c>
      <c r="AU288" s="89">
        <f t="shared" si="23"/>
        <v>5.0756996968267742E-2</v>
      </c>
    </row>
    <row r="289" spans="4:47">
      <c r="D289">
        <v>17.84</v>
      </c>
      <c r="E289" s="63">
        <v>1.75609353</v>
      </c>
      <c r="F289" s="63">
        <v>1.60552447</v>
      </c>
      <c r="G289" s="63">
        <v>1.89554545</v>
      </c>
      <c r="H289" s="63">
        <v>1.6950998900000001</v>
      </c>
      <c r="I289" s="63">
        <v>1.9770712699999999</v>
      </c>
      <c r="J289" s="63">
        <v>1.71940056</v>
      </c>
      <c r="K289" s="63">
        <v>1.5111580600000001</v>
      </c>
      <c r="L289" s="63">
        <v>1.4253846800000001</v>
      </c>
      <c r="M289" s="63">
        <v>1.55659967</v>
      </c>
      <c r="N289" s="63">
        <v>1.3251999299999999</v>
      </c>
      <c r="O289" s="63">
        <v>1.25759478</v>
      </c>
      <c r="P289" s="63">
        <v>1.1616985399999999</v>
      </c>
      <c r="Q289" s="63">
        <v>1.1756559200000001</v>
      </c>
      <c r="R289" s="63">
        <v>1.39784369</v>
      </c>
      <c r="S289" s="63">
        <v>1.23431421</v>
      </c>
      <c r="T289" s="63">
        <v>1.13274261</v>
      </c>
      <c r="U289" s="63">
        <v>1.2570773799999999</v>
      </c>
      <c r="V289" s="63">
        <v>1.5952696900000001</v>
      </c>
      <c r="W289" s="63">
        <v>1.4840570500000001</v>
      </c>
      <c r="X289" s="63">
        <v>1.54085658</v>
      </c>
      <c r="Y289" s="63">
        <v>1.55784923</v>
      </c>
      <c r="AR289">
        <v>17.84</v>
      </c>
      <c r="AS289" s="160">
        <f t="shared" si="21"/>
        <v>1.4886684376190475</v>
      </c>
      <c r="AT289" s="63">
        <f t="shared" si="22"/>
        <v>0.23993696084687877</v>
      </c>
      <c r="AU289" s="89">
        <f t="shared" si="23"/>
        <v>5.2358537385641793E-2</v>
      </c>
    </row>
    <row r="290" spans="4:47">
      <c r="D290">
        <v>19.84</v>
      </c>
      <c r="E290" s="63">
        <v>1.7691580099999999</v>
      </c>
      <c r="F290" s="63">
        <v>1.5984745</v>
      </c>
      <c r="G290" s="63">
        <v>1.91552016</v>
      </c>
      <c r="H290" s="63">
        <v>1.71928876</v>
      </c>
      <c r="I290" s="63">
        <v>1.93086929</v>
      </c>
      <c r="J290" s="63">
        <v>1.72347377</v>
      </c>
      <c r="K290" s="63">
        <v>1.5463946399999999</v>
      </c>
      <c r="L290" s="63">
        <v>1.4307473799999999</v>
      </c>
      <c r="M290" s="63">
        <v>1.5457464999999999</v>
      </c>
      <c r="N290" s="63">
        <v>1.32354989</v>
      </c>
      <c r="O290" s="63">
        <v>1.2606396600000001</v>
      </c>
      <c r="P290" s="63">
        <v>1.1618022699999999</v>
      </c>
      <c r="Q290" s="63">
        <v>1.2081254299999999</v>
      </c>
      <c r="R290" s="63">
        <v>1.37594883</v>
      </c>
      <c r="S290" s="63">
        <v>1.2417789800000001</v>
      </c>
      <c r="T290" s="63">
        <v>1.12423337</v>
      </c>
      <c r="U290" s="63">
        <v>1.27169837</v>
      </c>
      <c r="V290" s="63">
        <v>1.5950282499999999</v>
      </c>
      <c r="W290" s="63">
        <v>1.4820827700000001</v>
      </c>
      <c r="X290" s="63">
        <v>1.52984809</v>
      </c>
      <c r="Y290" s="63">
        <v>1.55316006</v>
      </c>
      <c r="AR290">
        <v>19.84</v>
      </c>
      <c r="AS290" s="160">
        <f t="shared" si="21"/>
        <v>1.4908366180952377</v>
      </c>
      <c r="AT290" s="63">
        <f t="shared" si="22"/>
        <v>0.23687636739357829</v>
      </c>
      <c r="AU290" s="89">
        <f t="shared" si="23"/>
        <v>5.1690661139392476E-2</v>
      </c>
    </row>
    <row r="291" spans="4:47">
      <c r="D291">
        <v>21.84</v>
      </c>
      <c r="E291" s="63">
        <v>1.7220800300000001</v>
      </c>
      <c r="F291" s="63">
        <v>1.5704338099999999</v>
      </c>
      <c r="G291" s="63">
        <v>1.9517128100000001</v>
      </c>
      <c r="H291" s="63">
        <v>1.7089441700000001</v>
      </c>
      <c r="I291" s="63">
        <v>1.9786363499999999</v>
      </c>
      <c r="J291" s="63">
        <v>1.7335678000000001</v>
      </c>
      <c r="K291" s="63">
        <v>1.57207355</v>
      </c>
      <c r="L291" s="63">
        <v>1.4356088899999999</v>
      </c>
      <c r="M291" s="63">
        <v>1.57261747</v>
      </c>
      <c r="N291" s="63">
        <v>1.32655766</v>
      </c>
      <c r="O291" s="63">
        <v>1.2697551600000001</v>
      </c>
      <c r="P291" s="63">
        <v>1.14824127</v>
      </c>
      <c r="Q291" s="63">
        <v>1.21866169</v>
      </c>
      <c r="R291" s="63">
        <v>1.37921567</v>
      </c>
      <c r="S291" s="63">
        <v>1.26563435</v>
      </c>
      <c r="T291" s="63">
        <v>1.13187985</v>
      </c>
      <c r="U291" s="63">
        <v>1.2824813900000001</v>
      </c>
      <c r="V291" s="63">
        <v>1.57684617</v>
      </c>
      <c r="W291" s="63">
        <v>1.4749653300000001</v>
      </c>
      <c r="X291" s="63">
        <v>1.5294871699999999</v>
      </c>
      <c r="Y291" s="63">
        <v>1.5596731800000001</v>
      </c>
      <c r="AR291">
        <v>21.84</v>
      </c>
      <c r="AS291" s="160">
        <f t="shared" si="21"/>
        <v>1.4956701795238094</v>
      </c>
      <c r="AT291" s="63">
        <f t="shared" si="22"/>
        <v>0.23970141955317245</v>
      </c>
      <c r="AU291" s="89">
        <f t="shared" si="23"/>
        <v>5.2307138061465745E-2</v>
      </c>
    </row>
    <row r="292" spans="4:47">
      <c r="D292">
        <v>23.84</v>
      </c>
      <c r="E292" s="63">
        <v>1.7114466800000001</v>
      </c>
      <c r="F292" s="63">
        <v>1.5509691999999999</v>
      </c>
      <c r="G292" s="63">
        <v>1.9617302700000001</v>
      </c>
      <c r="H292" s="63">
        <v>1.71619499</v>
      </c>
      <c r="I292" s="63">
        <v>1.9725155000000001</v>
      </c>
      <c r="J292" s="63">
        <v>1.7421929899999999</v>
      </c>
      <c r="K292" s="63">
        <v>1.59448152</v>
      </c>
      <c r="L292" s="63">
        <v>1.41802826</v>
      </c>
      <c r="M292" s="63">
        <v>1.5583763100000001</v>
      </c>
      <c r="N292" s="63">
        <v>1.31904686</v>
      </c>
      <c r="O292" s="63">
        <v>1.2578797500000001</v>
      </c>
      <c r="P292" s="63">
        <v>1.14162618</v>
      </c>
      <c r="Q292" s="63">
        <v>1.23534879</v>
      </c>
      <c r="R292" s="63">
        <v>1.3523290299999999</v>
      </c>
      <c r="S292" s="63">
        <v>1.26008999</v>
      </c>
      <c r="T292" s="63">
        <v>1.11766667</v>
      </c>
      <c r="U292" s="63">
        <v>1.267498</v>
      </c>
      <c r="V292" s="63">
        <v>1.58136583</v>
      </c>
      <c r="W292" s="63">
        <v>1.4755482099999999</v>
      </c>
      <c r="X292" s="63">
        <v>1.51416288</v>
      </c>
      <c r="Y292" s="63">
        <v>1.57593866</v>
      </c>
      <c r="AR292">
        <v>23.84</v>
      </c>
      <c r="AS292" s="160">
        <f t="shared" si="21"/>
        <v>1.4916398366666666</v>
      </c>
      <c r="AT292" s="63">
        <f t="shared" si="22"/>
        <v>0.24386272219770755</v>
      </c>
      <c r="AU292" s="89">
        <f t="shared" si="23"/>
        <v>5.3215208745189653E-2</v>
      </c>
    </row>
    <row r="293" spans="4:47">
      <c r="D293">
        <v>25.84</v>
      </c>
      <c r="E293" s="63">
        <v>1.7037451400000001</v>
      </c>
      <c r="F293" s="63">
        <v>1.539193</v>
      </c>
      <c r="G293" s="63">
        <v>1.9630025200000001</v>
      </c>
      <c r="H293" s="63">
        <v>1.68997847</v>
      </c>
      <c r="I293" s="63">
        <v>1.9534862099999999</v>
      </c>
      <c r="J293" s="63">
        <v>1.7257005000000001</v>
      </c>
      <c r="K293" s="63">
        <v>1.60237834</v>
      </c>
      <c r="L293" s="63">
        <v>1.4187375099999999</v>
      </c>
      <c r="M293" s="63">
        <v>1.58392982</v>
      </c>
      <c r="N293" s="63">
        <v>1.29631626</v>
      </c>
      <c r="O293" s="63">
        <v>1.2409670900000001</v>
      </c>
      <c r="P293" s="63">
        <v>1.14663355</v>
      </c>
      <c r="Q293" s="63">
        <v>1.26324941</v>
      </c>
      <c r="R293" s="63">
        <v>1.3423834100000001</v>
      </c>
      <c r="S293" s="63">
        <v>1.2689260899999999</v>
      </c>
      <c r="T293" s="63">
        <v>1.1165309999999999</v>
      </c>
      <c r="U293" s="63">
        <v>1.2679618100000001</v>
      </c>
      <c r="V293" s="63">
        <v>1.58806315</v>
      </c>
      <c r="W293" s="63">
        <v>1.4742969500000001</v>
      </c>
      <c r="X293" s="63">
        <v>1.5190431600000001</v>
      </c>
      <c r="Y293" s="63">
        <v>1.59291787</v>
      </c>
      <c r="AR293">
        <v>25.84</v>
      </c>
      <c r="AS293" s="160">
        <f t="shared" si="21"/>
        <v>1.4903543457142856</v>
      </c>
      <c r="AT293" s="63">
        <f t="shared" si="22"/>
        <v>0.24065757654776571</v>
      </c>
      <c r="AU293" s="89">
        <f t="shared" si="23"/>
        <v>5.2515788623560274E-2</v>
      </c>
    </row>
    <row r="294" spans="4:47">
      <c r="D294">
        <v>27.84</v>
      </c>
      <c r="E294" s="63">
        <v>1.7058496700000001</v>
      </c>
      <c r="F294" s="63">
        <v>1.55174765</v>
      </c>
      <c r="G294" s="63">
        <v>1.97958082</v>
      </c>
      <c r="H294" s="63">
        <v>1.67997979</v>
      </c>
      <c r="I294" s="63">
        <v>1.9546967500000001</v>
      </c>
      <c r="J294" s="63">
        <v>1.70963854</v>
      </c>
      <c r="K294" s="63">
        <v>1.6184763900000001</v>
      </c>
      <c r="L294" s="63">
        <v>1.4193569100000001</v>
      </c>
      <c r="M294" s="63">
        <v>1.5851349800000001</v>
      </c>
      <c r="N294" s="63">
        <v>1.3083232499999999</v>
      </c>
      <c r="O294" s="63">
        <v>1.2431654999999999</v>
      </c>
      <c r="P294" s="63">
        <v>1.13186487</v>
      </c>
      <c r="Q294" s="63">
        <v>1.2864783200000001</v>
      </c>
      <c r="R294" s="63">
        <v>1.34918805</v>
      </c>
      <c r="S294" s="63">
        <v>1.2819227</v>
      </c>
      <c r="T294" s="63">
        <v>1.09822559</v>
      </c>
      <c r="U294" s="63">
        <v>1.2749346699999999</v>
      </c>
      <c r="V294" s="63">
        <v>1.57396095</v>
      </c>
      <c r="W294" s="63">
        <v>1.4687778600000001</v>
      </c>
      <c r="X294" s="63">
        <v>1.47963489</v>
      </c>
      <c r="Y294" s="63">
        <v>1.56795441</v>
      </c>
      <c r="AR294">
        <v>27.84</v>
      </c>
      <c r="AS294" s="160">
        <f t="shared" si="21"/>
        <v>1.4889948838095235</v>
      </c>
      <c r="AT294" s="63">
        <f t="shared" si="22"/>
        <v>0.24094189587727327</v>
      </c>
      <c r="AU294" s="89">
        <f t="shared" si="23"/>
        <v>5.2577832187798726E-2</v>
      </c>
    </row>
    <row r="295" spans="4:47">
      <c r="D295">
        <v>29.84</v>
      </c>
      <c r="E295" s="63">
        <v>1.68459333</v>
      </c>
      <c r="F295" s="63">
        <v>1.51522041</v>
      </c>
      <c r="G295" s="63">
        <v>1.98556556</v>
      </c>
      <c r="H295" s="63">
        <v>1.6554428000000001</v>
      </c>
      <c r="I295" s="63">
        <v>1.9411646499999999</v>
      </c>
      <c r="J295" s="63">
        <v>1.67780076</v>
      </c>
      <c r="K295" s="63">
        <v>1.6272906199999999</v>
      </c>
      <c r="L295" s="63">
        <v>1.4269405100000001</v>
      </c>
      <c r="M295" s="63">
        <v>1.55840884</v>
      </c>
      <c r="N295" s="63">
        <v>1.2907890399999999</v>
      </c>
      <c r="O295" s="63">
        <v>1.2499310800000001</v>
      </c>
      <c r="P295" s="63">
        <v>1.1628992899999999</v>
      </c>
      <c r="Q295" s="63">
        <v>1.3221900099999999</v>
      </c>
      <c r="R295" s="63">
        <v>1.3375029199999999</v>
      </c>
      <c r="S295" s="63">
        <v>1.29383447</v>
      </c>
      <c r="T295" s="63">
        <v>1.1042002900000001</v>
      </c>
      <c r="U295" s="63">
        <v>1.25651873</v>
      </c>
      <c r="V295" s="63">
        <v>1.5691660000000001</v>
      </c>
      <c r="W295" s="63">
        <v>1.4642076100000001</v>
      </c>
      <c r="X295" s="63">
        <v>1.4754497</v>
      </c>
      <c r="Y295" s="63">
        <v>1.59149348</v>
      </c>
      <c r="AR295">
        <v>29.84</v>
      </c>
      <c r="AS295" s="160">
        <f t="shared" si="21"/>
        <v>1.4852671476190475</v>
      </c>
      <c r="AT295" s="63">
        <f t="shared" si="22"/>
        <v>0.23370086913595925</v>
      </c>
      <c r="AU295" s="89">
        <f t="shared" si="23"/>
        <v>5.0997710609166774E-2</v>
      </c>
    </row>
    <row r="296" spans="4:47">
      <c r="D296">
        <v>31.84</v>
      </c>
      <c r="E296" s="63">
        <v>1.67787066</v>
      </c>
      <c r="F296" s="63">
        <v>1.4901701999999999</v>
      </c>
      <c r="G296" s="63">
        <v>1.9752164699999999</v>
      </c>
      <c r="H296" s="63">
        <v>1.6370136099999999</v>
      </c>
      <c r="I296" s="63">
        <v>1.93838058</v>
      </c>
      <c r="J296" s="63">
        <v>1.70270013</v>
      </c>
      <c r="K296" s="63">
        <v>1.6213060699999999</v>
      </c>
      <c r="L296" s="63">
        <v>1.3947130599999999</v>
      </c>
      <c r="M296" s="63">
        <v>1.5722827399999999</v>
      </c>
      <c r="N296" s="63">
        <v>1.2842560199999999</v>
      </c>
      <c r="O296" s="63">
        <v>1.24267383</v>
      </c>
      <c r="P296" s="63">
        <v>1.16198055</v>
      </c>
      <c r="Q296" s="63">
        <v>1.3228882200000001</v>
      </c>
      <c r="R296" s="63">
        <v>1.33584591</v>
      </c>
      <c r="S296" s="63">
        <v>1.27245242</v>
      </c>
      <c r="T296" s="63">
        <v>1.1146457000000001</v>
      </c>
      <c r="U296" s="63">
        <v>1.27130901</v>
      </c>
      <c r="V296" s="63">
        <v>1.5737557799999999</v>
      </c>
      <c r="W296" s="63">
        <v>1.45995594</v>
      </c>
      <c r="X296" s="63">
        <v>1.46910038</v>
      </c>
      <c r="Y296" s="63">
        <v>1.5943983799999999</v>
      </c>
      <c r="AR296">
        <v>31.84</v>
      </c>
      <c r="AS296" s="160">
        <f t="shared" si="21"/>
        <v>1.4815674123809524</v>
      </c>
      <c r="AT296" s="63">
        <f t="shared" si="22"/>
        <v>0.23327156213560779</v>
      </c>
      <c r="AU296" s="89">
        <f t="shared" si="23"/>
        <v>5.0904028141286542E-2</v>
      </c>
    </row>
    <row r="297" spans="4:47">
      <c r="D297">
        <v>33.840000000000003</v>
      </c>
      <c r="E297" s="63">
        <v>1.6698753</v>
      </c>
      <c r="F297" s="63">
        <v>1.47706169</v>
      </c>
      <c r="G297" s="63">
        <v>1.9554749</v>
      </c>
      <c r="H297" s="63">
        <v>1.6177030400000001</v>
      </c>
      <c r="I297" s="63">
        <v>1.9244367</v>
      </c>
      <c r="J297" s="63">
        <v>1.6952618500000001</v>
      </c>
      <c r="K297" s="63">
        <v>1.64040382</v>
      </c>
      <c r="L297" s="63">
        <v>1.41332656</v>
      </c>
      <c r="M297" s="63">
        <v>1.5561542900000001</v>
      </c>
      <c r="N297" s="63">
        <v>1.28907386</v>
      </c>
      <c r="O297" s="63">
        <v>1.2374257099999999</v>
      </c>
      <c r="P297" s="63">
        <v>1.1535576000000001</v>
      </c>
      <c r="Q297" s="63">
        <v>1.3519476500000001</v>
      </c>
      <c r="R297" s="63">
        <v>1.3173108899999999</v>
      </c>
      <c r="S297" s="63">
        <v>1.2757467600000001</v>
      </c>
      <c r="T297" s="63">
        <v>1.0977718599999999</v>
      </c>
      <c r="U297" s="63">
        <v>1.26369489</v>
      </c>
      <c r="V297" s="63">
        <v>1.55692633</v>
      </c>
      <c r="W297" s="63">
        <v>1.4380048700000001</v>
      </c>
      <c r="X297" s="63">
        <v>1.47492595</v>
      </c>
      <c r="Y297" s="63">
        <v>1.58460399</v>
      </c>
      <c r="AR297">
        <v>33.840000000000003</v>
      </c>
      <c r="AS297" s="160">
        <f t="shared" si="21"/>
        <v>1.4757470719047616</v>
      </c>
      <c r="AT297" s="63">
        <f t="shared" si="22"/>
        <v>0.23005817601203224</v>
      </c>
      <c r="AU297" s="89">
        <f t="shared" si="23"/>
        <v>5.0202809800886268E-2</v>
      </c>
    </row>
    <row r="298" spans="4:47">
      <c r="D298">
        <v>35.840000000000003</v>
      </c>
      <c r="E298" s="63">
        <v>1.65411464</v>
      </c>
      <c r="F298" s="63">
        <v>1.4679166400000001</v>
      </c>
      <c r="G298" s="63">
        <v>1.9473373300000001</v>
      </c>
      <c r="H298" s="63">
        <v>1.59324515</v>
      </c>
      <c r="I298" s="63">
        <v>1.8827799199999999</v>
      </c>
      <c r="J298" s="63">
        <v>1.68695426</v>
      </c>
      <c r="K298" s="63">
        <v>1.6284831099999999</v>
      </c>
      <c r="L298" s="63">
        <v>1.4009200799999999</v>
      </c>
      <c r="M298" s="63">
        <v>1.53617509</v>
      </c>
      <c r="N298" s="63">
        <v>1.2817907399999999</v>
      </c>
      <c r="O298" s="63">
        <v>1.2226167699999999</v>
      </c>
      <c r="P298" s="63">
        <v>1.16398519</v>
      </c>
      <c r="Q298" s="63">
        <v>1.3684926399999999</v>
      </c>
      <c r="R298" s="63">
        <v>1.3085431700000001</v>
      </c>
      <c r="S298" s="63">
        <v>1.2958832600000001</v>
      </c>
      <c r="T298" s="63">
        <v>1.1027955</v>
      </c>
      <c r="U298" s="63">
        <v>1.2472395599999999</v>
      </c>
      <c r="V298" s="63">
        <v>1.5535345300000001</v>
      </c>
      <c r="W298" s="63">
        <v>1.43747034</v>
      </c>
      <c r="X298" s="63">
        <v>1.4633519100000001</v>
      </c>
      <c r="Y298" s="63">
        <v>1.58443187</v>
      </c>
      <c r="AR298">
        <v>35.840000000000003</v>
      </c>
      <c r="AS298" s="160">
        <f t="shared" si="21"/>
        <v>1.468002938095238</v>
      </c>
      <c r="AT298" s="63">
        <f t="shared" si="22"/>
        <v>0.22261793691438234</v>
      </c>
      <c r="AU298" s="89">
        <f t="shared" si="23"/>
        <v>4.8579216522145766E-2</v>
      </c>
    </row>
    <row r="299" spans="4:47">
      <c r="D299">
        <v>37.840000000000003</v>
      </c>
      <c r="E299" s="63">
        <v>1.6388582</v>
      </c>
      <c r="F299" s="63">
        <v>1.45657606</v>
      </c>
      <c r="G299" s="63">
        <v>1.91961856</v>
      </c>
      <c r="H299" s="63">
        <v>1.5944685000000001</v>
      </c>
      <c r="I299" s="63">
        <v>1.8899659900000001</v>
      </c>
      <c r="J299" s="63">
        <v>1.6533688900000001</v>
      </c>
      <c r="K299" s="63">
        <v>1.60923064</v>
      </c>
      <c r="L299" s="63">
        <v>1.3920072400000001</v>
      </c>
      <c r="M299" s="63">
        <v>1.5534650999999999</v>
      </c>
      <c r="N299" s="63">
        <v>1.2744644999999999</v>
      </c>
      <c r="O299" s="63">
        <v>1.2140366499999999</v>
      </c>
      <c r="P299" s="63">
        <v>1.15623173</v>
      </c>
      <c r="Q299" s="63">
        <v>1.3881431200000001</v>
      </c>
      <c r="R299" s="63">
        <v>1.3001809799999999</v>
      </c>
      <c r="S299" s="63">
        <v>1.28905738</v>
      </c>
      <c r="T299" s="63">
        <v>1.09605474</v>
      </c>
      <c r="U299" s="63">
        <v>1.23244775</v>
      </c>
      <c r="V299" s="63">
        <v>1.5416675799999999</v>
      </c>
      <c r="W299" s="63">
        <v>1.4251944400000001</v>
      </c>
      <c r="X299" s="63">
        <v>1.4419699500000001</v>
      </c>
      <c r="Y299" s="63">
        <v>1.59042149</v>
      </c>
      <c r="AR299">
        <v>37.840000000000003</v>
      </c>
      <c r="AS299" s="160">
        <f t="shared" si="21"/>
        <v>1.4598775947619047</v>
      </c>
      <c r="AT299" s="63">
        <f t="shared" si="22"/>
        <v>0.22088446946697077</v>
      </c>
      <c r="AU299" s="89">
        <f t="shared" si="23"/>
        <v>4.8200942912978842E-2</v>
      </c>
    </row>
    <row r="300" spans="4:47">
      <c r="D300">
        <v>39.85</v>
      </c>
      <c r="E300" s="63">
        <v>1.63869854</v>
      </c>
      <c r="F300" s="63">
        <v>1.458988</v>
      </c>
      <c r="G300" s="63">
        <v>1.9413892500000001</v>
      </c>
      <c r="H300" s="63">
        <v>1.59846953</v>
      </c>
      <c r="I300" s="63">
        <v>1.8610658899999999</v>
      </c>
      <c r="J300" s="63">
        <v>1.6590871700000001</v>
      </c>
      <c r="K300" s="63">
        <v>1.6250256700000001</v>
      </c>
      <c r="L300" s="63">
        <v>1.3967517300000001</v>
      </c>
      <c r="M300" s="63">
        <v>1.5354296199999999</v>
      </c>
      <c r="N300" s="63">
        <v>1.2681911100000001</v>
      </c>
      <c r="O300" s="63">
        <v>1.1980164</v>
      </c>
      <c r="P300" s="63">
        <v>1.15859114</v>
      </c>
      <c r="Q300" s="63">
        <v>1.39927764</v>
      </c>
      <c r="R300" s="63">
        <v>1.2911664700000001</v>
      </c>
      <c r="S300" s="63">
        <v>1.2871440999999999</v>
      </c>
      <c r="T300" s="63">
        <v>1.0935605399999999</v>
      </c>
      <c r="U300" s="63">
        <v>1.22914185</v>
      </c>
      <c r="V300" s="63">
        <v>1.55190257</v>
      </c>
      <c r="W300" s="63">
        <v>1.42706826</v>
      </c>
      <c r="X300" s="63">
        <v>1.4534392700000001</v>
      </c>
      <c r="Y300" s="63">
        <v>1.58534956</v>
      </c>
      <c r="AR300">
        <v>39.85</v>
      </c>
      <c r="AS300" s="160">
        <f t="shared" si="21"/>
        <v>1.4598930623809523</v>
      </c>
      <c r="AT300" s="63">
        <f t="shared" si="22"/>
        <v>0.22264998896094423</v>
      </c>
      <c r="AU300" s="89">
        <f t="shared" si="23"/>
        <v>4.8586210852124244E-2</v>
      </c>
    </row>
    <row r="301" spans="4:47">
      <c r="D301">
        <v>41.85</v>
      </c>
      <c r="E301" s="63">
        <v>1.63366392</v>
      </c>
      <c r="F301" s="63">
        <v>1.42519631</v>
      </c>
      <c r="G301" s="63">
        <v>1.9099919599999999</v>
      </c>
      <c r="H301" s="63">
        <v>1.57690339</v>
      </c>
      <c r="I301" s="63">
        <v>1.87107782</v>
      </c>
      <c r="J301" s="63">
        <v>1.68215958</v>
      </c>
      <c r="K301" s="63">
        <v>1.6240252900000001</v>
      </c>
      <c r="L301" s="63">
        <v>1.37708074</v>
      </c>
      <c r="M301" s="63">
        <v>1.5353767899999999</v>
      </c>
      <c r="N301" s="63">
        <v>1.2445845600000001</v>
      </c>
      <c r="O301" s="63">
        <v>1.2261576000000001</v>
      </c>
      <c r="P301" s="63">
        <v>1.1604690499999999</v>
      </c>
      <c r="Q301" s="63">
        <v>1.42594993</v>
      </c>
      <c r="R301" s="63">
        <v>1.28285925</v>
      </c>
      <c r="S301" s="63">
        <v>1.2803492299999999</v>
      </c>
      <c r="T301" s="63">
        <v>1.0952092200000001</v>
      </c>
      <c r="U301" s="63">
        <v>1.2323224100000001</v>
      </c>
      <c r="V301" s="63">
        <v>1.53230851</v>
      </c>
      <c r="W301" s="63">
        <v>1.4196715</v>
      </c>
      <c r="X301" s="63">
        <v>1.4528569899999999</v>
      </c>
      <c r="Y301" s="63">
        <v>1.5763398500000001</v>
      </c>
      <c r="AR301">
        <v>41.85</v>
      </c>
      <c r="AS301" s="160">
        <f t="shared" si="21"/>
        <v>1.4554549476190477</v>
      </c>
      <c r="AT301" s="63">
        <f t="shared" si="22"/>
        <v>0.21975725672084176</v>
      </c>
      <c r="AU301" s="89">
        <f t="shared" si="23"/>
        <v>4.7954964925671445E-2</v>
      </c>
    </row>
    <row r="302" spans="4:47">
      <c r="D302">
        <v>43.85</v>
      </c>
      <c r="E302" s="63">
        <v>1.6288980399999999</v>
      </c>
      <c r="F302" s="63">
        <v>1.41999904</v>
      </c>
      <c r="G302" s="63">
        <v>1.9078379000000001</v>
      </c>
      <c r="H302" s="63">
        <v>1.5631499</v>
      </c>
      <c r="I302" s="63">
        <v>1.83125665</v>
      </c>
      <c r="J302" s="63">
        <v>1.6658431</v>
      </c>
      <c r="K302" s="63">
        <v>1.609561</v>
      </c>
      <c r="L302" s="63">
        <v>1.39149415</v>
      </c>
      <c r="M302" s="63">
        <v>1.5134207399999999</v>
      </c>
      <c r="N302" s="63">
        <v>1.2483663599999999</v>
      </c>
      <c r="O302" s="63">
        <v>1.2055152200000001</v>
      </c>
      <c r="P302" s="63">
        <v>1.1587284099999999</v>
      </c>
      <c r="Q302" s="63">
        <v>1.4100969699999999</v>
      </c>
      <c r="R302" s="63">
        <v>1.28126476</v>
      </c>
      <c r="S302" s="63">
        <v>1.2720216</v>
      </c>
      <c r="T302" s="63">
        <v>1.0868328199999999</v>
      </c>
      <c r="U302" s="63">
        <v>1.23159295</v>
      </c>
      <c r="V302" s="63">
        <v>1.5142183899999999</v>
      </c>
      <c r="W302" s="63">
        <v>1.4122062799999999</v>
      </c>
      <c r="X302" s="63">
        <v>1.4423933600000001</v>
      </c>
      <c r="Y302" s="63">
        <v>1.53168591</v>
      </c>
      <c r="AR302">
        <v>43.85</v>
      </c>
      <c r="AS302" s="160">
        <f t="shared" si="21"/>
        <v>1.4441135023809524</v>
      </c>
      <c r="AT302" s="63">
        <f t="shared" si="22"/>
        <v>0.21428113854326045</v>
      </c>
      <c r="AU302" s="89">
        <f t="shared" si="23"/>
        <v>4.6759977970276687E-2</v>
      </c>
    </row>
    <row r="303" spans="4:47">
      <c r="D303">
        <v>45.85</v>
      </c>
      <c r="E303" s="63">
        <v>1.6020633099999999</v>
      </c>
      <c r="F303" s="63">
        <v>1.42093939</v>
      </c>
      <c r="G303" s="63">
        <v>1.90429976</v>
      </c>
      <c r="H303" s="63">
        <v>1.5509027799999999</v>
      </c>
      <c r="I303" s="63">
        <v>1.8503424399999999</v>
      </c>
      <c r="J303" s="63">
        <v>1.66329371</v>
      </c>
      <c r="K303" s="63">
        <v>1.6060117599999999</v>
      </c>
      <c r="L303" s="63">
        <v>1.39077462</v>
      </c>
      <c r="M303" s="63">
        <v>1.5117528200000001</v>
      </c>
      <c r="N303" s="63">
        <v>1.2373764199999999</v>
      </c>
      <c r="O303" s="63">
        <v>1.18960321</v>
      </c>
      <c r="P303" s="63">
        <v>1.1669788299999999</v>
      </c>
      <c r="Q303" s="63">
        <v>1.45231924</v>
      </c>
      <c r="R303" s="63">
        <v>1.2726477899999999</v>
      </c>
      <c r="S303" s="63">
        <v>1.2692529400000001</v>
      </c>
      <c r="T303" s="63">
        <v>1.0937137299999999</v>
      </c>
      <c r="U303" s="63">
        <v>1.2311349300000001</v>
      </c>
      <c r="V303" s="63">
        <v>1.5103219699999999</v>
      </c>
      <c r="W303" s="63">
        <v>1.3941972199999999</v>
      </c>
      <c r="X303" s="63">
        <v>1.44972211</v>
      </c>
      <c r="Y303" s="63">
        <v>1.5652777099999999</v>
      </c>
      <c r="AR303">
        <v>45.85</v>
      </c>
      <c r="AS303" s="160">
        <f t="shared" si="21"/>
        <v>1.4444250804761907</v>
      </c>
      <c r="AT303" s="63">
        <f t="shared" si="22"/>
        <v>0.21557391137390547</v>
      </c>
      <c r="AU303" s="89">
        <f t="shared" si="23"/>
        <v>4.7042084129934457E-2</v>
      </c>
    </row>
    <row r="304" spans="4:47">
      <c r="D304">
        <v>47.85</v>
      </c>
      <c r="E304" s="63">
        <v>1.61144066</v>
      </c>
      <c r="F304" s="63">
        <v>1.41775849</v>
      </c>
      <c r="G304" s="63">
        <v>1.8885848700000001</v>
      </c>
      <c r="H304" s="63">
        <v>1.5526998000000001</v>
      </c>
      <c r="I304" s="63">
        <v>1.86945659</v>
      </c>
      <c r="J304" s="63">
        <v>1.63634854</v>
      </c>
      <c r="K304" s="63">
        <v>1.5998487400000001</v>
      </c>
      <c r="L304" s="63">
        <v>1.3732658900000001</v>
      </c>
      <c r="M304" s="63">
        <v>1.5215996300000001</v>
      </c>
      <c r="N304" s="63">
        <v>1.2200612799999999</v>
      </c>
      <c r="O304" s="63">
        <v>1.19840707</v>
      </c>
      <c r="P304" s="63">
        <v>1.16314352</v>
      </c>
      <c r="Q304" s="63">
        <v>1.4365565300000001</v>
      </c>
      <c r="R304" s="63">
        <v>1.2686046600000001</v>
      </c>
      <c r="S304" s="63">
        <v>1.2750109300000001</v>
      </c>
      <c r="T304" s="63">
        <v>1.0759437599999999</v>
      </c>
      <c r="U304" s="63">
        <v>1.2238252000000001</v>
      </c>
      <c r="V304" s="63">
        <v>1.4891881600000001</v>
      </c>
      <c r="W304" s="63">
        <v>1.3928840199999999</v>
      </c>
      <c r="X304" s="63">
        <v>1.4211312700000001</v>
      </c>
      <c r="Y304" s="63">
        <v>1.5566066999999999</v>
      </c>
      <c r="AR304">
        <v>47.85</v>
      </c>
      <c r="AS304" s="160">
        <f t="shared" si="21"/>
        <v>1.4377317290476195</v>
      </c>
      <c r="AT304" s="63">
        <f t="shared" si="22"/>
        <v>0.21693521866929677</v>
      </c>
      <c r="AU304" s="89">
        <f t="shared" si="23"/>
        <v>4.7339145735897613E-2</v>
      </c>
    </row>
    <row r="305" spans="2:47">
      <c r="D305">
        <v>49.85</v>
      </c>
      <c r="E305" s="63">
        <v>1.6089725100000001</v>
      </c>
      <c r="F305" s="63">
        <v>1.41132992</v>
      </c>
      <c r="G305" s="63">
        <v>1.8534136999999999</v>
      </c>
      <c r="H305" s="63">
        <v>1.5245401700000001</v>
      </c>
      <c r="I305" s="63">
        <v>1.8411904800000001</v>
      </c>
      <c r="J305" s="63">
        <v>1.64524129</v>
      </c>
      <c r="K305" s="63">
        <v>1.59480332</v>
      </c>
      <c r="L305" s="63">
        <v>1.3504669199999999</v>
      </c>
      <c r="M305" s="63">
        <v>1.51955481</v>
      </c>
      <c r="N305" s="63">
        <v>1.2311274299999999</v>
      </c>
      <c r="O305" s="63">
        <v>1.1819832299999999</v>
      </c>
      <c r="P305" s="63">
        <v>1.1678808300000001</v>
      </c>
      <c r="Q305" s="63">
        <v>1.47022784</v>
      </c>
      <c r="R305" s="63">
        <v>1.28202851</v>
      </c>
      <c r="S305" s="63">
        <v>1.2613807800000001</v>
      </c>
      <c r="T305" s="63">
        <v>1.0812373399999999</v>
      </c>
      <c r="U305" s="63">
        <v>1.2239791099999999</v>
      </c>
      <c r="V305" s="63">
        <v>1.4748398199999999</v>
      </c>
      <c r="W305" s="63">
        <v>1.38359988</v>
      </c>
      <c r="X305" s="63">
        <v>1.43795647</v>
      </c>
      <c r="Y305" s="63">
        <v>1.54701457</v>
      </c>
      <c r="AR305">
        <v>49.85</v>
      </c>
      <c r="AS305" s="160">
        <f t="shared" si="21"/>
        <v>1.4329889966666667</v>
      </c>
      <c r="AT305" s="63">
        <f t="shared" si="22"/>
        <v>0.20988519572286476</v>
      </c>
      <c r="AU305" s="89">
        <f t="shared" si="23"/>
        <v>4.5800704602411882E-2</v>
      </c>
    </row>
    <row r="306" spans="2:47">
      <c r="D306">
        <v>51.85</v>
      </c>
      <c r="E306" s="63">
        <v>1.60456585</v>
      </c>
      <c r="F306" s="63">
        <v>1.4098008</v>
      </c>
      <c r="G306" s="63">
        <v>1.8801984300000001</v>
      </c>
      <c r="H306" s="63">
        <v>1.5131930899999999</v>
      </c>
      <c r="I306" s="63">
        <v>1.8415471000000001</v>
      </c>
      <c r="J306" s="63">
        <v>1.6453843100000001</v>
      </c>
      <c r="K306" s="63">
        <v>1.59159165</v>
      </c>
      <c r="L306" s="63">
        <v>1.36152981</v>
      </c>
      <c r="M306" s="63">
        <v>1.5218704300000001</v>
      </c>
      <c r="N306" s="63">
        <v>1.2244053399999999</v>
      </c>
      <c r="O306" s="63">
        <v>1.17771647</v>
      </c>
      <c r="P306" s="63">
        <v>1.1810204399999999</v>
      </c>
      <c r="Q306" s="63">
        <v>1.47690677</v>
      </c>
      <c r="R306" s="63">
        <v>1.26721938</v>
      </c>
      <c r="S306" s="63">
        <v>1.27537078</v>
      </c>
      <c r="T306" s="63">
        <v>1.0667399200000001</v>
      </c>
      <c r="U306" s="63">
        <v>1.2204855100000001</v>
      </c>
      <c r="V306" s="63">
        <v>1.46401873</v>
      </c>
      <c r="W306" s="63">
        <v>1.3526231399999999</v>
      </c>
      <c r="X306" s="63">
        <v>1.43104228</v>
      </c>
      <c r="Y306" s="63">
        <v>1.55282359</v>
      </c>
      <c r="AR306">
        <v>51.85</v>
      </c>
      <c r="AS306" s="160">
        <f t="shared" si="21"/>
        <v>1.4314311342857142</v>
      </c>
      <c r="AT306" s="63">
        <f t="shared" si="22"/>
        <v>0.21378024771139603</v>
      </c>
      <c r="AU306" s="89">
        <f t="shared" si="23"/>
        <v>4.6650674629708684E-2</v>
      </c>
    </row>
    <row r="307" spans="2:47">
      <c r="D307">
        <v>53.85</v>
      </c>
      <c r="E307" s="63">
        <v>1.59879996</v>
      </c>
      <c r="F307" s="63">
        <v>1.39574541</v>
      </c>
      <c r="G307" s="63">
        <v>1.88410528</v>
      </c>
      <c r="H307" s="63">
        <v>1.5052713200000001</v>
      </c>
      <c r="I307" s="63">
        <v>1.8010041000000001</v>
      </c>
      <c r="J307" s="63">
        <v>1.6432676900000001</v>
      </c>
      <c r="K307" s="63">
        <v>1.5737189</v>
      </c>
      <c r="L307" s="63">
        <v>1.3561690200000001</v>
      </c>
      <c r="M307" s="63">
        <v>1.48611179</v>
      </c>
      <c r="N307" s="63">
        <v>1.2205674399999999</v>
      </c>
      <c r="O307" s="63">
        <v>1.18669486</v>
      </c>
      <c r="P307" s="63">
        <v>1.1881197699999999</v>
      </c>
      <c r="Q307" s="63">
        <v>1.5076908899999999</v>
      </c>
      <c r="R307" s="63">
        <v>1.2598782900000001</v>
      </c>
      <c r="S307" s="63">
        <v>1.2685335099999999</v>
      </c>
      <c r="T307" s="63">
        <v>1.07389589</v>
      </c>
      <c r="U307" s="63">
        <v>1.2283183200000001</v>
      </c>
      <c r="V307" s="63">
        <v>1.4698258</v>
      </c>
      <c r="W307" s="63">
        <v>1.35406224</v>
      </c>
      <c r="X307" s="63">
        <v>1.4281626300000001</v>
      </c>
      <c r="Y307" s="63">
        <v>1.5505581399999999</v>
      </c>
      <c r="AR307">
        <v>53.85</v>
      </c>
      <c r="AS307" s="160">
        <f t="shared" si="21"/>
        <v>1.4276429166666664</v>
      </c>
      <c r="AT307" s="63">
        <f t="shared" si="22"/>
        <v>0.20806241543128096</v>
      </c>
      <c r="AU307" s="89">
        <f t="shared" si="23"/>
        <v>4.5402941332818719E-2</v>
      </c>
    </row>
    <row r="308" spans="2:47">
      <c r="D308">
        <v>55.85</v>
      </c>
      <c r="E308" s="63">
        <v>1.6072998999999999</v>
      </c>
      <c r="F308" s="63">
        <v>1.38050374</v>
      </c>
      <c r="G308" s="63">
        <v>1.8580960799999999</v>
      </c>
      <c r="H308" s="63">
        <v>1.4977605300000001</v>
      </c>
      <c r="I308" s="63">
        <v>1.82074187</v>
      </c>
      <c r="J308" s="63">
        <v>1.64605965</v>
      </c>
      <c r="K308" s="63">
        <v>1.5782758299999999</v>
      </c>
      <c r="L308" s="63">
        <v>1.35723518</v>
      </c>
      <c r="M308" s="63">
        <v>1.48583011</v>
      </c>
      <c r="N308" s="63">
        <v>1.2127640200000001</v>
      </c>
      <c r="O308" s="63">
        <v>1.1928233500000001</v>
      </c>
      <c r="P308" s="63">
        <v>1.1955265900000001</v>
      </c>
      <c r="Q308" s="63">
        <v>1.5156598999999999</v>
      </c>
      <c r="R308" s="63">
        <v>1.24708201</v>
      </c>
      <c r="S308" s="63">
        <v>1.2475096299999999</v>
      </c>
      <c r="T308" s="63">
        <v>1.0737497199999999</v>
      </c>
      <c r="U308" s="63">
        <v>1.22561338</v>
      </c>
      <c r="V308" s="63">
        <v>1.47846441</v>
      </c>
      <c r="W308" s="63">
        <v>1.32351102</v>
      </c>
      <c r="X308" s="63">
        <v>1.4129275699999999</v>
      </c>
      <c r="Y308" s="63">
        <v>1.52845977</v>
      </c>
      <c r="AR308">
        <v>55.85</v>
      </c>
      <c r="AS308" s="160">
        <f t="shared" si="21"/>
        <v>1.4231378219047619</v>
      </c>
      <c r="AT308" s="63">
        <f t="shared" si="22"/>
        <v>0.20921238359325445</v>
      </c>
      <c r="AU308" s="89">
        <f t="shared" si="23"/>
        <v>4.5653884958963137E-2</v>
      </c>
    </row>
    <row r="309" spans="2:47">
      <c r="D309">
        <v>57.85</v>
      </c>
      <c r="E309" s="63">
        <v>1.5853878100000001</v>
      </c>
      <c r="F309" s="63">
        <v>1.3738353400000001</v>
      </c>
      <c r="G309" s="63">
        <v>1.8427135699999999</v>
      </c>
      <c r="H309" s="63">
        <v>1.4910232299999999</v>
      </c>
      <c r="I309" s="63">
        <v>1.81268871</v>
      </c>
      <c r="J309" s="63">
        <v>1.62610517</v>
      </c>
      <c r="K309" s="63">
        <v>1.5771230300000001</v>
      </c>
      <c r="L309" s="63">
        <v>1.34940704</v>
      </c>
      <c r="M309" s="63">
        <v>1.5046817400000001</v>
      </c>
      <c r="N309" s="63">
        <v>1.2140797400000001</v>
      </c>
      <c r="O309" s="63">
        <v>1.1852653200000001</v>
      </c>
      <c r="P309" s="63">
        <v>1.2032372</v>
      </c>
      <c r="Q309" s="63">
        <v>1.5207362600000001</v>
      </c>
      <c r="R309" s="63">
        <v>1.24016533</v>
      </c>
      <c r="S309" s="63">
        <v>1.26237194</v>
      </c>
      <c r="T309" s="63">
        <v>1.0632196300000001</v>
      </c>
      <c r="U309" s="63">
        <v>1.21040451</v>
      </c>
      <c r="V309" s="63">
        <v>1.4550661300000001</v>
      </c>
      <c r="W309" s="63">
        <v>1.31324324</v>
      </c>
      <c r="X309" s="63">
        <v>1.4160640900000001</v>
      </c>
      <c r="Y309" s="63">
        <v>1.5301760900000001</v>
      </c>
      <c r="AR309">
        <v>57.85</v>
      </c>
      <c r="AS309" s="160">
        <f t="shared" si="21"/>
        <v>1.4179521485714286</v>
      </c>
      <c r="AT309" s="63">
        <f t="shared" si="22"/>
        <v>0.20669797014785274</v>
      </c>
      <c r="AU309" s="89">
        <f t="shared" si="23"/>
        <v>4.5105194961726561E-2</v>
      </c>
    </row>
    <row r="310" spans="2:47">
      <c r="D310">
        <v>59.85</v>
      </c>
      <c r="E310" s="63">
        <v>1.5992103600000001</v>
      </c>
      <c r="F310" s="63">
        <v>1.36071678</v>
      </c>
      <c r="G310" s="63">
        <v>1.8255204300000001</v>
      </c>
      <c r="H310" s="63">
        <v>1.4625701099999999</v>
      </c>
      <c r="I310" s="63">
        <v>1.7831717300000001</v>
      </c>
      <c r="J310" s="63">
        <v>1.62815226</v>
      </c>
      <c r="K310" s="63">
        <v>1.5869387100000001</v>
      </c>
      <c r="L310" s="63">
        <v>1.34102842</v>
      </c>
      <c r="M310" s="63">
        <v>1.4803629199999999</v>
      </c>
      <c r="N310" s="63">
        <v>1.21278519</v>
      </c>
      <c r="O310" s="63">
        <v>1.1635793999999999</v>
      </c>
      <c r="P310" s="63">
        <v>1.2032853400000001</v>
      </c>
      <c r="Q310" s="63">
        <v>1.53315124</v>
      </c>
      <c r="R310" s="63">
        <v>1.2299342</v>
      </c>
      <c r="S310" s="63">
        <v>1.25653606</v>
      </c>
      <c r="T310" s="63">
        <v>1.07600735</v>
      </c>
      <c r="U310" s="63">
        <v>1.2048844000000001</v>
      </c>
      <c r="V310" s="63">
        <v>1.4519274200000001</v>
      </c>
      <c r="W310" s="63">
        <v>1.3170314700000001</v>
      </c>
      <c r="X310" s="63">
        <v>1.39717175</v>
      </c>
      <c r="Y310" s="63">
        <v>1.5580109600000001</v>
      </c>
      <c r="AR310">
        <v>59.85</v>
      </c>
      <c r="AS310" s="160">
        <f t="shared" si="21"/>
        <v>1.4129512619047619</v>
      </c>
      <c r="AT310" s="63">
        <f t="shared" si="22"/>
        <v>0.20505065419153459</v>
      </c>
      <c r="AU310" s="89">
        <f t="shared" si="23"/>
        <v>4.4745721149186728E-2</v>
      </c>
    </row>
    <row r="311" spans="2:47">
      <c r="D311">
        <v>61.86</v>
      </c>
      <c r="E311" s="63">
        <v>1.5624971000000001</v>
      </c>
      <c r="F311" s="63">
        <v>1.3682263400000001</v>
      </c>
      <c r="G311" s="63">
        <v>1.8258859999999999</v>
      </c>
      <c r="H311" s="63">
        <v>1.4649238499999999</v>
      </c>
      <c r="I311" s="63">
        <v>1.7496759399999999</v>
      </c>
      <c r="J311" s="63">
        <v>1.6113862699999999</v>
      </c>
      <c r="K311" s="63">
        <v>1.57491307</v>
      </c>
      <c r="L311" s="63">
        <v>1.3349288800000001</v>
      </c>
      <c r="M311" s="63">
        <v>1.4866281800000001</v>
      </c>
      <c r="N311" s="63">
        <v>1.22154246</v>
      </c>
      <c r="O311" s="63">
        <v>1.1574688099999999</v>
      </c>
      <c r="P311" s="63">
        <v>1.2047545200000001</v>
      </c>
      <c r="Q311" s="63">
        <v>1.54961543</v>
      </c>
      <c r="R311" s="63">
        <v>1.23408808</v>
      </c>
      <c r="S311" s="63">
        <v>1.25966142</v>
      </c>
      <c r="T311" s="63">
        <v>1.08170028</v>
      </c>
      <c r="U311" s="63">
        <v>1.20383032</v>
      </c>
      <c r="V311" s="63">
        <v>1.4323903</v>
      </c>
      <c r="W311" s="63">
        <v>1.3350127000000001</v>
      </c>
      <c r="X311" s="63">
        <v>1.3952479200000001</v>
      </c>
      <c r="Y311" s="63">
        <v>1.51503513</v>
      </c>
      <c r="AR311">
        <v>61.86</v>
      </c>
      <c r="AS311" s="160">
        <f t="shared" si="21"/>
        <v>1.408067285714286</v>
      </c>
      <c r="AT311" s="63">
        <f t="shared" si="22"/>
        <v>0.19718696472315284</v>
      </c>
      <c r="AU311" s="89">
        <f t="shared" si="23"/>
        <v>4.302972342392547E-2</v>
      </c>
    </row>
    <row r="312" spans="2:47">
      <c r="D312">
        <v>63.86</v>
      </c>
      <c r="E312" s="63">
        <v>1.5894662799999999</v>
      </c>
      <c r="F312" s="63">
        <v>1.36510529</v>
      </c>
      <c r="G312" s="63">
        <v>1.7979060200000001</v>
      </c>
      <c r="H312" s="63">
        <v>1.47524068</v>
      </c>
      <c r="I312" s="63">
        <v>1.7975998799999999</v>
      </c>
      <c r="J312" s="63">
        <v>1.6103658599999999</v>
      </c>
      <c r="K312" s="63">
        <v>1.5730249999999999</v>
      </c>
      <c r="L312" s="63">
        <v>1.3520817599999999</v>
      </c>
      <c r="M312" s="63">
        <v>1.48137929</v>
      </c>
      <c r="N312" s="63">
        <v>1.2089380999999999</v>
      </c>
      <c r="O312" s="63">
        <v>1.1635748299999999</v>
      </c>
      <c r="P312" s="63">
        <v>1.2100228799999999</v>
      </c>
      <c r="Q312" s="63">
        <v>1.5444960599999999</v>
      </c>
      <c r="R312" s="63">
        <v>1.2274735800000001</v>
      </c>
      <c r="S312" s="63">
        <v>1.2396415599999999</v>
      </c>
      <c r="T312" s="63">
        <v>1.0824902999999999</v>
      </c>
      <c r="U312" s="63">
        <v>1.21113048</v>
      </c>
      <c r="V312" s="63">
        <v>1.4468485600000001</v>
      </c>
      <c r="W312" s="63">
        <v>1.3228999299999999</v>
      </c>
      <c r="X312" s="63">
        <v>1.3741638300000001</v>
      </c>
      <c r="Y312" s="63">
        <v>1.51587625</v>
      </c>
      <c r="AR312">
        <v>63.86</v>
      </c>
      <c r="AS312" s="161">
        <f t="shared" si="21"/>
        <v>1.4090345914285716</v>
      </c>
      <c r="AT312" s="63">
        <f t="shared" si="22"/>
        <v>0.20051901136716438</v>
      </c>
      <c r="AU312" s="89">
        <f t="shared" si="23"/>
        <v>4.3756835612749588E-2</v>
      </c>
    </row>
    <row r="316" spans="2:47"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AS316" s="1"/>
      <c r="AT316" s="1" t="s">
        <v>216</v>
      </c>
      <c r="AU316" s="1">
        <v>21</v>
      </c>
    </row>
    <row r="317" spans="2:47" ht="17" thickBot="1"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AS317" s="154" t="s">
        <v>394</v>
      </c>
      <c r="AT317" s="1" t="s">
        <v>215</v>
      </c>
      <c r="AU317" s="1">
        <f>SQRT(AU316)</f>
        <v>4.5825756949558398</v>
      </c>
    </row>
    <row r="318" spans="2:47" ht="17" thickBot="1">
      <c r="B318" s="163" t="s">
        <v>511</v>
      </c>
      <c r="C318" s="154" t="s">
        <v>368</v>
      </c>
      <c r="D318" t="s">
        <v>66</v>
      </c>
      <c r="E318" s="109" t="s">
        <v>512</v>
      </c>
      <c r="F318" s="109" t="s">
        <v>513</v>
      </c>
      <c r="G318" s="109" t="s">
        <v>514</v>
      </c>
      <c r="H318" s="109" t="s">
        <v>515</v>
      </c>
      <c r="I318" s="109" t="s">
        <v>516</v>
      </c>
      <c r="J318" s="109" t="s">
        <v>517</v>
      </c>
      <c r="K318" s="109" t="s">
        <v>518</v>
      </c>
      <c r="L318" s="109" t="s">
        <v>519</v>
      </c>
      <c r="M318" s="109" t="s">
        <v>520</v>
      </c>
      <c r="N318" s="109" t="s">
        <v>521</v>
      </c>
      <c r="O318" s="109" t="s">
        <v>522</v>
      </c>
      <c r="P318" s="109" t="s">
        <v>523</v>
      </c>
      <c r="Q318" s="109" t="s">
        <v>524</v>
      </c>
      <c r="R318" s="109" t="s">
        <v>525</v>
      </c>
      <c r="S318" s="109" t="s">
        <v>526</v>
      </c>
      <c r="T318" s="109" t="s">
        <v>527</v>
      </c>
      <c r="U318" s="109" t="s">
        <v>528</v>
      </c>
      <c r="V318" s="109" t="s">
        <v>529</v>
      </c>
      <c r="W318" s="109" t="s">
        <v>530</v>
      </c>
      <c r="X318" s="109" t="s">
        <v>531</v>
      </c>
      <c r="Y318" s="109" t="s">
        <v>532</v>
      </c>
      <c r="AR318" t="s">
        <v>66</v>
      </c>
      <c r="AS318" s="163" t="s">
        <v>511</v>
      </c>
      <c r="AT318" s="109" t="s">
        <v>3</v>
      </c>
      <c r="AU318" s="108" t="s">
        <v>125</v>
      </c>
    </row>
    <row r="319" spans="2:47">
      <c r="D319">
        <v>0</v>
      </c>
      <c r="E319" s="109">
        <v>1</v>
      </c>
      <c r="F319" s="109">
        <v>1</v>
      </c>
      <c r="G319" s="109">
        <v>1</v>
      </c>
      <c r="H319" s="109">
        <v>1</v>
      </c>
      <c r="I319" s="109">
        <v>1</v>
      </c>
      <c r="J319" s="109">
        <v>1</v>
      </c>
      <c r="K319" s="109">
        <v>1</v>
      </c>
      <c r="L319" s="109">
        <v>1</v>
      </c>
      <c r="M319" s="109">
        <v>1</v>
      </c>
      <c r="N319" s="109">
        <v>1</v>
      </c>
      <c r="O319" s="109">
        <v>1</v>
      </c>
      <c r="P319" s="109">
        <v>1</v>
      </c>
      <c r="Q319" s="109">
        <v>1</v>
      </c>
      <c r="R319" s="109">
        <v>1</v>
      </c>
      <c r="S319" s="109">
        <v>1</v>
      </c>
      <c r="T319" s="109">
        <v>1</v>
      </c>
      <c r="U319" s="109">
        <v>1</v>
      </c>
      <c r="V319" s="109">
        <v>1</v>
      </c>
      <c r="W319" s="109">
        <v>1</v>
      </c>
      <c r="X319" s="109">
        <v>1</v>
      </c>
      <c r="Y319" s="109">
        <v>1</v>
      </c>
      <c r="AR319">
        <v>0</v>
      </c>
      <c r="AS319" s="127">
        <f t="shared" ref="AS319:AS351" si="24">AVERAGE(E319:Y319)</f>
        <v>1</v>
      </c>
      <c r="AT319" s="109">
        <f t="shared" ref="AT319:AT351" si="25">STDEV(E319:Y319)</f>
        <v>0</v>
      </c>
      <c r="AU319" s="108">
        <f t="shared" ref="AU319:AU351" si="26">AT319/$AU$317</f>
        <v>0</v>
      </c>
    </row>
    <row r="320" spans="2:47">
      <c r="D320">
        <v>2</v>
      </c>
      <c r="E320" s="109">
        <v>0.99544277999999997</v>
      </c>
      <c r="F320" s="109">
        <v>0.99368707000000001</v>
      </c>
      <c r="G320" s="109">
        <v>1.0067678600000001</v>
      </c>
      <c r="H320" s="109">
        <v>1.00753855</v>
      </c>
      <c r="I320" s="109">
        <v>1.04286411</v>
      </c>
      <c r="J320" s="109">
        <v>0.99673663000000001</v>
      </c>
      <c r="K320" s="109">
        <v>1.0557582299999999</v>
      </c>
      <c r="L320" s="109">
        <v>1.0205654900000001</v>
      </c>
      <c r="M320" s="109">
        <v>1.0381635300000001</v>
      </c>
      <c r="N320" s="109">
        <v>1.0604102099999999</v>
      </c>
      <c r="O320" s="109">
        <v>0.98517091999999995</v>
      </c>
      <c r="P320" s="109">
        <v>0.98337384999999999</v>
      </c>
      <c r="Q320" s="109">
        <v>1.0125090699999999</v>
      </c>
      <c r="R320" s="109">
        <v>0.94246196000000004</v>
      </c>
      <c r="S320" s="109">
        <v>1.0004809100000001</v>
      </c>
      <c r="T320" s="109">
        <v>0.94025309999999995</v>
      </c>
      <c r="U320" s="109">
        <v>0.96038098999999999</v>
      </c>
      <c r="V320" s="109">
        <v>1.02236236</v>
      </c>
      <c r="W320" s="109">
        <v>0.97661746000000005</v>
      </c>
      <c r="X320" s="109">
        <v>1.06758837</v>
      </c>
      <c r="Y320" s="109">
        <v>1.00476678</v>
      </c>
      <c r="AR320">
        <v>2</v>
      </c>
      <c r="AS320" s="127">
        <f t="shared" si="24"/>
        <v>1.0054238204761905</v>
      </c>
      <c r="AT320" s="109">
        <f t="shared" si="25"/>
        <v>3.5193736031533841E-2</v>
      </c>
      <c r="AU320" s="108">
        <f t="shared" si="26"/>
        <v>7.6799028263237418E-3</v>
      </c>
    </row>
    <row r="321" spans="4:47">
      <c r="D321">
        <v>4</v>
      </c>
      <c r="E321" s="109">
        <v>1.0119025800000001</v>
      </c>
      <c r="F321" s="109">
        <v>0.99697404999999995</v>
      </c>
      <c r="G321" s="109">
        <v>1.00411395</v>
      </c>
      <c r="H321" s="109">
        <v>0.98666134999999999</v>
      </c>
      <c r="I321" s="109">
        <v>1.03765332</v>
      </c>
      <c r="J321" s="109">
        <v>0.95535143</v>
      </c>
      <c r="K321" s="109">
        <v>0.96900620999999998</v>
      </c>
      <c r="L321" s="109">
        <v>0.99173884000000001</v>
      </c>
      <c r="M321" s="109">
        <v>1.07571449</v>
      </c>
      <c r="N321" s="109">
        <v>1.11297753</v>
      </c>
      <c r="O321" s="109">
        <v>0.98208828000000004</v>
      </c>
      <c r="P321" s="109">
        <v>0.96086419000000001</v>
      </c>
      <c r="Q321" s="109">
        <v>0.91912674000000005</v>
      </c>
      <c r="R321" s="109">
        <v>0.96158825000000003</v>
      </c>
      <c r="S321" s="109">
        <v>1.0481700199999999</v>
      </c>
      <c r="T321" s="109">
        <v>0.96729642000000005</v>
      </c>
      <c r="U321" s="109">
        <v>0.94792478000000002</v>
      </c>
      <c r="V321" s="109">
        <v>0.99160470000000001</v>
      </c>
      <c r="W321" s="109">
        <v>0.93969058999999999</v>
      </c>
      <c r="X321" s="109">
        <v>1.1232944300000001</v>
      </c>
      <c r="Y321" s="109">
        <v>1.0017659000000001</v>
      </c>
      <c r="AR321">
        <v>4</v>
      </c>
      <c r="AS321" s="127">
        <f t="shared" si="24"/>
        <v>0.99930990714285728</v>
      </c>
      <c r="AT321" s="109">
        <f t="shared" si="25"/>
        <v>5.3923482348733572E-2</v>
      </c>
      <c r="AU321" s="108">
        <f t="shared" si="26"/>
        <v>1.1767068552318415E-2</v>
      </c>
    </row>
    <row r="322" spans="4:47">
      <c r="D322">
        <v>6.01</v>
      </c>
      <c r="E322" s="109">
        <v>0.98400858000000002</v>
      </c>
      <c r="F322" s="109">
        <v>0.97878034999999997</v>
      </c>
      <c r="G322" s="109">
        <v>0.94624472000000004</v>
      </c>
      <c r="H322" s="109">
        <v>0.96627596000000004</v>
      </c>
      <c r="I322" s="109">
        <v>0.98623589</v>
      </c>
      <c r="J322" s="109">
        <v>0.99025700000000005</v>
      </c>
      <c r="K322" s="109">
        <v>0.95089279000000004</v>
      </c>
      <c r="L322" s="109">
        <v>0.87258519000000001</v>
      </c>
      <c r="M322" s="109">
        <v>0.92842365999999998</v>
      </c>
      <c r="N322" s="109">
        <v>0.99256374000000003</v>
      </c>
      <c r="O322" s="109">
        <v>0.96175228000000001</v>
      </c>
      <c r="P322" s="109">
        <v>0.91712148000000004</v>
      </c>
      <c r="Q322" s="109">
        <v>0.85123291999999995</v>
      </c>
      <c r="R322" s="109">
        <v>0.94187242999999998</v>
      </c>
      <c r="S322" s="109">
        <v>0.89940123999999999</v>
      </c>
      <c r="T322" s="109">
        <v>0.90320973000000004</v>
      </c>
      <c r="U322" s="109">
        <v>0.87789211</v>
      </c>
      <c r="V322" s="109">
        <v>1.01147571</v>
      </c>
      <c r="W322" s="109">
        <v>0.99997586000000005</v>
      </c>
      <c r="X322" s="109">
        <v>1.1380880499999999</v>
      </c>
      <c r="Y322" s="109">
        <v>0.9206744</v>
      </c>
      <c r="AR322">
        <v>6.01</v>
      </c>
      <c r="AS322" s="127">
        <f t="shared" si="24"/>
        <v>0.95328400428571414</v>
      </c>
      <c r="AT322" s="109">
        <f t="shared" si="25"/>
        <v>6.1945670534429967E-2</v>
      </c>
      <c r="AU322" s="108">
        <f t="shared" si="26"/>
        <v>1.3517653533277187E-2</v>
      </c>
    </row>
    <row r="323" spans="4:47">
      <c r="D323">
        <v>7.94</v>
      </c>
      <c r="E323" s="109">
        <v>1.01199594</v>
      </c>
      <c r="F323" s="109">
        <v>1.01210084</v>
      </c>
      <c r="G323" s="109">
        <v>0.97530819000000002</v>
      </c>
      <c r="H323" s="109">
        <v>0.94718908000000002</v>
      </c>
      <c r="I323" s="109">
        <v>1.01516669</v>
      </c>
      <c r="J323" s="109">
        <v>1.0819142500000001</v>
      </c>
      <c r="K323" s="109">
        <v>1.0170487500000001</v>
      </c>
      <c r="L323" s="109">
        <v>0.94458611000000003</v>
      </c>
      <c r="M323" s="109">
        <v>1.00756581</v>
      </c>
      <c r="N323" s="109">
        <v>0.91700718000000003</v>
      </c>
      <c r="O323" s="109">
        <v>0.97997840000000003</v>
      </c>
      <c r="P323" s="109">
        <v>0.92096546000000001</v>
      </c>
      <c r="Q323" s="109">
        <v>1.00171159</v>
      </c>
      <c r="R323" s="109">
        <v>0.98240466000000004</v>
      </c>
      <c r="S323" s="109">
        <v>0.85544496000000003</v>
      </c>
      <c r="T323" s="109">
        <v>0.98002036999999997</v>
      </c>
      <c r="U323" s="109">
        <v>0.91657299999999997</v>
      </c>
      <c r="V323" s="109">
        <v>1.04848393</v>
      </c>
      <c r="W323" s="109">
        <v>1.0317744600000001</v>
      </c>
      <c r="X323" s="109">
        <v>1.0714764000000001</v>
      </c>
      <c r="Y323" s="109">
        <v>0.93304538999999997</v>
      </c>
      <c r="AR323">
        <v>7.94</v>
      </c>
      <c r="AS323" s="127">
        <f t="shared" si="24"/>
        <v>0.98341721238095248</v>
      </c>
      <c r="AT323" s="109">
        <f t="shared" si="25"/>
        <v>5.627076899121275E-2</v>
      </c>
      <c r="AU323" s="108">
        <f t="shared" si="26"/>
        <v>1.2279288491219347E-2</v>
      </c>
    </row>
    <row r="324" spans="4:47">
      <c r="D324">
        <v>9.8800000000000008</v>
      </c>
      <c r="E324" s="109">
        <v>1.02885494</v>
      </c>
      <c r="F324" s="109">
        <v>1.0048796499999999</v>
      </c>
      <c r="G324" s="109">
        <v>0.98544005999999995</v>
      </c>
      <c r="H324" s="109">
        <v>0.98430746000000002</v>
      </c>
      <c r="I324" s="109">
        <v>1.03924142</v>
      </c>
      <c r="J324" s="109">
        <v>1.0274006200000001</v>
      </c>
      <c r="K324" s="109">
        <v>1.12245226</v>
      </c>
      <c r="L324" s="109">
        <v>0.94568949999999996</v>
      </c>
      <c r="M324" s="109">
        <v>1.0101646099999999</v>
      </c>
      <c r="N324" s="109">
        <v>1.0343306000000001</v>
      </c>
      <c r="O324" s="109">
        <v>0.97139825000000002</v>
      </c>
      <c r="P324" s="109">
        <v>0.95037406999999996</v>
      </c>
      <c r="Q324" s="109">
        <v>1.03837001</v>
      </c>
      <c r="R324" s="109">
        <v>0.98742783000000001</v>
      </c>
      <c r="S324" s="109">
        <v>0.96064092999999995</v>
      </c>
      <c r="T324" s="109">
        <v>0.94445235999999999</v>
      </c>
      <c r="U324" s="109">
        <v>0.96475527000000005</v>
      </c>
      <c r="V324" s="109">
        <v>1.0264536500000001</v>
      </c>
      <c r="W324" s="109">
        <v>1.11481246</v>
      </c>
      <c r="X324" s="109">
        <v>1.06189143</v>
      </c>
      <c r="Y324" s="109">
        <v>1.02159563</v>
      </c>
      <c r="AR324">
        <v>9.8800000000000008</v>
      </c>
      <c r="AS324" s="127">
        <f t="shared" si="24"/>
        <v>1.0107110957142857</v>
      </c>
      <c r="AT324" s="109">
        <f t="shared" si="25"/>
        <v>4.9693440601753021E-2</v>
      </c>
      <c r="AU324" s="108">
        <f t="shared" si="26"/>
        <v>1.0843997766682148E-2</v>
      </c>
    </row>
    <row r="325" spans="4:47">
      <c r="D325">
        <v>11.83</v>
      </c>
      <c r="E325" s="109">
        <v>1.02855133</v>
      </c>
      <c r="F325" s="109">
        <v>1.03009825</v>
      </c>
      <c r="G325" s="109">
        <v>1.01059907</v>
      </c>
      <c r="H325" s="109">
        <v>0.99837363999999995</v>
      </c>
      <c r="I325" s="109">
        <v>1.0218463</v>
      </c>
      <c r="J325" s="109">
        <v>1.10758125</v>
      </c>
      <c r="K325" s="109">
        <v>1.04673459</v>
      </c>
      <c r="L325" s="109">
        <v>0.98174296999999999</v>
      </c>
      <c r="M325" s="109">
        <v>1.0761947199999999</v>
      </c>
      <c r="N325" s="109">
        <v>1.0438763200000001</v>
      </c>
      <c r="O325" s="109">
        <v>1.0163551099999999</v>
      </c>
      <c r="P325" s="109">
        <v>0.99635448000000004</v>
      </c>
      <c r="Q325" s="109">
        <v>1.01994959</v>
      </c>
      <c r="R325" s="109">
        <v>0.96273251000000004</v>
      </c>
      <c r="S325" s="109">
        <v>0.93177235000000003</v>
      </c>
      <c r="T325" s="109">
        <v>1.0575932699999999</v>
      </c>
      <c r="U325" s="109">
        <v>1.0012921699999999</v>
      </c>
      <c r="V325" s="109">
        <v>1.00034336</v>
      </c>
      <c r="W325" s="109">
        <v>1.02572269</v>
      </c>
      <c r="X325" s="109">
        <v>1.0659307899999999</v>
      </c>
      <c r="Y325" s="109">
        <v>0.92086228999999997</v>
      </c>
      <c r="AR325">
        <v>11.83</v>
      </c>
      <c r="AS325" s="127">
        <f t="shared" si="24"/>
        <v>1.0164050976190475</v>
      </c>
      <c r="AT325" s="109">
        <f t="shared" si="25"/>
        <v>4.4607347846502242E-2</v>
      </c>
      <c r="AU325" s="108">
        <f t="shared" si="26"/>
        <v>9.7341213360867575E-3</v>
      </c>
    </row>
    <row r="326" spans="4:47">
      <c r="D326">
        <v>13.83</v>
      </c>
      <c r="E326" s="109">
        <v>1.05050149</v>
      </c>
      <c r="F326" s="109">
        <v>1.0293000299999999</v>
      </c>
      <c r="G326" s="109">
        <v>0.99565658999999995</v>
      </c>
      <c r="H326" s="109">
        <v>0.99299037000000001</v>
      </c>
      <c r="I326" s="109">
        <v>1.0339077299999999</v>
      </c>
      <c r="J326" s="109">
        <v>1.1123986299999999</v>
      </c>
      <c r="K326" s="109">
        <v>1.0391911700000001</v>
      </c>
      <c r="L326" s="109">
        <v>1.0612745400000001</v>
      </c>
      <c r="M326" s="109">
        <v>1.0535183100000001</v>
      </c>
      <c r="N326" s="109">
        <v>1.10715165</v>
      </c>
      <c r="O326" s="109">
        <v>1.0585777199999999</v>
      </c>
      <c r="P326" s="109">
        <v>0.9620263</v>
      </c>
      <c r="Q326" s="109">
        <v>0.93517271999999996</v>
      </c>
      <c r="R326" s="109">
        <v>1.0705274300000001</v>
      </c>
      <c r="S326" s="109">
        <v>0.96011922000000005</v>
      </c>
      <c r="T326" s="109">
        <v>0.99047912999999999</v>
      </c>
      <c r="U326" s="109">
        <v>1.0119020999999999</v>
      </c>
      <c r="V326" s="109">
        <v>1.1266147200000001</v>
      </c>
      <c r="W326" s="109">
        <v>1.0784014799999999</v>
      </c>
      <c r="X326" s="109">
        <v>1.0737946599999999</v>
      </c>
      <c r="Y326" s="109">
        <v>1.0024247100000001</v>
      </c>
      <c r="AR326">
        <v>13.83</v>
      </c>
      <c r="AS326" s="127">
        <f t="shared" si="24"/>
        <v>1.0355205095238094</v>
      </c>
      <c r="AT326" s="109">
        <f t="shared" si="25"/>
        <v>5.191477751120508E-2</v>
      </c>
      <c r="AU326" s="108">
        <f t="shared" si="26"/>
        <v>1.1328733220566116E-2</v>
      </c>
    </row>
    <row r="327" spans="4:47">
      <c r="D327">
        <v>15.84</v>
      </c>
      <c r="E327" s="109">
        <v>1.07630732</v>
      </c>
      <c r="F327" s="109">
        <v>1.0398299600000001</v>
      </c>
      <c r="G327" s="109">
        <v>1.00767377</v>
      </c>
      <c r="H327" s="109">
        <v>1.00782836</v>
      </c>
      <c r="I327" s="109">
        <v>1.00896882</v>
      </c>
      <c r="J327" s="109">
        <v>1.1268944700000001</v>
      </c>
      <c r="K327" s="109">
        <v>1.03759687</v>
      </c>
      <c r="L327" s="109">
        <v>1.04247628</v>
      </c>
      <c r="M327" s="109">
        <v>1.10403114</v>
      </c>
      <c r="N327" s="109">
        <v>1.11660991</v>
      </c>
      <c r="O327" s="109">
        <v>1.0610532699999999</v>
      </c>
      <c r="P327" s="109">
        <v>1.01988583</v>
      </c>
      <c r="Q327" s="109">
        <v>0.96586958000000001</v>
      </c>
      <c r="R327" s="109">
        <v>1.0595774200000001</v>
      </c>
      <c r="S327" s="109">
        <v>0.92801672000000002</v>
      </c>
      <c r="T327" s="109">
        <v>0.99023945999999996</v>
      </c>
      <c r="U327" s="109">
        <v>1.02681982</v>
      </c>
      <c r="V327" s="109">
        <v>1.0597175700000001</v>
      </c>
      <c r="W327" s="109">
        <v>1.11659492</v>
      </c>
      <c r="X327" s="109">
        <v>1.1758299299999999</v>
      </c>
      <c r="Y327" s="109">
        <v>0.98176319000000001</v>
      </c>
      <c r="AR327">
        <v>15.84</v>
      </c>
      <c r="AS327" s="127">
        <f t="shared" si="24"/>
        <v>1.045408790952381</v>
      </c>
      <c r="AT327" s="109">
        <f t="shared" si="25"/>
        <v>5.9704190849635665E-2</v>
      </c>
      <c r="AU327" s="108">
        <f t="shared" si="26"/>
        <v>1.3028522565454536E-2</v>
      </c>
    </row>
    <row r="328" spans="4:47">
      <c r="D328">
        <v>17.84</v>
      </c>
      <c r="E328" s="109">
        <v>1.0685507999999999</v>
      </c>
      <c r="F328" s="109">
        <v>1.0443849700000001</v>
      </c>
      <c r="G328" s="109">
        <v>1.02021191</v>
      </c>
      <c r="H328" s="109">
        <v>1.0217962700000001</v>
      </c>
      <c r="I328" s="109">
        <v>1.03037731</v>
      </c>
      <c r="J328" s="109">
        <v>1.1524694799999999</v>
      </c>
      <c r="K328" s="109">
        <v>1.0725228200000001</v>
      </c>
      <c r="L328" s="109">
        <v>1.0833811799999999</v>
      </c>
      <c r="M328" s="109">
        <v>1.1083135900000001</v>
      </c>
      <c r="N328" s="109">
        <v>1.05993132</v>
      </c>
      <c r="O328" s="109">
        <v>1.0687177000000001</v>
      </c>
      <c r="P328" s="109">
        <v>1.0045770000000001</v>
      </c>
      <c r="Q328" s="109">
        <v>0.94989889000000005</v>
      </c>
      <c r="R328" s="109">
        <v>1.0512773200000001</v>
      </c>
      <c r="S328" s="109">
        <v>1.01990735</v>
      </c>
      <c r="T328" s="109">
        <v>0.98479021</v>
      </c>
      <c r="U328" s="109">
        <v>1.0548436299999999</v>
      </c>
      <c r="V328" s="109">
        <v>1.02939889</v>
      </c>
      <c r="W328" s="109">
        <v>1.07988113</v>
      </c>
      <c r="X328" s="109">
        <v>1.1391987800000001</v>
      </c>
      <c r="Y328" s="109">
        <v>1.00533508</v>
      </c>
      <c r="AR328">
        <v>17.84</v>
      </c>
      <c r="AS328" s="127">
        <f t="shared" si="24"/>
        <v>1.0499888395238097</v>
      </c>
      <c r="AT328" s="109">
        <f t="shared" si="25"/>
        <v>4.8450822873432546E-2</v>
      </c>
      <c r="AU328" s="108">
        <f t="shared" si="26"/>
        <v>1.0572836347638212E-2</v>
      </c>
    </row>
    <row r="329" spans="4:47">
      <c r="D329">
        <v>19.84</v>
      </c>
      <c r="E329" s="109">
        <v>1.0902487000000001</v>
      </c>
      <c r="F329" s="109">
        <v>1.0549585399999999</v>
      </c>
      <c r="G329" s="109">
        <v>1.04928179</v>
      </c>
      <c r="H329" s="109">
        <v>1.03018327</v>
      </c>
      <c r="I329" s="109">
        <v>1.02353352</v>
      </c>
      <c r="J329" s="109">
        <v>1.11030669</v>
      </c>
      <c r="K329" s="109">
        <v>1.0126405700000001</v>
      </c>
      <c r="L329" s="109">
        <v>1.03715406</v>
      </c>
      <c r="M329" s="109">
        <v>1.08918629</v>
      </c>
      <c r="N329" s="109">
        <v>1.08989223</v>
      </c>
      <c r="O329" s="109">
        <v>1.03714799</v>
      </c>
      <c r="P329" s="109">
        <v>0.96052813999999997</v>
      </c>
      <c r="Q329" s="109">
        <v>1.0158530699999999</v>
      </c>
      <c r="R329" s="109">
        <v>1.1517967899999999</v>
      </c>
      <c r="S329" s="109">
        <v>1.0202205900000001</v>
      </c>
      <c r="T329" s="109">
        <v>0.97954072999999997</v>
      </c>
      <c r="U329" s="109">
        <v>1.10117427</v>
      </c>
      <c r="V329" s="109">
        <v>1.1311916399999999</v>
      </c>
      <c r="W329" s="109">
        <v>1.0063172300000001</v>
      </c>
      <c r="X329" s="109">
        <v>1.1278246999999999</v>
      </c>
      <c r="Y329" s="109">
        <v>0.98969101000000004</v>
      </c>
      <c r="AR329">
        <v>19.84</v>
      </c>
      <c r="AS329" s="127">
        <f t="shared" si="24"/>
        <v>1.0527938961904764</v>
      </c>
      <c r="AT329" s="109">
        <f t="shared" si="25"/>
        <v>5.3508014649694985E-2</v>
      </c>
      <c r="AU329" s="108">
        <f t="shared" si="26"/>
        <v>1.1676406067573013E-2</v>
      </c>
    </row>
    <row r="330" spans="4:47">
      <c r="D330">
        <v>21.84</v>
      </c>
      <c r="E330" s="109">
        <v>1.08911716</v>
      </c>
      <c r="F330" s="109">
        <v>1.0425538000000001</v>
      </c>
      <c r="G330" s="109">
        <v>1.03179825</v>
      </c>
      <c r="H330" s="109">
        <v>1.05084365</v>
      </c>
      <c r="I330" s="109">
        <v>1.03591967</v>
      </c>
      <c r="J330" s="109">
        <v>1.14122546</v>
      </c>
      <c r="K330" s="109">
        <v>1.1181415400000001</v>
      </c>
      <c r="L330" s="109">
        <v>1.0212777200000001</v>
      </c>
      <c r="M330" s="109">
        <v>1.0410238700000001</v>
      </c>
      <c r="N330" s="109">
        <v>1.05368138</v>
      </c>
      <c r="O330" s="109">
        <v>1.0615631000000001</v>
      </c>
      <c r="P330" s="109">
        <v>1.04146688</v>
      </c>
      <c r="Q330" s="109">
        <v>1.0535664899999999</v>
      </c>
      <c r="R330" s="109">
        <v>1.0470077099999999</v>
      </c>
      <c r="S330" s="109">
        <v>1.0056393100000001</v>
      </c>
      <c r="T330" s="109">
        <v>0.95071444999999999</v>
      </c>
      <c r="U330" s="109">
        <v>1.0093202400000001</v>
      </c>
      <c r="V330" s="109">
        <v>1.1068027600000001</v>
      </c>
      <c r="W330" s="109">
        <v>1.12699547</v>
      </c>
      <c r="X330" s="109">
        <v>1.1769304899999999</v>
      </c>
      <c r="Y330" s="109">
        <v>0.92491265</v>
      </c>
      <c r="AR330">
        <v>21.84</v>
      </c>
      <c r="AS330" s="127">
        <f t="shared" si="24"/>
        <v>1.0538334309523809</v>
      </c>
      <c r="AT330" s="109">
        <f t="shared" si="25"/>
        <v>5.9293041168044409E-2</v>
      </c>
      <c r="AU330" s="108">
        <f t="shared" si="26"/>
        <v>1.2938802349366493E-2</v>
      </c>
    </row>
    <row r="331" spans="4:47">
      <c r="D331">
        <v>23.84</v>
      </c>
      <c r="E331" s="109">
        <v>1.1126761999999999</v>
      </c>
      <c r="F331" s="109">
        <v>1.0443159799999999</v>
      </c>
      <c r="G331" s="109">
        <v>1.06309085</v>
      </c>
      <c r="H331" s="109">
        <v>1.0169978500000001</v>
      </c>
      <c r="I331" s="109">
        <v>1.03394232</v>
      </c>
      <c r="J331" s="109">
        <v>1.17456344</v>
      </c>
      <c r="K331" s="109">
        <v>1.1482519200000001</v>
      </c>
      <c r="L331" s="109">
        <v>1.02680584</v>
      </c>
      <c r="M331" s="109">
        <v>1.0418733099999999</v>
      </c>
      <c r="N331" s="109">
        <v>1.09180269</v>
      </c>
      <c r="O331" s="109">
        <v>1.05046879</v>
      </c>
      <c r="P331" s="109">
        <v>0.97419652000000001</v>
      </c>
      <c r="Q331" s="109">
        <v>1.1570024800000001</v>
      </c>
      <c r="R331" s="109">
        <v>1.1404694799999999</v>
      </c>
      <c r="S331" s="109">
        <v>0.99150724000000001</v>
      </c>
      <c r="T331" s="109">
        <v>0.98670550000000001</v>
      </c>
      <c r="U331" s="109">
        <v>1.1177336899999999</v>
      </c>
      <c r="V331" s="109">
        <v>1.12639478</v>
      </c>
      <c r="W331" s="109">
        <v>1.0991318299999999</v>
      </c>
      <c r="X331" s="109">
        <v>1.11766729</v>
      </c>
      <c r="Y331" s="109">
        <v>1.0523968699999999</v>
      </c>
      <c r="AR331">
        <v>23.84</v>
      </c>
      <c r="AS331" s="127">
        <f t="shared" si="24"/>
        <v>1.0746664223809523</v>
      </c>
      <c r="AT331" s="109">
        <f t="shared" si="25"/>
        <v>5.9352195926594152E-2</v>
      </c>
      <c r="AU331" s="108">
        <f t="shared" si="26"/>
        <v>1.2951710975974638E-2</v>
      </c>
    </row>
    <row r="332" spans="4:47">
      <c r="D332">
        <v>25.84</v>
      </c>
      <c r="E332" s="109">
        <v>1.1207753199999999</v>
      </c>
      <c r="F332" s="109">
        <v>1.0581631600000001</v>
      </c>
      <c r="G332" s="109">
        <v>1.0563515800000001</v>
      </c>
      <c r="H332" s="109">
        <v>1.0226369900000001</v>
      </c>
      <c r="I332" s="109">
        <v>1.0589101999999999</v>
      </c>
      <c r="J332" s="109">
        <v>1.1682741299999999</v>
      </c>
      <c r="K332" s="109">
        <v>1.1148165000000001</v>
      </c>
      <c r="L332" s="109">
        <v>1.0337036100000001</v>
      </c>
      <c r="M332" s="109">
        <v>1.09626413</v>
      </c>
      <c r="N332" s="109">
        <v>1.19186525</v>
      </c>
      <c r="O332" s="109">
        <v>1.0555983499999999</v>
      </c>
      <c r="P332" s="109">
        <v>1.0381492400000001</v>
      </c>
      <c r="Q332" s="109">
        <v>0.98677669999999995</v>
      </c>
      <c r="R332" s="109">
        <v>1.13148246</v>
      </c>
      <c r="S332" s="109">
        <v>0.96169576000000001</v>
      </c>
      <c r="T332" s="109">
        <v>0.98756107999999998</v>
      </c>
      <c r="U332" s="109">
        <v>1.0951578099999999</v>
      </c>
      <c r="V332" s="109">
        <v>1.16697278</v>
      </c>
      <c r="W332" s="109">
        <v>1.1174857199999999</v>
      </c>
      <c r="X332" s="109">
        <v>1.1916770999999999</v>
      </c>
      <c r="Y332" s="109">
        <v>1.0327555799999999</v>
      </c>
      <c r="AR332">
        <v>25.84</v>
      </c>
      <c r="AS332" s="127">
        <f t="shared" si="24"/>
        <v>1.0803368309523811</v>
      </c>
      <c r="AT332" s="109">
        <f t="shared" si="25"/>
        <v>6.7264281188427838E-2</v>
      </c>
      <c r="AU332" s="108">
        <f t="shared" si="26"/>
        <v>1.4678269529179274E-2</v>
      </c>
    </row>
    <row r="333" spans="4:47">
      <c r="D333">
        <v>27.84</v>
      </c>
      <c r="E333" s="109">
        <v>1.1184442999999999</v>
      </c>
      <c r="F333" s="109">
        <v>1.0598537299999999</v>
      </c>
      <c r="G333" s="109">
        <v>1.0736180500000001</v>
      </c>
      <c r="H333" s="109">
        <v>1.03849437</v>
      </c>
      <c r="I333" s="109">
        <v>1.00033993</v>
      </c>
      <c r="J333" s="109">
        <v>1.12317421</v>
      </c>
      <c r="K333" s="109">
        <v>1.13303533</v>
      </c>
      <c r="L333" s="109">
        <v>1.05981404</v>
      </c>
      <c r="M333" s="109">
        <v>1.09511493</v>
      </c>
      <c r="N333" s="109">
        <v>1.10813546</v>
      </c>
      <c r="O333" s="109">
        <v>1.0232586100000001</v>
      </c>
      <c r="P333" s="109">
        <v>1.02141697</v>
      </c>
      <c r="Q333" s="109">
        <v>1.0717260500000001</v>
      </c>
      <c r="R333" s="109">
        <v>1.0372132599999999</v>
      </c>
      <c r="S333" s="109">
        <v>1.0083510600000001</v>
      </c>
      <c r="T333" s="109">
        <v>0.96561631000000003</v>
      </c>
      <c r="U333" s="109">
        <v>1.00903565</v>
      </c>
      <c r="V333" s="109">
        <v>1.1382342599999999</v>
      </c>
      <c r="W333" s="109">
        <v>1.1321566199999999</v>
      </c>
      <c r="X333" s="109">
        <v>1.2252092400000001</v>
      </c>
      <c r="Y333" s="109">
        <v>1.0215293999999999</v>
      </c>
      <c r="AR333">
        <v>27.84</v>
      </c>
      <c r="AS333" s="127">
        <f t="shared" si="24"/>
        <v>1.0697034180952383</v>
      </c>
      <c r="AT333" s="109">
        <f t="shared" si="25"/>
        <v>6.1761974439634909E-2</v>
      </c>
      <c r="AU333" s="108">
        <f t="shared" si="26"/>
        <v>1.3477567759026417E-2</v>
      </c>
    </row>
    <row r="334" spans="4:47">
      <c r="D334">
        <v>29.84</v>
      </c>
      <c r="E334" s="109">
        <v>1.1486744499999999</v>
      </c>
      <c r="F334" s="109">
        <v>1.0598186999999999</v>
      </c>
      <c r="G334" s="109">
        <v>1.06801795</v>
      </c>
      <c r="H334" s="109">
        <v>1.0269999400000001</v>
      </c>
      <c r="I334" s="109">
        <v>1.04576515</v>
      </c>
      <c r="J334" s="109">
        <v>1.1935836</v>
      </c>
      <c r="K334" s="109">
        <v>1.1261416200000001</v>
      </c>
      <c r="L334" s="109">
        <v>1.0561757199999999</v>
      </c>
      <c r="M334" s="109">
        <v>1.1033257700000001</v>
      </c>
      <c r="N334" s="109">
        <v>1.1643578000000001</v>
      </c>
      <c r="O334" s="109">
        <v>1.0367204000000001</v>
      </c>
      <c r="P334" s="109">
        <v>1.0409819300000001</v>
      </c>
      <c r="Q334" s="109">
        <v>1.04408732</v>
      </c>
      <c r="R334" s="109">
        <v>1.0683871300000001</v>
      </c>
      <c r="S334" s="109">
        <v>1.05955529</v>
      </c>
      <c r="T334" s="109">
        <v>0.99949270000000001</v>
      </c>
      <c r="U334" s="109">
        <v>1.09201934</v>
      </c>
      <c r="V334" s="109">
        <v>1.1545037300000001</v>
      </c>
      <c r="W334" s="109">
        <v>1.13266778</v>
      </c>
      <c r="X334" s="109">
        <v>1.2138920499999999</v>
      </c>
      <c r="Y334" s="109">
        <v>1.0641328000000001</v>
      </c>
      <c r="AR334">
        <v>29.84</v>
      </c>
      <c r="AS334" s="127">
        <f t="shared" si="24"/>
        <v>1.0904429128571427</v>
      </c>
      <c r="AT334" s="109">
        <f t="shared" si="25"/>
        <v>5.8559231221719008E-2</v>
      </c>
      <c r="AU334" s="108">
        <f t="shared" si="26"/>
        <v>1.2778671891045177E-2</v>
      </c>
    </row>
    <row r="335" spans="4:47">
      <c r="D335">
        <v>31.84</v>
      </c>
      <c r="E335" s="109">
        <v>1.1396013599999999</v>
      </c>
      <c r="F335" s="109">
        <v>1.0698154900000001</v>
      </c>
      <c r="G335" s="109">
        <v>1.0699951700000001</v>
      </c>
      <c r="H335" s="109">
        <v>1.04321193</v>
      </c>
      <c r="I335" s="109">
        <v>1.0790554000000001</v>
      </c>
      <c r="J335" s="109">
        <v>1.18199265</v>
      </c>
      <c r="K335" s="109">
        <v>1.13156864</v>
      </c>
      <c r="L335" s="109">
        <v>1.04350557</v>
      </c>
      <c r="M335" s="109">
        <v>1.1265296899999999</v>
      </c>
      <c r="N335" s="109">
        <v>1.1094556</v>
      </c>
      <c r="O335" s="109">
        <v>1.1142311199999999</v>
      </c>
      <c r="P335" s="109">
        <v>1.02914971</v>
      </c>
      <c r="Q335" s="109">
        <v>0.97550439</v>
      </c>
      <c r="R335" s="109">
        <v>1.1000184</v>
      </c>
      <c r="S335" s="109">
        <v>1.0211616100000001</v>
      </c>
      <c r="T335" s="109">
        <v>1.0166531400000001</v>
      </c>
      <c r="U335" s="109">
        <v>1.02774264</v>
      </c>
      <c r="V335" s="109">
        <v>1.17606324</v>
      </c>
      <c r="W335" s="109">
        <v>1.1272371400000001</v>
      </c>
      <c r="X335" s="109">
        <v>1.16854404</v>
      </c>
      <c r="Y335" s="109">
        <v>1.0509139599999999</v>
      </c>
      <c r="AR335">
        <v>31.84</v>
      </c>
      <c r="AS335" s="127">
        <f t="shared" si="24"/>
        <v>1.0858071852380951</v>
      </c>
      <c r="AT335" s="109">
        <f t="shared" si="25"/>
        <v>5.7990197526844249E-2</v>
      </c>
      <c r="AU335" s="108">
        <f t="shared" si="26"/>
        <v>1.2654498558676416E-2</v>
      </c>
    </row>
    <row r="336" spans="4:47">
      <c r="D336">
        <v>33.840000000000003</v>
      </c>
      <c r="E336" s="109">
        <v>1.1456157499999999</v>
      </c>
      <c r="F336" s="109">
        <v>1.0634368999999999</v>
      </c>
      <c r="G336" s="109">
        <v>1.08452423</v>
      </c>
      <c r="H336" s="109">
        <v>1.04699125</v>
      </c>
      <c r="I336" s="109">
        <v>1.03391824</v>
      </c>
      <c r="J336" s="109">
        <v>1.17055277</v>
      </c>
      <c r="K336" s="109">
        <v>1.1628912899999999</v>
      </c>
      <c r="L336" s="109">
        <v>1.0800160599999999</v>
      </c>
      <c r="M336" s="109">
        <v>1.0826290999999999</v>
      </c>
      <c r="N336" s="109">
        <v>1.1129406500000001</v>
      </c>
      <c r="O336" s="109">
        <v>1.1078094199999999</v>
      </c>
      <c r="P336" s="109">
        <v>1.0733905100000001</v>
      </c>
      <c r="Q336" s="109">
        <v>1.0800282400000001</v>
      </c>
      <c r="R336" s="109">
        <v>1.101993</v>
      </c>
      <c r="S336" s="109">
        <v>1.0807950200000001</v>
      </c>
      <c r="T336" s="109">
        <v>1.00214001</v>
      </c>
      <c r="U336" s="109">
        <v>1.0852265400000001</v>
      </c>
      <c r="V336" s="109">
        <v>1.2151046599999999</v>
      </c>
      <c r="W336" s="109">
        <v>1.18270717</v>
      </c>
      <c r="X336" s="109">
        <v>1.2790764400000001</v>
      </c>
      <c r="Y336" s="109">
        <v>0.99565619000000005</v>
      </c>
      <c r="AR336">
        <v>33.840000000000003</v>
      </c>
      <c r="AS336" s="127">
        <f t="shared" si="24"/>
        <v>1.1041639733333335</v>
      </c>
      <c r="AT336" s="109">
        <f t="shared" si="25"/>
        <v>6.8794064065209895E-2</v>
      </c>
      <c r="AU336" s="108">
        <f t="shared" si="26"/>
        <v>1.5012095521069801E-2</v>
      </c>
    </row>
    <row r="337" spans="4:47">
      <c r="D337">
        <v>35.840000000000003</v>
      </c>
      <c r="E337" s="109">
        <v>1.1587529999999999</v>
      </c>
      <c r="F337" s="109">
        <v>1.0776838</v>
      </c>
      <c r="G337" s="109">
        <v>1.0738737</v>
      </c>
      <c r="H337" s="109">
        <v>1.0652856100000001</v>
      </c>
      <c r="I337" s="109">
        <v>1.09927069</v>
      </c>
      <c r="J337" s="109">
        <v>1.2039297</v>
      </c>
      <c r="K337" s="109">
        <v>1.14851339</v>
      </c>
      <c r="L337" s="109">
        <v>1.13590312</v>
      </c>
      <c r="M337" s="109">
        <v>1.09231893</v>
      </c>
      <c r="N337" s="109">
        <v>1.1023011899999999</v>
      </c>
      <c r="O337" s="109">
        <v>1.07902429</v>
      </c>
      <c r="P337" s="109">
        <v>1.02819054</v>
      </c>
      <c r="Q337" s="109">
        <v>0.95659879999999997</v>
      </c>
      <c r="R337" s="109">
        <v>1.0362992</v>
      </c>
      <c r="S337" s="109">
        <v>1.04049528</v>
      </c>
      <c r="T337" s="109">
        <v>1.0148610499999999</v>
      </c>
      <c r="U337" s="109">
        <v>1.0379725399999999</v>
      </c>
      <c r="V337" s="109">
        <v>1.24585982</v>
      </c>
      <c r="W337" s="109">
        <v>1.15239632</v>
      </c>
      <c r="X337" s="109">
        <v>1.2000004799999999</v>
      </c>
      <c r="Y337" s="109">
        <v>1.0429826900000001</v>
      </c>
      <c r="AR337">
        <v>35.840000000000003</v>
      </c>
      <c r="AS337" s="127">
        <f t="shared" si="24"/>
        <v>1.0948816257142857</v>
      </c>
      <c r="AT337" s="109">
        <f t="shared" si="25"/>
        <v>7.1387290030194908E-2</v>
      </c>
      <c r="AU337" s="108">
        <f t="shared" si="26"/>
        <v>1.5577983820054027E-2</v>
      </c>
    </row>
    <row r="338" spans="4:47">
      <c r="D338">
        <v>37.840000000000003</v>
      </c>
      <c r="E338" s="109">
        <v>1.1726529400000001</v>
      </c>
      <c r="F338" s="109">
        <v>1.06622971</v>
      </c>
      <c r="G338" s="109">
        <v>1.06493046</v>
      </c>
      <c r="H338" s="109">
        <v>1.04299198</v>
      </c>
      <c r="I338" s="109">
        <v>1.07217439</v>
      </c>
      <c r="J338" s="109">
        <v>1.2048446100000001</v>
      </c>
      <c r="K338" s="109">
        <v>1.13846924</v>
      </c>
      <c r="L338" s="109">
        <v>1.0272668</v>
      </c>
      <c r="M338" s="109">
        <v>1.1488029</v>
      </c>
      <c r="N338" s="109">
        <v>1.1074535599999999</v>
      </c>
      <c r="O338" s="109">
        <v>1.0797514100000001</v>
      </c>
      <c r="P338" s="109">
        <v>1.0501090099999999</v>
      </c>
      <c r="Q338" s="109">
        <v>1.0529397599999999</v>
      </c>
      <c r="R338" s="109">
        <v>1.10030801</v>
      </c>
      <c r="S338" s="109">
        <v>1.0805633699999999</v>
      </c>
      <c r="T338" s="109">
        <v>1.01279498</v>
      </c>
      <c r="U338" s="109">
        <v>1.11953681</v>
      </c>
      <c r="V338" s="109">
        <v>1.20397818</v>
      </c>
      <c r="W338" s="109">
        <v>1.14717768</v>
      </c>
      <c r="X338" s="109">
        <v>1.1666516899999999</v>
      </c>
      <c r="Y338" s="109">
        <v>1.0924317400000001</v>
      </c>
      <c r="AR338">
        <v>37.840000000000003</v>
      </c>
      <c r="AS338" s="127">
        <f t="shared" si="24"/>
        <v>1.1024790109523805</v>
      </c>
      <c r="AT338" s="109">
        <f t="shared" si="25"/>
        <v>5.6017200089008561E-2</v>
      </c>
      <c r="AU338" s="108">
        <f t="shared" si="26"/>
        <v>1.2223955220350894E-2</v>
      </c>
    </row>
    <row r="339" spans="4:47">
      <c r="D339">
        <v>39.85</v>
      </c>
      <c r="E339" s="109">
        <v>1.17521488</v>
      </c>
      <c r="F339" s="109">
        <v>1.06636372</v>
      </c>
      <c r="G339" s="109">
        <v>1.0876609800000001</v>
      </c>
      <c r="H339" s="109">
        <v>1.07548271</v>
      </c>
      <c r="I339" s="109">
        <v>1.0956909100000001</v>
      </c>
      <c r="J339" s="109">
        <v>1.20878025</v>
      </c>
      <c r="K339" s="109">
        <v>1.17785323</v>
      </c>
      <c r="L339" s="109">
        <v>1.0675026599999999</v>
      </c>
      <c r="M339" s="109">
        <v>1.0759583100000001</v>
      </c>
      <c r="N339" s="109">
        <v>1.14787792</v>
      </c>
      <c r="O339" s="109">
        <v>1.07609511</v>
      </c>
      <c r="P339" s="109">
        <v>1.07142074</v>
      </c>
      <c r="Q339" s="109">
        <v>1.02100715</v>
      </c>
      <c r="R339" s="109">
        <v>1.12376034</v>
      </c>
      <c r="S339" s="109">
        <v>1.0857261199999999</v>
      </c>
      <c r="T339" s="109">
        <v>1.03361747</v>
      </c>
      <c r="U339" s="109">
        <v>1.2119120000000001</v>
      </c>
      <c r="V339" s="109">
        <v>1.15601726</v>
      </c>
      <c r="W339" s="109">
        <v>1.21043342</v>
      </c>
      <c r="X339" s="109">
        <v>1.1745017099999999</v>
      </c>
      <c r="Y339" s="109">
        <v>1.04440124</v>
      </c>
      <c r="AR339">
        <v>39.85</v>
      </c>
      <c r="AS339" s="127">
        <f t="shared" si="24"/>
        <v>1.1136799109523812</v>
      </c>
      <c r="AT339" s="109">
        <f t="shared" si="25"/>
        <v>6.1136658841398579E-2</v>
      </c>
      <c r="AU339" s="108">
        <f t="shared" si="26"/>
        <v>1.3341112708447629E-2</v>
      </c>
    </row>
    <row r="340" spans="4:47">
      <c r="D340">
        <v>41.85</v>
      </c>
      <c r="E340" s="109">
        <v>1.1966432600000001</v>
      </c>
      <c r="F340" s="109">
        <v>1.0792358900000001</v>
      </c>
      <c r="G340" s="109">
        <v>1.0883401399999999</v>
      </c>
      <c r="H340" s="109">
        <v>1.0764372</v>
      </c>
      <c r="I340" s="109">
        <v>1.0623732100000001</v>
      </c>
      <c r="J340" s="109">
        <v>1.1343316000000001</v>
      </c>
      <c r="K340" s="109">
        <v>1.1430146999999999</v>
      </c>
      <c r="L340" s="109">
        <v>1.0930933300000001</v>
      </c>
      <c r="M340" s="109">
        <v>1.0826072799999999</v>
      </c>
      <c r="N340" s="109">
        <v>1.13843158</v>
      </c>
      <c r="O340" s="109">
        <v>1.08042558</v>
      </c>
      <c r="P340" s="109">
        <v>0.99378632</v>
      </c>
      <c r="Q340" s="109">
        <v>1.0673315000000001</v>
      </c>
      <c r="R340" s="109">
        <v>1.10930755</v>
      </c>
      <c r="S340" s="109">
        <v>1.0748650099999999</v>
      </c>
      <c r="T340" s="109">
        <v>0.96951377999999999</v>
      </c>
      <c r="U340" s="109">
        <v>1.1306877099999999</v>
      </c>
      <c r="V340" s="109">
        <v>1.18374617</v>
      </c>
      <c r="W340" s="109">
        <v>1.1490673</v>
      </c>
      <c r="X340" s="109">
        <v>1.3134419500000001</v>
      </c>
      <c r="Y340" s="109">
        <v>1.0257730199999999</v>
      </c>
      <c r="AR340">
        <v>41.85</v>
      </c>
      <c r="AS340" s="127">
        <f t="shared" si="24"/>
        <v>1.1044025752380953</v>
      </c>
      <c r="AT340" s="109">
        <f t="shared" si="25"/>
        <v>7.3564168226485774E-2</v>
      </c>
      <c r="AU340" s="108">
        <f t="shared" si="26"/>
        <v>1.6053017587349352E-2</v>
      </c>
    </row>
    <row r="341" spans="4:47">
      <c r="D341">
        <v>43.85</v>
      </c>
      <c r="E341" s="109">
        <v>1.20482643</v>
      </c>
      <c r="F341" s="109">
        <v>1.10046043</v>
      </c>
      <c r="G341" s="109">
        <v>1.0849108199999999</v>
      </c>
      <c r="H341" s="109">
        <v>1.0554712500000001</v>
      </c>
      <c r="I341" s="109">
        <v>1.1018001100000001</v>
      </c>
      <c r="J341" s="109">
        <v>1.1911036100000001</v>
      </c>
      <c r="K341" s="109">
        <v>1.14440736</v>
      </c>
      <c r="L341" s="109">
        <v>1.0950126200000001</v>
      </c>
      <c r="M341" s="109">
        <v>1.13069668</v>
      </c>
      <c r="N341" s="109">
        <v>1.0890436699999999</v>
      </c>
      <c r="O341" s="109">
        <v>1.04990699</v>
      </c>
      <c r="P341" s="109">
        <v>1.0169538499999999</v>
      </c>
      <c r="Q341" s="109">
        <v>1.0968884000000001</v>
      </c>
      <c r="R341" s="109">
        <v>1.06135907</v>
      </c>
      <c r="S341" s="109">
        <v>1.0824848300000001</v>
      </c>
      <c r="T341" s="109">
        <v>1.00857807</v>
      </c>
      <c r="U341" s="109">
        <v>1.0994090700000001</v>
      </c>
      <c r="V341" s="109">
        <v>1.1867250499999999</v>
      </c>
      <c r="W341" s="109">
        <v>1.28725778</v>
      </c>
      <c r="X341" s="109">
        <v>1.2745338500000001</v>
      </c>
      <c r="Y341" s="109">
        <v>1.05070975</v>
      </c>
      <c r="AR341">
        <v>43.85</v>
      </c>
      <c r="AS341" s="127">
        <f t="shared" si="24"/>
        <v>1.1148828423809523</v>
      </c>
      <c r="AT341" s="109">
        <f t="shared" si="25"/>
        <v>7.5816327182611082E-2</v>
      </c>
      <c r="AU341" s="108">
        <f t="shared" si="26"/>
        <v>1.6544478963231111E-2</v>
      </c>
    </row>
    <row r="342" spans="4:47">
      <c r="D342">
        <v>45.85</v>
      </c>
      <c r="E342" s="109">
        <v>1.1893119400000001</v>
      </c>
      <c r="F342" s="109">
        <v>1.09185273</v>
      </c>
      <c r="G342" s="109">
        <v>1.1182102199999999</v>
      </c>
      <c r="H342" s="109">
        <v>1.0744780599999999</v>
      </c>
      <c r="I342" s="109">
        <v>1.09892199</v>
      </c>
      <c r="J342" s="109">
        <v>1.1814085599999999</v>
      </c>
      <c r="K342" s="109">
        <v>1.1282747</v>
      </c>
      <c r="L342" s="109">
        <v>1.0964134299999999</v>
      </c>
      <c r="M342" s="109">
        <v>1.0574132700000001</v>
      </c>
      <c r="N342" s="109">
        <v>1.14074265</v>
      </c>
      <c r="O342" s="109">
        <v>1.09510968</v>
      </c>
      <c r="P342" s="109">
        <v>1.0368888700000001</v>
      </c>
      <c r="Q342" s="109">
        <v>1.0230515499999999</v>
      </c>
      <c r="R342" s="109">
        <v>1.1171487200000001</v>
      </c>
      <c r="S342" s="109">
        <v>1.0032286500000001</v>
      </c>
      <c r="T342" s="109">
        <v>0.96522140000000001</v>
      </c>
      <c r="U342" s="109">
        <v>1.1676746899999999</v>
      </c>
      <c r="V342" s="109">
        <v>1.20678599</v>
      </c>
      <c r="W342" s="109">
        <v>1.1176395299999999</v>
      </c>
      <c r="X342" s="109">
        <v>1.17084364</v>
      </c>
      <c r="Y342" s="109">
        <v>1.0996138900000001</v>
      </c>
      <c r="AR342">
        <v>45.85</v>
      </c>
      <c r="AS342" s="127">
        <f t="shared" si="24"/>
        <v>1.1038206742857142</v>
      </c>
      <c r="AT342" s="109">
        <f t="shared" si="25"/>
        <v>6.2729234427643887E-2</v>
      </c>
      <c r="AU342" s="108">
        <f t="shared" si="26"/>
        <v>1.3688641192919428E-2</v>
      </c>
    </row>
    <row r="343" spans="4:47">
      <c r="D343">
        <v>47.85</v>
      </c>
      <c r="E343" s="109">
        <v>1.2016791</v>
      </c>
      <c r="F343" s="109">
        <v>1.0985155499999999</v>
      </c>
      <c r="G343" s="109">
        <v>1.1249647599999999</v>
      </c>
      <c r="H343" s="109">
        <v>1.06773688</v>
      </c>
      <c r="I343" s="109">
        <v>1.0888805399999999</v>
      </c>
      <c r="J343" s="109">
        <v>1.22865822</v>
      </c>
      <c r="K343" s="109">
        <v>1.0848226999999999</v>
      </c>
      <c r="L343" s="109">
        <v>1.0487647899999999</v>
      </c>
      <c r="M343" s="109">
        <v>1.0877436700000001</v>
      </c>
      <c r="N343" s="109">
        <v>1.1504595900000001</v>
      </c>
      <c r="O343" s="109">
        <v>1.07644008</v>
      </c>
      <c r="P343" s="109">
        <v>1.12327932</v>
      </c>
      <c r="Q343" s="109">
        <v>1.0748066999999999</v>
      </c>
      <c r="R343" s="109">
        <v>1.1089750700000001</v>
      </c>
      <c r="S343" s="109">
        <v>0.97871443000000002</v>
      </c>
      <c r="T343" s="109">
        <v>0.98960802000000003</v>
      </c>
      <c r="U343" s="109">
        <v>1.0644961900000001</v>
      </c>
      <c r="V343" s="109">
        <v>1.15580064</v>
      </c>
      <c r="W343" s="109">
        <v>1.1093022299999999</v>
      </c>
      <c r="X343" s="109">
        <v>1.1854890600000001</v>
      </c>
      <c r="Y343" s="109">
        <v>0.96613320000000003</v>
      </c>
      <c r="AR343">
        <v>47.85</v>
      </c>
      <c r="AS343" s="127">
        <f t="shared" si="24"/>
        <v>1.0959652733333332</v>
      </c>
      <c r="AT343" s="109">
        <f t="shared" si="25"/>
        <v>6.7930033570578294E-2</v>
      </c>
      <c r="AU343" s="108">
        <f t="shared" si="26"/>
        <v>1.4823548609431733E-2</v>
      </c>
    </row>
    <row r="344" spans="4:47">
      <c r="D344">
        <v>49.85</v>
      </c>
      <c r="E344" s="109">
        <v>1.21398322</v>
      </c>
      <c r="F344" s="109">
        <v>1.0985593300000001</v>
      </c>
      <c r="G344" s="109">
        <v>1.1033240900000001</v>
      </c>
      <c r="H344" s="109">
        <v>1.0657000599999999</v>
      </c>
      <c r="I344" s="109">
        <v>1.0993916800000001</v>
      </c>
      <c r="J344" s="109">
        <v>1.2124279600000001</v>
      </c>
      <c r="K344" s="109">
        <v>1.07856939</v>
      </c>
      <c r="L344" s="109">
        <v>1.09715812</v>
      </c>
      <c r="M344" s="109">
        <v>1.11909039</v>
      </c>
      <c r="N344" s="109">
        <v>1.1427740900000001</v>
      </c>
      <c r="O344" s="109">
        <v>1.0728637299999999</v>
      </c>
      <c r="P344" s="109">
        <v>1.06906178</v>
      </c>
      <c r="Q344" s="109">
        <v>1.01681797</v>
      </c>
      <c r="R344" s="109">
        <v>1.11137799</v>
      </c>
      <c r="S344" s="109">
        <v>1.0538684</v>
      </c>
      <c r="T344" s="109">
        <v>1.0436112200000001</v>
      </c>
      <c r="U344" s="109">
        <v>1.0801292</v>
      </c>
      <c r="V344" s="109">
        <v>1.19109037</v>
      </c>
      <c r="W344" s="109">
        <v>1.0748591300000001</v>
      </c>
      <c r="X344" s="109">
        <v>1.2106124899999999</v>
      </c>
      <c r="Y344" s="109">
        <v>1.09409859</v>
      </c>
      <c r="AR344">
        <v>49.85</v>
      </c>
      <c r="AS344" s="127">
        <f t="shared" si="24"/>
        <v>1.1071128190476192</v>
      </c>
      <c r="AT344" s="109">
        <f t="shared" si="25"/>
        <v>5.6597515055188063E-2</v>
      </c>
      <c r="AU344" s="108">
        <f t="shared" si="26"/>
        <v>1.2350590327942956E-2</v>
      </c>
    </row>
    <row r="345" spans="4:47">
      <c r="D345">
        <v>51.85</v>
      </c>
      <c r="E345" s="109">
        <v>1.21510479</v>
      </c>
      <c r="F345" s="109">
        <v>1.0680387600000001</v>
      </c>
      <c r="G345" s="109">
        <v>1.11843498</v>
      </c>
      <c r="H345" s="109">
        <v>1.07039007</v>
      </c>
      <c r="I345" s="109">
        <v>1.09565925</v>
      </c>
      <c r="J345" s="109">
        <v>1.2037218700000001</v>
      </c>
      <c r="K345" s="109">
        <v>1.10795903</v>
      </c>
      <c r="L345" s="109">
        <v>1.0757146900000001</v>
      </c>
      <c r="M345" s="109">
        <v>1.0976477099999999</v>
      </c>
      <c r="N345" s="109">
        <v>1.10299218</v>
      </c>
      <c r="O345" s="109">
        <v>1.06852641</v>
      </c>
      <c r="P345" s="109">
        <v>1.0383465000000001</v>
      </c>
      <c r="Q345" s="109">
        <v>1.0616206100000001</v>
      </c>
      <c r="R345" s="109">
        <v>1.12623458</v>
      </c>
      <c r="S345" s="109">
        <v>1.1108830300000001</v>
      </c>
      <c r="T345" s="109">
        <v>1.04161474</v>
      </c>
      <c r="U345" s="109">
        <v>1.1527532</v>
      </c>
      <c r="V345" s="109">
        <v>1.2081739199999999</v>
      </c>
      <c r="W345" s="109">
        <v>1.1186612</v>
      </c>
      <c r="X345" s="109">
        <v>1.2131801900000001</v>
      </c>
      <c r="Y345" s="109">
        <v>1.05954225</v>
      </c>
      <c r="AR345">
        <v>51.85</v>
      </c>
      <c r="AS345" s="127">
        <f t="shared" si="24"/>
        <v>1.1121523790476189</v>
      </c>
      <c r="AT345" s="109">
        <f t="shared" si="25"/>
        <v>5.6387141106861757E-2</v>
      </c>
      <c r="AU345" s="108">
        <f t="shared" si="26"/>
        <v>1.2304682968778574E-2</v>
      </c>
    </row>
    <row r="346" spans="4:47">
      <c r="D346">
        <v>53.85</v>
      </c>
      <c r="E346" s="109">
        <v>1.2180871900000001</v>
      </c>
      <c r="F346" s="109">
        <v>1.0774583200000001</v>
      </c>
      <c r="G346" s="109">
        <v>1.1250453899999999</v>
      </c>
      <c r="H346" s="109">
        <v>1.03507091</v>
      </c>
      <c r="I346" s="109">
        <v>1.0822900499999999</v>
      </c>
      <c r="J346" s="109">
        <v>1.250016</v>
      </c>
      <c r="K346" s="109">
        <v>1.1232112299999999</v>
      </c>
      <c r="L346" s="109">
        <v>1.0978826100000001</v>
      </c>
      <c r="M346" s="109">
        <v>1.0483390299999999</v>
      </c>
      <c r="N346" s="109">
        <v>1.11092974</v>
      </c>
      <c r="O346" s="109">
        <v>1.0978248500000001</v>
      </c>
      <c r="P346" s="109">
        <v>1.01743881</v>
      </c>
      <c r="Q346" s="109">
        <v>1.05056477</v>
      </c>
      <c r="R346" s="109">
        <v>1.0977977800000001</v>
      </c>
      <c r="S346" s="109">
        <v>1.0213169600000001</v>
      </c>
      <c r="T346" s="109">
        <v>1.0089157200000001</v>
      </c>
      <c r="U346" s="109">
        <v>1.11416519</v>
      </c>
      <c r="V346" s="109">
        <v>1.23556741</v>
      </c>
      <c r="W346" s="109">
        <v>1.1625894299999999</v>
      </c>
      <c r="X346" s="109">
        <v>1.2260059000000001</v>
      </c>
      <c r="Y346" s="109">
        <v>1.1279625</v>
      </c>
      <c r="AR346">
        <v>53.85</v>
      </c>
      <c r="AS346" s="127">
        <f t="shared" si="24"/>
        <v>1.1108799900000002</v>
      </c>
      <c r="AT346" s="109">
        <f t="shared" si="25"/>
        <v>7.2757492605896479E-2</v>
      </c>
      <c r="AU346" s="108">
        <f t="shared" si="26"/>
        <v>1.5876986535319545E-2</v>
      </c>
    </row>
    <row r="347" spans="4:47">
      <c r="D347">
        <v>55.85</v>
      </c>
      <c r="E347" s="109">
        <v>1.21279235</v>
      </c>
      <c r="F347" s="109">
        <v>1.09232481</v>
      </c>
      <c r="G347" s="109">
        <v>1.1372715600000001</v>
      </c>
      <c r="H347" s="109">
        <v>1.0864044900000001</v>
      </c>
      <c r="I347" s="109">
        <v>1.1051405599999999</v>
      </c>
      <c r="J347" s="109">
        <v>1.23803822</v>
      </c>
      <c r="K347" s="109">
        <v>1.09965655</v>
      </c>
      <c r="L347" s="109">
        <v>1.1128073700000001</v>
      </c>
      <c r="M347" s="109">
        <v>1.02513597</v>
      </c>
      <c r="N347" s="109">
        <v>1.14347044</v>
      </c>
      <c r="O347" s="109">
        <v>1.0930706100000001</v>
      </c>
      <c r="P347" s="109">
        <v>1.0472134399999999</v>
      </c>
      <c r="Q347" s="109">
        <v>1.0054803400000001</v>
      </c>
      <c r="R347" s="109">
        <v>1.1159394</v>
      </c>
      <c r="S347" s="109">
        <v>1.1174220699999999</v>
      </c>
      <c r="T347" s="109">
        <v>1.02321453</v>
      </c>
      <c r="U347" s="109">
        <v>1.09166991</v>
      </c>
      <c r="V347" s="109">
        <v>1.17888393</v>
      </c>
      <c r="W347" s="109">
        <v>1.23421845</v>
      </c>
      <c r="X347" s="109">
        <v>1.18349945</v>
      </c>
      <c r="Y347" s="109">
        <v>1.0739841800000001</v>
      </c>
      <c r="AR347">
        <v>55.85</v>
      </c>
      <c r="AS347" s="127">
        <f t="shared" si="24"/>
        <v>1.1151256490476191</v>
      </c>
      <c r="AT347" s="109">
        <f t="shared" si="25"/>
        <v>6.5752416997232568E-2</v>
      </c>
      <c r="AU347" s="108">
        <f t="shared" si="26"/>
        <v>1.4348353715053297E-2</v>
      </c>
    </row>
    <row r="348" spans="4:47">
      <c r="D348">
        <v>57.85</v>
      </c>
      <c r="E348" s="109">
        <v>1.23911277</v>
      </c>
      <c r="F348" s="109">
        <v>1.0938866700000001</v>
      </c>
      <c r="G348" s="109">
        <v>1.1302401</v>
      </c>
      <c r="H348" s="109">
        <v>1.0775246700000001</v>
      </c>
      <c r="I348" s="109">
        <v>1.06578364</v>
      </c>
      <c r="J348" s="109">
        <v>1.1776527000000001</v>
      </c>
      <c r="K348" s="109">
        <v>1.15287636</v>
      </c>
      <c r="L348" s="109">
        <v>1.04814071</v>
      </c>
      <c r="M348" s="109">
        <v>0.99116837000000002</v>
      </c>
      <c r="N348" s="109">
        <v>1.16070121</v>
      </c>
      <c r="O348" s="109">
        <v>1.1169603400000001</v>
      </c>
      <c r="P348" s="109">
        <v>1.0336529800000001</v>
      </c>
      <c r="Q348" s="109">
        <v>1.07738117</v>
      </c>
      <c r="R348" s="109">
        <v>1.14212183</v>
      </c>
      <c r="S348" s="109">
        <v>1.06060453</v>
      </c>
      <c r="T348" s="109">
        <v>0.99070435000000001</v>
      </c>
      <c r="U348" s="109">
        <v>1.15191881</v>
      </c>
      <c r="V348" s="109">
        <v>1.2271589300000001</v>
      </c>
      <c r="W348" s="109">
        <v>1.2300929899999999</v>
      </c>
      <c r="X348" s="109">
        <v>1.21514883</v>
      </c>
      <c r="Y348" s="109">
        <v>1.0326163500000001</v>
      </c>
      <c r="AR348">
        <v>57.85</v>
      </c>
      <c r="AS348" s="127">
        <f t="shared" si="24"/>
        <v>1.1150213480952385</v>
      </c>
      <c r="AT348" s="109">
        <f t="shared" si="25"/>
        <v>7.6924564348971158E-2</v>
      </c>
      <c r="AU348" s="108">
        <f t="shared" si="26"/>
        <v>1.6786316139555321E-2</v>
      </c>
    </row>
    <row r="349" spans="4:47">
      <c r="D349">
        <v>59.85</v>
      </c>
      <c r="E349" s="109">
        <v>1.22525153</v>
      </c>
      <c r="F349" s="109">
        <v>1.0910437399999999</v>
      </c>
      <c r="G349" s="109">
        <v>1.1430996099999999</v>
      </c>
      <c r="H349" s="109">
        <v>1.08088783</v>
      </c>
      <c r="I349" s="109">
        <v>1.1312412700000001</v>
      </c>
      <c r="J349" s="109">
        <v>1.2338292900000001</v>
      </c>
      <c r="K349" s="109">
        <v>1.14899314</v>
      </c>
      <c r="L349" s="109">
        <v>1.0027187799999999</v>
      </c>
      <c r="M349" s="109">
        <v>1.01466682</v>
      </c>
      <c r="N349" s="109">
        <v>1.1161321399999999</v>
      </c>
      <c r="O349" s="109">
        <v>1.13225387</v>
      </c>
      <c r="P349" s="109">
        <v>1.0399700199999999</v>
      </c>
      <c r="Q349" s="109">
        <v>1.10757883</v>
      </c>
      <c r="R349" s="109">
        <v>1.0995493999999999</v>
      </c>
      <c r="S349" s="109">
        <v>1.14351011</v>
      </c>
      <c r="T349" s="109">
        <v>1.00870799</v>
      </c>
      <c r="U349" s="109">
        <v>1.0522557800000001</v>
      </c>
      <c r="V349" s="109">
        <v>1.2251026</v>
      </c>
      <c r="W349" s="109">
        <v>1.1480221399999999</v>
      </c>
      <c r="X349" s="109">
        <v>1.2080111</v>
      </c>
      <c r="Y349" s="109">
        <v>1.0745393599999999</v>
      </c>
      <c r="AR349">
        <v>59.85</v>
      </c>
      <c r="AS349" s="127">
        <f t="shared" si="24"/>
        <v>1.1155888261904761</v>
      </c>
      <c r="AT349" s="109">
        <f t="shared" si="25"/>
        <v>7.023527573297414E-2</v>
      </c>
      <c r="AU349" s="108">
        <f t="shared" si="26"/>
        <v>1.5326593690592812E-2</v>
      </c>
    </row>
    <row r="350" spans="4:47">
      <c r="D350">
        <v>61.86</v>
      </c>
      <c r="E350" s="109">
        <v>1.2172312999999999</v>
      </c>
      <c r="F350" s="109">
        <v>1.10263647</v>
      </c>
      <c r="G350" s="109">
        <v>1.16932076</v>
      </c>
      <c r="H350" s="109">
        <v>1.10031922</v>
      </c>
      <c r="I350" s="109">
        <v>1.0901291200000001</v>
      </c>
      <c r="J350" s="109">
        <v>1.2751790000000001</v>
      </c>
      <c r="K350" s="109">
        <v>1.0434059200000001</v>
      </c>
      <c r="L350" s="109">
        <v>1.0383310800000001</v>
      </c>
      <c r="M350" s="109">
        <v>1.10471553</v>
      </c>
      <c r="N350" s="109">
        <v>1.14018094</v>
      </c>
      <c r="O350" s="109">
        <v>1.09366097</v>
      </c>
      <c r="P350" s="109">
        <v>1.08154178</v>
      </c>
      <c r="Q350" s="109">
        <v>1.0839664600000001</v>
      </c>
      <c r="R350" s="109">
        <v>1.17251219</v>
      </c>
      <c r="S350" s="109">
        <v>1.07270855</v>
      </c>
      <c r="T350" s="109">
        <v>1.0244323200000001</v>
      </c>
      <c r="U350" s="109">
        <v>1.07882028</v>
      </c>
      <c r="V350" s="109">
        <v>1.17111312</v>
      </c>
      <c r="W350" s="109">
        <v>1.2217922000000001</v>
      </c>
      <c r="X350" s="109">
        <v>1.2941721799999999</v>
      </c>
      <c r="Y350" s="109">
        <v>1.0535363499999999</v>
      </c>
      <c r="AR350">
        <v>61.86</v>
      </c>
      <c r="AS350" s="127">
        <f t="shared" si="24"/>
        <v>1.1252240828571427</v>
      </c>
      <c r="AT350" s="109">
        <f t="shared" si="25"/>
        <v>7.654215973389239E-2</v>
      </c>
      <c r="AU350" s="108">
        <f t="shared" si="26"/>
        <v>1.6702868611236325E-2</v>
      </c>
    </row>
    <row r="351" spans="4:47">
      <c r="D351">
        <v>63.86</v>
      </c>
      <c r="E351" s="109">
        <v>1.1984166599999999</v>
      </c>
      <c r="F351" s="109">
        <v>1.0869727199999999</v>
      </c>
      <c r="G351" s="109">
        <v>1.1439826399999999</v>
      </c>
      <c r="H351" s="109">
        <v>1.1175786000000001</v>
      </c>
      <c r="I351" s="109">
        <v>1.08605033</v>
      </c>
      <c r="J351" s="109">
        <v>1.2303046500000001</v>
      </c>
      <c r="K351" s="109">
        <v>1.1130722099999999</v>
      </c>
      <c r="L351" s="109">
        <v>1.0627215000000001</v>
      </c>
      <c r="M351" s="109">
        <v>0.97477259999999999</v>
      </c>
      <c r="N351" s="109">
        <v>1.10266837</v>
      </c>
      <c r="O351" s="109">
        <v>1.1141569099999999</v>
      </c>
      <c r="P351" s="109">
        <v>1.0195758399999999</v>
      </c>
      <c r="Q351" s="109">
        <v>1.13807101</v>
      </c>
      <c r="R351" s="109">
        <v>1.1108697999999999</v>
      </c>
      <c r="S351" s="109">
        <v>1.09263837</v>
      </c>
      <c r="T351" s="109">
        <v>1.04186289</v>
      </c>
      <c r="U351" s="109">
        <v>1.0504914599999999</v>
      </c>
      <c r="V351" s="109">
        <v>1.17079423</v>
      </c>
      <c r="W351" s="109">
        <v>1.1785169099999999</v>
      </c>
      <c r="X351" s="109">
        <v>1.1542055899999999</v>
      </c>
      <c r="Y351" s="109">
        <v>1.05997827</v>
      </c>
      <c r="AR351">
        <v>63.86</v>
      </c>
      <c r="AS351" s="128">
        <f t="shared" si="24"/>
        <v>1.1070334076190473</v>
      </c>
      <c r="AT351" s="109">
        <f t="shared" si="25"/>
        <v>6.1368401247732206E-2</v>
      </c>
      <c r="AU351" s="108">
        <f t="shared" si="26"/>
        <v>1.3391683047435965E-2</v>
      </c>
    </row>
    <row r="352" spans="4:47"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</row>
    <row r="353" spans="2:47"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</row>
    <row r="354" spans="2:47"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AS354" s="1"/>
    </row>
    <row r="355" spans="2:47"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AS355" s="1"/>
      <c r="AT355" s="1" t="s">
        <v>216</v>
      </c>
      <c r="AU355" s="1">
        <v>21</v>
      </c>
    </row>
    <row r="356" spans="2:47" ht="17" thickBot="1"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AS356" s="156" t="s">
        <v>395</v>
      </c>
      <c r="AT356" s="1" t="s">
        <v>215</v>
      </c>
      <c r="AU356" s="1">
        <f>SQRT(AU355)</f>
        <v>4.5825756949558398</v>
      </c>
    </row>
    <row r="357" spans="2:47" ht="17" thickBot="1">
      <c r="B357" s="163" t="s">
        <v>511</v>
      </c>
      <c r="C357" s="156" t="s">
        <v>369</v>
      </c>
      <c r="D357" t="s">
        <v>66</v>
      </c>
      <c r="E357" s="109" t="s">
        <v>512</v>
      </c>
      <c r="F357" s="109" t="s">
        <v>513</v>
      </c>
      <c r="G357" s="109" t="s">
        <v>514</v>
      </c>
      <c r="H357" s="109" t="s">
        <v>515</v>
      </c>
      <c r="I357" s="109" t="s">
        <v>516</v>
      </c>
      <c r="J357" s="109" t="s">
        <v>517</v>
      </c>
      <c r="K357" s="109" t="s">
        <v>518</v>
      </c>
      <c r="L357" s="109" t="s">
        <v>519</v>
      </c>
      <c r="M357" s="109" t="s">
        <v>520</v>
      </c>
      <c r="N357" s="109" t="s">
        <v>521</v>
      </c>
      <c r="O357" s="109" t="s">
        <v>522</v>
      </c>
      <c r="P357" s="109" t="s">
        <v>523</v>
      </c>
      <c r="Q357" s="109" t="s">
        <v>524</v>
      </c>
      <c r="R357" s="109" t="s">
        <v>525</v>
      </c>
      <c r="S357" s="109" t="s">
        <v>526</v>
      </c>
      <c r="T357" s="109" t="s">
        <v>527</v>
      </c>
      <c r="U357" s="109" t="s">
        <v>528</v>
      </c>
      <c r="V357" s="109" t="s">
        <v>529</v>
      </c>
      <c r="W357" s="109" t="s">
        <v>530</v>
      </c>
      <c r="X357" s="109" t="s">
        <v>531</v>
      </c>
      <c r="Y357" s="109" t="s">
        <v>532</v>
      </c>
      <c r="AR357" t="s">
        <v>66</v>
      </c>
      <c r="AS357" s="163" t="s">
        <v>511</v>
      </c>
      <c r="AT357" s="109" t="s">
        <v>3</v>
      </c>
      <c r="AU357" s="108" t="s">
        <v>125</v>
      </c>
    </row>
    <row r="358" spans="2:47">
      <c r="D358">
        <v>0</v>
      </c>
      <c r="E358" s="109">
        <v>1</v>
      </c>
      <c r="F358" s="109">
        <v>1</v>
      </c>
      <c r="G358" s="109">
        <v>1</v>
      </c>
      <c r="H358" s="109">
        <v>1</v>
      </c>
      <c r="I358" s="109">
        <v>1</v>
      </c>
      <c r="J358" s="109">
        <v>1</v>
      </c>
      <c r="K358" s="109">
        <v>1</v>
      </c>
      <c r="L358" s="109">
        <v>1</v>
      </c>
      <c r="M358" s="109">
        <v>1</v>
      </c>
      <c r="N358" s="109">
        <v>1</v>
      </c>
      <c r="O358" s="109">
        <v>1</v>
      </c>
      <c r="P358" s="109">
        <v>1</v>
      </c>
      <c r="Q358" s="109">
        <v>1</v>
      </c>
      <c r="R358" s="109">
        <v>1</v>
      </c>
      <c r="S358" s="109">
        <v>1</v>
      </c>
      <c r="T358" s="109">
        <v>1</v>
      </c>
      <c r="U358" s="109">
        <v>1</v>
      </c>
      <c r="V358" s="109">
        <v>1</v>
      </c>
      <c r="W358" s="109">
        <v>1</v>
      </c>
      <c r="X358" s="109">
        <v>1</v>
      </c>
      <c r="Y358" s="109">
        <v>1</v>
      </c>
      <c r="AR358">
        <v>0</v>
      </c>
      <c r="AS358" s="127">
        <f t="shared" ref="AS358:AS390" si="27">AVERAGE(E358:Y358)</f>
        <v>1</v>
      </c>
      <c r="AT358" s="109">
        <f t="shared" ref="AT358:AT390" si="28">STDEV(E358:Y358)</f>
        <v>0</v>
      </c>
      <c r="AU358" s="108">
        <f t="shared" ref="AU358:AU390" si="29">AT358/$AU$356</f>
        <v>0</v>
      </c>
    </row>
    <row r="359" spans="2:47">
      <c r="D359">
        <v>2</v>
      </c>
      <c r="E359" s="109">
        <v>1.00380734</v>
      </c>
      <c r="F359" s="109">
        <v>1.0060917700000001</v>
      </c>
      <c r="G359" s="109">
        <v>0.99959403000000002</v>
      </c>
      <c r="H359" s="109">
        <v>1.0286537</v>
      </c>
      <c r="I359" s="109">
        <v>0.99881027</v>
      </c>
      <c r="J359" s="109">
        <v>0.97656399999999999</v>
      </c>
      <c r="K359" s="109">
        <v>1.0134238200000001</v>
      </c>
      <c r="L359" s="109">
        <v>0.98206930000000003</v>
      </c>
      <c r="M359" s="109">
        <v>0.96526356999999996</v>
      </c>
      <c r="N359" s="109">
        <v>1.01527129</v>
      </c>
      <c r="O359" s="109">
        <v>1.0312308800000001</v>
      </c>
      <c r="P359" s="109">
        <v>0.99782013999999997</v>
      </c>
      <c r="Q359" s="109">
        <v>0.99974611000000002</v>
      </c>
      <c r="R359" s="109">
        <v>1.0487363000000001</v>
      </c>
      <c r="S359" s="109">
        <v>1.00003284</v>
      </c>
      <c r="T359" s="109">
        <v>0.96331526999999995</v>
      </c>
      <c r="U359" s="109">
        <v>0.94140453000000002</v>
      </c>
      <c r="V359" s="109">
        <v>1.00154999</v>
      </c>
      <c r="W359" s="109">
        <v>0.95191420000000004</v>
      </c>
      <c r="X359" s="109">
        <v>1.0187184300000001</v>
      </c>
      <c r="Y359" s="109">
        <v>0.97425508000000005</v>
      </c>
      <c r="AR359">
        <v>2</v>
      </c>
      <c r="AS359" s="127">
        <f t="shared" si="27"/>
        <v>0.9961082314285713</v>
      </c>
      <c r="AT359" s="109">
        <f t="shared" si="28"/>
        <v>2.6934533498935782E-2</v>
      </c>
      <c r="AU359" s="108">
        <f t="shared" si="29"/>
        <v>5.8775970746284285E-3</v>
      </c>
    </row>
    <row r="360" spans="2:47">
      <c r="D360">
        <v>4</v>
      </c>
      <c r="E360" s="109">
        <v>1.00124513</v>
      </c>
      <c r="F360" s="109">
        <v>0.99454525999999999</v>
      </c>
      <c r="G360" s="109">
        <v>0.99621256999999996</v>
      </c>
      <c r="H360" s="109">
        <v>1.0174277</v>
      </c>
      <c r="I360" s="109">
        <v>1.0078456099999999</v>
      </c>
      <c r="J360" s="109">
        <v>1.0074215</v>
      </c>
      <c r="K360" s="109">
        <v>0.99371392000000003</v>
      </c>
      <c r="L360" s="109">
        <v>1.00195404</v>
      </c>
      <c r="M360" s="109">
        <v>0.97914208000000003</v>
      </c>
      <c r="N360" s="109">
        <v>1.0034181</v>
      </c>
      <c r="O360" s="109">
        <v>1.0032506800000001</v>
      </c>
      <c r="P360" s="109">
        <v>0.99554865999999997</v>
      </c>
      <c r="Q360" s="109">
        <v>0.97998125000000003</v>
      </c>
      <c r="R360" s="109">
        <v>1.04249222</v>
      </c>
      <c r="S360" s="109">
        <v>0.99787612999999997</v>
      </c>
      <c r="T360" s="109">
        <v>0.99005721000000002</v>
      </c>
      <c r="U360" s="109">
        <v>0.94666578999999995</v>
      </c>
      <c r="V360" s="109">
        <v>1.0096298699999999</v>
      </c>
      <c r="W360" s="109">
        <v>0.92981420000000004</v>
      </c>
      <c r="X360" s="109">
        <v>1.04134259</v>
      </c>
      <c r="Y360" s="109">
        <v>0.95635608999999999</v>
      </c>
      <c r="AR360">
        <v>4</v>
      </c>
      <c r="AS360" s="127">
        <f t="shared" si="27"/>
        <v>0.99504479047619065</v>
      </c>
      <c r="AT360" s="109">
        <f t="shared" si="28"/>
        <v>2.6700046055008111E-2</v>
      </c>
      <c r="AU360" s="108">
        <f t="shared" si="29"/>
        <v>5.8264277193277019E-3</v>
      </c>
    </row>
    <row r="361" spans="2:47">
      <c r="D361">
        <v>6.01</v>
      </c>
      <c r="E361" s="109">
        <v>1.04050175</v>
      </c>
      <c r="F361" s="109">
        <v>1.06156684</v>
      </c>
      <c r="G361" s="109">
        <v>0.99656528</v>
      </c>
      <c r="H361" s="109">
        <v>1.09247191</v>
      </c>
      <c r="I361" s="109">
        <v>1.0368148500000001</v>
      </c>
      <c r="J361" s="109">
        <v>1.32321683</v>
      </c>
      <c r="K361" s="109">
        <v>1.14290914</v>
      </c>
      <c r="L361" s="109">
        <v>1.07206007</v>
      </c>
      <c r="M361" s="109">
        <v>0.95442115000000005</v>
      </c>
      <c r="N361" s="109">
        <v>1.04670295</v>
      </c>
      <c r="O361" s="109">
        <v>1.35329093</v>
      </c>
      <c r="P361" s="109">
        <v>1.29032806</v>
      </c>
      <c r="Q361" s="109">
        <v>1.08777809</v>
      </c>
      <c r="R361" s="109">
        <v>1.223212</v>
      </c>
      <c r="S361" s="109">
        <v>0.97091558</v>
      </c>
      <c r="T361" s="109">
        <v>1.07927035</v>
      </c>
      <c r="U361" s="109">
        <v>1.3695289100000001</v>
      </c>
      <c r="V361" s="109">
        <v>1.4150819800000001</v>
      </c>
      <c r="W361" s="109">
        <v>1.08365687</v>
      </c>
      <c r="X361" s="109">
        <v>1.31234246</v>
      </c>
      <c r="Y361" s="109">
        <v>1.2056183899999999</v>
      </c>
      <c r="AR361">
        <v>6.01</v>
      </c>
      <c r="AS361" s="127">
        <f t="shared" si="27"/>
        <v>1.1503930661904764</v>
      </c>
      <c r="AT361" s="109">
        <f t="shared" si="28"/>
        <v>0.14215412418262102</v>
      </c>
      <c r="AU361" s="108">
        <f t="shared" si="29"/>
        <v>3.1020573067476825E-2</v>
      </c>
    </row>
    <row r="362" spans="2:47">
      <c r="D362">
        <v>7.94</v>
      </c>
      <c r="E362" s="109">
        <v>1.16283767</v>
      </c>
      <c r="F362" s="109">
        <v>1.1582265300000001</v>
      </c>
      <c r="G362" s="109">
        <v>1.0663654899999999</v>
      </c>
      <c r="H362" s="109">
        <v>1.2667141799999999</v>
      </c>
      <c r="I362" s="109">
        <v>1.1848786099999999</v>
      </c>
      <c r="J362" s="109">
        <v>1.64655927</v>
      </c>
      <c r="K362" s="109">
        <v>1.3072592000000001</v>
      </c>
      <c r="L362" s="109">
        <v>1.2983281900000001</v>
      </c>
      <c r="M362" s="109">
        <v>1.16646502</v>
      </c>
      <c r="N362" s="109">
        <v>1.3468324899999999</v>
      </c>
      <c r="O362" s="109">
        <v>1.8297962400000001</v>
      </c>
      <c r="P362" s="109">
        <v>1.5618073100000001</v>
      </c>
      <c r="Q362" s="109">
        <v>1.1982168399999999</v>
      </c>
      <c r="R362" s="109">
        <v>1.3932961699999999</v>
      </c>
      <c r="S362" s="109">
        <v>1.0786178799999999</v>
      </c>
      <c r="T362" s="109">
        <v>1.27343019</v>
      </c>
      <c r="U362" s="109">
        <v>1.79756049</v>
      </c>
      <c r="V362" s="109">
        <v>1.6772603500000001</v>
      </c>
      <c r="W362" s="109">
        <v>1.5160973200000001</v>
      </c>
      <c r="X362" s="109">
        <v>1.6271208699999999</v>
      </c>
      <c r="Y362" s="109">
        <v>1.4738714500000001</v>
      </c>
      <c r="AR362">
        <v>7.94</v>
      </c>
      <c r="AS362" s="127">
        <f t="shared" si="27"/>
        <v>1.3824543695238094</v>
      </c>
      <c r="AT362" s="109">
        <f t="shared" si="28"/>
        <v>0.2342120845700405</v>
      </c>
      <c r="AU362" s="108">
        <f t="shared" si="29"/>
        <v>5.1109266962648066E-2</v>
      </c>
    </row>
    <row r="363" spans="2:47">
      <c r="D363">
        <v>9.8800000000000008</v>
      </c>
      <c r="E363" s="109">
        <v>1.2348910900000001</v>
      </c>
      <c r="F363" s="109">
        <v>1.21488358</v>
      </c>
      <c r="G363" s="109">
        <v>1.10335125</v>
      </c>
      <c r="H363" s="109">
        <v>1.3732615800000001</v>
      </c>
      <c r="I363" s="109">
        <v>1.2881205200000001</v>
      </c>
      <c r="J363" s="109">
        <v>1.7670397499999999</v>
      </c>
      <c r="K363" s="109">
        <v>1.33991276</v>
      </c>
      <c r="L363" s="109">
        <v>1.37489865</v>
      </c>
      <c r="M363" s="109">
        <v>1.27308113</v>
      </c>
      <c r="N363" s="109">
        <v>1.57163165</v>
      </c>
      <c r="O363" s="109">
        <v>2.05380743</v>
      </c>
      <c r="P363" s="109">
        <v>1.6977266600000001</v>
      </c>
      <c r="Q363" s="109">
        <v>1.30416212</v>
      </c>
      <c r="R363" s="109">
        <v>1.49321773</v>
      </c>
      <c r="S363" s="109">
        <v>1.09429512</v>
      </c>
      <c r="T363" s="109">
        <v>1.39851865</v>
      </c>
      <c r="U363" s="109">
        <v>2.0769194999999998</v>
      </c>
      <c r="V363" s="109">
        <v>1.7468972700000001</v>
      </c>
      <c r="W363" s="109">
        <v>1.7629982399999999</v>
      </c>
      <c r="X363" s="109">
        <v>1.7938577600000001</v>
      </c>
      <c r="Y363" s="109">
        <v>1.6030976800000001</v>
      </c>
      <c r="AR363">
        <v>9.8800000000000008</v>
      </c>
      <c r="AS363" s="127">
        <f t="shared" si="27"/>
        <v>1.5031700057142863</v>
      </c>
      <c r="AT363" s="109">
        <f t="shared" si="28"/>
        <v>0.28791461139178459</v>
      </c>
      <c r="AU363" s="108">
        <f t="shared" si="29"/>
        <v>6.2828119066030849E-2</v>
      </c>
    </row>
    <row r="364" spans="2:47">
      <c r="D364">
        <v>11.83</v>
      </c>
      <c r="E364" s="109">
        <v>1.27905544</v>
      </c>
      <c r="F364" s="109">
        <v>1.22235139</v>
      </c>
      <c r="G364" s="109">
        <v>1.13577945</v>
      </c>
      <c r="H364" s="109">
        <v>1.4247816799999999</v>
      </c>
      <c r="I364" s="109">
        <v>1.3549938100000001</v>
      </c>
      <c r="J364" s="109">
        <v>1.80387465</v>
      </c>
      <c r="K364" s="109">
        <v>1.3821175000000001</v>
      </c>
      <c r="L364" s="109">
        <v>1.45465624</v>
      </c>
      <c r="M364" s="109">
        <v>1.41311133</v>
      </c>
      <c r="N364" s="109">
        <v>1.70464354</v>
      </c>
      <c r="O364" s="109">
        <v>2.1288407399999998</v>
      </c>
      <c r="P364" s="109">
        <v>1.8145768499999999</v>
      </c>
      <c r="Q364" s="109">
        <v>1.3008008799999999</v>
      </c>
      <c r="R364" s="109">
        <v>1.50023203</v>
      </c>
      <c r="S364" s="109">
        <v>1.22016982</v>
      </c>
      <c r="T364" s="109">
        <v>1.48956876</v>
      </c>
      <c r="U364" s="109">
        <v>2.2260719400000002</v>
      </c>
      <c r="V364" s="109">
        <v>1.7783227399999999</v>
      </c>
      <c r="W364" s="109">
        <v>1.89756872</v>
      </c>
      <c r="X364" s="109">
        <v>1.93402389</v>
      </c>
      <c r="Y364" s="109">
        <v>1.94823448</v>
      </c>
      <c r="AR364">
        <v>11.83</v>
      </c>
      <c r="AS364" s="127">
        <f t="shared" si="27"/>
        <v>1.5911321847619047</v>
      </c>
      <c r="AT364" s="109">
        <f t="shared" si="28"/>
        <v>0.31882987408140567</v>
      </c>
      <c r="AU364" s="108">
        <f t="shared" si="29"/>
        <v>6.9574382466251458E-2</v>
      </c>
    </row>
    <row r="365" spans="2:47">
      <c r="D365">
        <v>13.83</v>
      </c>
      <c r="E365" s="109">
        <v>1.3065299500000001</v>
      </c>
      <c r="F365" s="109">
        <v>1.2178872300000001</v>
      </c>
      <c r="G365" s="109">
        <v>1.1486375799999999</v>
      </c>
      <c r="H365" s="109">
        <v>1.4561165199999999</v>
      </c>
      <c r="I365" s="109">
        <v>1.4316361900000001</v>
      </c>
      <c r="J365" s="109">
        <v>1.8472013599999999</v>
      </c>
      <c r="K365" s="109">
        <v>1.3983800799999999</v>
      </c>
      <c r="L365" s="109">
        <v>1.4927414999999999</v>
      </c>
      <c r="M365" s="109">
        <v>1.5375287099999999</v>
      </c>
      <c r="N365" s="109">
        <v>1.9101619299999999</v>
      </c>
      <c r="O365" s="109">
        <v>2.17261368</v>
      </c>
      <c r="P365" s="109">
        <v>1.8492172099999999</v>
      </c>
      <c r="Q365" s="109">
        <v>1.4137244499999999</v>
      </c>
      <c r="R365" s="109">
        <v>1.5619425</v>
      </c>
      <c r="S365" s="109">
        <v>1.21530994</v>
      </c>
      <c r="T365" s="109">
        <v>1.50927313</v>
      </c>
      <c r="U365" s="109">
        <v>2.4662582</v>
      </c>
      <c r="V365" s="109">
        <v>1.7981025500000001</v>
      </c>
      <c r="W365" s="109">
        <v>2.0657553399999999</v>
      </c>
      <c r="X365" s="109">
        <v>1.94991073</v>
      </c>
      <c r="Y365" s="109">
        <v>2.0031088700000002</v>
      </c>
      <c r="AR365">
        <v>13.83</v>
      </c>
      <c r="AS365" s="127">
        <f t="shared" si="27"/>
        <v>1.6548589357142856</v>
      </c>
      <c r="AT365" s="109">
        <f t="shared" si="28"/>
        <v>0.3541856384097129</v>
      </c>
      <c r="AU365" s="108">
        <f t="shared" si="29"/>
        <v>7.7289642765655614E-2</v>
      </c>
    </row>
    <row r="366" spans="2:47">
      <c r="D366">
        <v>15.84</v>
      </c>
      <c r="E366" s="109">
        <v>1.3209824800000001</v>
      </c>
      <c r="F366" s="109">
        <v>1.23663835</v>
      </c>
      <c r="G366" s="109">
        <v>1.1805488099999999</v>
      </c>
      <c r="H366" s="109">
        <v>1.4628677800000001</v>
      </c>
      <c r="I366" s="109">
        <v>1.45917542</v>
      </c>
      <c r="J366" s="109">
        <v>1.83606549</v>
      </c>
      <c r="K366" s="109">
        <v>1.3964527799999999</v>
      </c>
      <c r="L366" s="109">
        <v>1.5335427699999999</v>
      </c>
      <c r="M366" s="109">
        <v>1.66923669</v>
      </c>
      <c r="N366" s="109">
        <v>1.9072253800000001</v>
      </c>
      <c r="O366" s="109">
        <v>2.24084248</v>
      </c>
      <c r="P366" s="109">
        <v>1.8989282199999999</v>
      </c>
      <c r="Q366" s="109">
        <v>1.4232323</v>
      </c>
      <c r="R366" s="109">
        <v>1.5887853300000001</v>
      </c>
      <c r="S366" s="109">
        <v>1.23455465</v>
      </c>
      <c r="T366" s="109">
        <v>1.52807479</v>
      </c>
      <c r="U366" s="109">
        <v>2.42161838</v>
      </c>
      <c r="V366" s="109">
        <v>1.84276653</v>
      </c>
      <c r="W366" s="109">
        <v>2.0226801299999999</v>
      </c>
      <c r="X366" s="109">
        <v>2.00992009</v>
      </c>
      <c r="Y366" s="109">
        <v>2.1492667600000002</v>
      </c>
      <c r="AR366">
        <v>15.84</v>
      </c>
      <c r="AS366" s="127">
        <f t="shared" si="27"/>
        <v>1.6839716957142858</v>
      </c>
      <c r="AT366" s="109">
        <f t="shared" si="28"/>
        <v>0.35564386031280099</v>
      </c>
      <c r="AU366" s="108">
        <f t="shared" si="29"/>
        <v>7.7607852872843414E-2</v>
      </c>
    </row>
    <row r="367" spans="2:47">
      <c r="D367">
        <v>17.84</v>
      </c>
      <c r="E367" s="109">
        <v>1.32947517</v>
      </c>
      <c r="F367" s="109">
        <v>1.2149379600000001</v>
      </c>
      <c r="G367" s="109">
        <v>1.21967121</v>
      </c>
      <c r="H367" s="109">
        <v>1.4783548</v>
      </c>
      <c r="I367" s="109">
        <v>1.4983870800000001</v>
      </c>
      <c r="J367" s="109">
        <v>1.88042501</v>
      </c>
      <c r="K367" s="109">
        <v>1.4206577300000001</v>
      </c>
      <c r="L367" s="109">
        <v>1.5252249200000001</v>
      </c>
      <c r="M367" s="109">
        <v>1.69413094</v>
      </c>
      <c r="N367" s="109">
        <v>1.97743454</v>
      </c>
      <c r="O367" s="109">
        <v>2.22835436</v>
      </c>
      <c r="P367" s="109">
        <v>1.9261948099999999</v>
      </c>
      <c r="Q367" s="109">
        <v>1.45192984</v>
      </c>
      <c r="R367" s="109">
        <v>1.6013583</v>
      </c>
      <c r="S367" s="109">
        <v>1.2901146100000001</v>
      </c>
      <c r="T367" s="109">
        <v>1.50548416</v>
      </c>
      <c r="U367" s="109">
        <v>2.5685393900000002</v>
      </c>
      <c r="V367" s="109">
        <v>1.82910829</v>
      </c>
      <c r="W367" s="109">
        <v>2.1596389899999999</v>
      </c>
      <c r="X367" s="109">
        <v>1.95777552</v>
      </c>
      <c r="Y367" s="109">
        <v>2.0997514499999999</v>
      </c>
      <c r="AR367">
        <v>17.84</v>
      </c>
      <c r="AS367" s="127">
        <f t="shared" si="27"/>
        <v>1.7074737657142858</v>
      </c>
      <c r="AT367" s="109">
        <f t="shared" si="28"/>
        <v>0.36918883034128974</v>
      </c>
      <c r="AU367" s="108">
        <f t="shared" si="29"/>
        <v>8.0563607655769975E-2</v>
      </c>
    </row>
    <row r="368" spans="2:47">
      <c r="D368">
        <v>19.84</v>
      </c>
      <c r="E368" s="109">
        <v>1.34924212</v>
      </c>
      <c r="F368" s="109">
        <v>1.2139585500000001</v>
      </c>
      <c r="G368" s="109">
        <v>1.23542814</v>
      </c>
      <c r="H368" s="109">
        <v>1.4715767099999999</v>
      </c>
      <c r="I368" s="109">
        <v>1.52150845</v>
      </c>
      <c r="J368" s="109">
        <v>1.8307499199999999</v>
      </c>
      <c r="K368" s="109">
        <v>1.41697469</v>
      </c>
      <c r="L368" s="109">
        <v>1.53779468</v>
      </c>
      <c r="M368" s="109">
        <v>1.7738972399999999</v>
      </c>
      <c r="N368" s="109">
        <v>2.0566719899999999</v>
      </c>
      <c r="O368" s="109">
        <v>2.1795283300000001</v>
      </c>
      <c r="P368" s="109">
        <v>1.9252351299999999</v>
      </c>
      <c r="Q368" s="109">
        <v>1.4311855099999999</v>
      </c>
      <c r="R368" s="109">
        <v>1.6033306899999999</v>
      </c>
      <c r="S368" s="109">
        <v>1.37750872</v>
      </c>
      <c r="T368" s="109">
        <v>1.57813428</v>
      </c>
      <c r="U368" s="109">
        <v>2.5275378800000001</v>
      </c>
      <c r="V368" s="109">
        <v>1.8513834199999999</v>
      </c>
      <c r="W368" s="109">
        <v>2.0784442900000002</v>
      </c>
      <c r="X368" s="109">
        <v>2.0793148499999998</v>
      </c>
      <c r="Y368" s="109">
        <v>2.2121893799999999</v>
      </c>
      <c r="AR368">
        <v>19.84</v>
      </c>
      <c r="AS368" s="127">
        <f t="shared" si="27"/>
        <v>1.7262664271428572</v>
      </c>
      <c r="AT368" s="109">
        <f t="shared" si="28"/>
        <v>0.36325869364032409</v>
      </c>
      <c r="AU368" s="108">
        <f t="shared" si="29"/>
        <v>7.9269545736074226E-2</v>
      </c>
    </row>
    <row r="369" spans="4:47">
      <c r="D369">
        <v>21.84</v>
      </c>
      <c r="E369" s="109">
        <v>1.3320367799999999</v>
      </c>
      <c r="F369" s="109">
        <v>1.2300079799999999</v>
      </c>
      <c r="G369" s="109">
        <v>1.2548416899999999</v>
      </c>
      <c r="H369" s="109">
        <v>1.47766084</v>
      </c>
      <c r="I369" s="109">
        <v>1.54129359</v>
      </c>
      <c r="J369" s="109">
        <v>1.8408699100000001</v>
      </c>
      <c r="K369" s="109">
        <v>1.44949463</v>
      </c>
      <c r="L369" s="109">
        <v>1.5806432399999999</v>
      </c>
      <c r="M369" s="109">
        <v>1.8598620100000001</v>
      </c>
      <c r="N369" s="109">
        <v>2.0843809599999998</v>
      </c>
      <c r="O369" s="109">
        <v>2.2152679499999999</v>
      </c>
      <c r="P369" s="109">
        <v>1.8573981500000001</v>
      </c>
      <c r="Q369" s="109">
        <v>1.4982762000000001</v>
      </c>
      <c r="R369" s="109">
        <v>1.5811780200000001</v>
      </c>
      <c r="S369" s="109">
        <v>1.3899623999999999</v>
      </c>
      <c r="T369" s="109">
        <v>1.54787177</v>
      </c>
      <c r="U369" s="109">
        <v>2.5800574900000002</v>
      </c>
      <c r="V369" s="109">
        <v>1.8266545199999999</v>
      </c>
      <c r="W369" s="109">
        <v>2.26138817</v>
      </c>
      <c r="X369" s="109">
        <v>2.0981911100000001</v>
      </c>
      <c r="Y369" s="109">
        <v>2.2672268099999999</v>
      </c>
      <c r="AR369">
        <v>21.84</v>
      </c>
      <c r="AS369" s="127">
        <f t="shared" si="27"/>
        <v>1.7511697247619049</v>
      </c>
      <c r="AT369" s="109">
        <f t="shared" si="28"/>
        <v>0.38043362521316082</v>
      </c>
      <c r="AU369" s="108">
        <f t="shared" si="29"/>
        <v>8.3017423068846199E-2</v>
      </c>
    </row>
    <row r="370" spans="4:47">
      <c r="D370">
        <v>23.84</v>
      </c>
      <c r="E370" s="109">
        <v>1.3291111200000001</v>
      </c>
      <c r="F370" s="109">
        <v>1.20912336</v>
      </c>
      <c r="G370" s="109">
        <v>1.27827559</v>
      </c>
      <c r="H370" s="109">
        <v>1.4946455400000001</v>
      </c>
      <c r="I370" s="109">
        <v>1.5545428299999999</v>
      </c>
      <c r="J370" s="109">
        <v>1.84936203</v>
      </c>
      <c r="K370" s="109">
        <v>1.43327275</v>
      </c>
      <c r="L370" s="109">
        <v>1.5450238000000001</v>
      </c>
      <c r="M370" s="109">
        <v>1.9806527300000001</v>
      </c>
      <c r="N370" s="109">
        <v>2.0955920899999998</v>
      </c>
      <c r="O370" s="109">
        <v>2.33468426</v>
      </c>
      <c r="P370" s="109">
        <v>1.9154322100000001</v>
      </c>
      <c r="Q370" s="109">
        <v>1.50849302</v>
      </c>
      <c r="R370" s="109">
        <v>1.57713865</v>
      </c>
      <c r="S370" s="109">
        <v>1.38412633</v>
      </c>
      <c r="T370" s="109">
        <v>1.53488599</v>
      </c>
      <c r="U370" s="109">
        <v>2.4995911999999998</v>
      </c>
      <c r="V370" s="109">
        <v>1.8688456899999999</v>
      </c>
      <c r="W370" s="109">
        <v>2.2226408200000001</v>
      </c>
      <c r="X370" s="109">
        <v>2.1729189799999999</v>
      </c>
      <c r="Y370" s="109">
        <v>2.2818762299999999</v>
      </c>
      <c r="AR370">
        <v>23.84</v>
      </c>
      <c r="AS370" s="127">
        <f t="shared" si="27"/>
        <v>1.7652492961904762</v>
      </c>
      <c r="AT370" s="109">
        <f t="shared" si="28"/>
        <v>0.38822061239601202</v>
      </c>
      <c r="AU370" s="108">
        <f t="shared" si="29"/>
        <v>8.4716682983182703E-2</v>
      </c>
    </row>
    <row r="371" spans="4:47">
      <c r="D371">
        <v>25.84</v>
      </c>
      <c r="E371" s="109">
        <v>1.32720137</v>
      </c>
      <c r="F371" s="109">
        <v>1.21816236</v>
      </c>
      <c r="G371" s="109">
        <v>1.28451132</v>
      </c>
      <c r="H371" s="109">
        <v>1.48242618</v>
      </c>
      <c r="I371" s="109">
        <v>1.5405288100000001</v>
      </c>
      <c r="J371" s="109">
        <v>1.8245650200000001</v>
      </c>
      <c r="K371" s="109">
        <v>1.44821552</v>
      </c>
      <c r="L371" s="109">
        <v>1.5698905999999999</v>
      </c>
      <c r="M371" s="109">
        <v>1.87759757</v>
      </c>
      <c r="N371" s="109">
        <v>2.07332874</v>
      </c>
      <c r="O371" s="109">
        <v>2.1543226799999999</v>
      </c>
      <c r="P371" s="109">
        <v>1.93977117</v>
      </c>
      <c r="Q371" s="109">
        <v>1.5130647800000001</v>
      </c>
      <c r="R371" s="109">
        <v>1.5797532700000001</v>
      </c>
      <c r="S371" s="109">
        <v>1.44418142</v>
      </c>
      <c r="T371" s="109">
        <v>1.53552702</v>
      </c>
      <c r="U371" s="109">
        <v>2.5847992099999999</v>
      </c>
      <c r="V371" s="109">
        <v>1.85192428</v>
      </c>
      <c r="W371" s="109">
        <v>2.1591891699999999</v>
      </c>
      <c r="X371" s="109">
        <v>2.14180036</v>
      </c>
      <c r="Y371" s="109">
        <v>2.31071216</v>
      </c>
      <c r="AR371">
        <v>25.84</v>
      </c>
      <c r="AS371" s="127">
        <f t="shared" si="27"/>
        <v>1.7553082385714285</v>
      </c>
      <c r="AT371" s="109">
        <f t="shared" si="28"/>
        <v>0.37482150672860182</v>
      </c>
      <c r="AU371" s="108">
        <f t="shared" si="29"/>
        <v>8.1792758413391314E-2</v>
      </c>
    </row>
    <row r="372" spans="4:47">
      <c r="D372">
        <v>27.84</v>
      </c>
      <c r="E372" s="109">
        <v>1.3382513199999999</v>
      </c>
      <c r="F372" s="109">
        <v>1.20732186</v>
      </c>
      <c r="G372" s="109">
        <v>1.3214847199999999</v>
      </c>
      <c r="H372" s="109">
        <v>1.50439459</v>
      </c>
      <c r="I372" s="109">
        <v>1.5404647499999999</v>
      </c>
      <c r="J372" s="109">
        <v>1.8387964299999999</v>
      </c>
      <c r="K372" s="109">
        <v>1.45460715</v>
      </c>
      <c r="L372" s="109">
        <v>1.5572036300000001</v>
      </c>
      <c r="M372" s="109">
        <v>1.9143713099999999</v>
      </c>
      <c r="N372" s="109">
        <v>2.1148884099999998</v>
      </c>
      <c r="O372" s="109">
        <v>2.1700735400000002</v>
      </c>
      <c r="P372" s="109">
        <v>1.9268476000000001</v>
      </c>
      <c r="Q372" s="109">
        <v>1.54392912</v>
      </c>
      <c r="R372" s="109">
        <v>1.6201465799999999</v>
      </c>
      <c r="S372" s="109">
        <v>1.4220013899999999</v>
      </c>
      <c r="T372" s="109">
        <v>1.56492878</v>
      </c>
      <c r="U372" s="109">
        <v>2.5275667099999999</v>
      </c>
      <c r="V372" s="109">
        <v>1.82841247</v>
      </c>
      <c r="W372" s="109">
        <v>2.2248419699999999</v>
      </c>
      <c r="X372" s="109">
        <v>2.1060099299999999</v>
      </c>
      <c r="Y372" s="109">
        <v>2.3194027899999998</v>
      </c>
      <c r="AR372">
        <v>27.84</v>
      </c>
      <c r="AS372" s="127">
        <f t="shared" si="27"/>
        <v>1.764092621428571</v>
      </c>
      <c r="AT372" s="109">
        <f t="shared" si="28"/>
        <v>0.36988419579994719</v>
      </c>
      <c r="AU372" s="108">
        <f t="shared" si="29"/>
        <v>8.0715348839101198E-2</v>
      </c>
    </row>
    <row r="373" spans="4:47">
      <c r="D373">
        <v>29.84</v>
      </c>
      <c r="E373" s="109">
        <v>1.31363243</v>
      </c>
      <c r="F373" s="109">
        <v>1.2062068800000001</v>
      </c>
      <c r="G373" s="109">
        <v>1.3264989199999999</v>
      </c>
      <c r="H373" s="109">
        <v>1.49209886</v>
      </c>
      <c r="I373" s="109">
        <v>1.5546013400000001</v>
      </c>
      <c r="J373" s="109">
        <v>1.84996056</v>
      </c>
      <c r="K373" s="109">
        <v>1.4776775900000001</v>
      </c>
      <c r="L373" s="109">
        <v>1.58859357</v>
      </c>
      <c r="M373" s="109">
        <v>1.96826295</v>
      </c>
      <c r="N373" s="109">
        <v>2.12341465</v>
      </c>
      <c r="O373" s="109">
        <v>2.1759501800000001</v>
      </c>
      <c r="P373" s="109">
        <v>1.9322888</v>
      </c>
      <c r="Q373" s="109">
        <v>1.48428852</v>
      </c>
      <c r="R373" s="109">
        <v>1.5735146</v>
      </c>
      <c r="S373" s="109">
        <v>1.4904759700000001</v>
      </c>
      <c r="T373" s="109">
        <v>1.50909246</v>
      </c>
      <c r="U373" s="109">
        <v>2.5687733000000001</v>
      </c>
      <c r="V373" s="109">
        <v>1.83227812</v>
      </c>
      <c r="W373" s="109">
        <v>2.1821475800000001</v>
      </c>
      <c r="X373" s="109">
        <v>1.98163621</v>
      </c>
      <c r="Y373" s="109">
        <v>2.34898988</v>
      </c>
      <c r="AR373">
        <v>29.84</v>
      </c>
      <c r="AS373" s="127">
        <f t="shared" si="27"/>
        <v>1.7609706366666666</v>
      </c>
      <c r="AT373" s="109">
        <f t="shared" si="28"/>
        <v>0.37303381763729954</v>
      </c>
      <c r="AU373" s="108">
        <f t="shared" si="29"/>
        <v>8.1402652671489426E-2</v>
      </c>
    </row>
    <row r="374" spans="4:47">
      <c r="D374">
        <v>31.84</v>
      </c>
      <c r="E374" s="109">
        <v>1.30897654</v>
      </c>
      <c r="F374" s="109">
        <v>1.2128574599999999</v>
      </c>
      <c r="G374" s="109">
        <v>1.33118023</v>
      </c>
      <c r="H374" s="109">
        <v>1.4770692400000001</v>
      </c>
      <c r="I374" s="109">
        <v>1.5418728500000001</v>
      </c>
      <c r="J374" s="109">
        <v>1.8326045099999999</v>
      </c>
      <c r="K374" s="109">
        <v>1.4674286599999999</v>
      </c>
      <c r="L374" s="109">
        <v>1.55966519</v>
      </c>
      <c r="M374" s="109">
        <v>1.98306855</v>
      </c>
      <c r="N374" s="109">
        <v>2.0863994199999998</v>
      </c>
      <c r="O374" s="109">
        <v>2.2308316000000001</v>
      </c>
      <c r="P374" s="109">
        <v>1.92601252</v>
      </c>
      <c r="Q374" s="109">
        <v>1.5231801199999999</v>
      </c>
      <c r="R374" s="109">
        <v>1.5175289999999999</v>
      </c>
      <c r="S374" s="109">
        <v>1.50762851</v>
      </c>
      <c r="T374" s="109">
        <v>1.5129728200000001</v>
      </c>
      <c r="U374" s="109">
        <v>2.4039281899999998</v>
      </c>
      <c r="V374" s="109">
        <v>1.8248138300000001</v>
      </c>
      <c r="W374" s="109">
        <v>2.1667070399999999</v>
      </c>
      <c r="X374" s="109">
        <v>2.1600436300000001</v>
      </c>
      <c r="Y374" s="109">
        <v>2.2654105100000002</v>
      </c>
      <c r="AR374">
        <v>31.84</v>
      </c>
      <c r="AS374" s="127">
        <f t="shared" si="27"/>
        <v>1.7542943057142855</v>
      </c>
      <c r="AT374" s="109">
        <f t="shared" si="28"/>
        <v>0.35982499721258998</v>
      </c>
      <c r="AU374" s="108">
        <f t="shared" si="29"/>
        <v>7.8520251745903227E-2</v>
      </c>
    </row>
    <row r="375" spans="4:47">
      <c r="D375">
        <v>33.840000000000003</v>
      </c>
      <c r="E375" s="109">
        <v>1.3021334600000001</v>
      </c>
      <c r="F375" s="109">
        <v>1.2001264300000001</v>
      </c>
      <c r="G375" s="109">
        <v>1.3176876200000001</v>
      </c>
      <c r="H375" s="109">
        <v>1.47880564</v>
      </c>
      <c r="I375" s="109">
        <v>1.5538211</v>
      </c>
      <c r="J375" s="109">
        <v>1.8553293200000001</v>
      </c>
      <c r="K375" s="109">
        <v>1.4806119200000001</v>
      </c>
      <c r="L375" s="109">
        <v>1.59225884</v>
      </c>
      <c r="M375" s="109">
        <v>1.9464539300000001</v>
      </c>
      <c r="N375" s="109">
        <v>2.1428260699999999</v>
      </c>
      <c r="O375" s="109">
        <v>2.19901093</v>
      </c>
      <c r="P375" s="109">
        <v>1.90312535</v>
      </c>
      <c r="Q375" s="109">
        <v>1.5113882199999999</v>
      </c>
      <c r="R375" s="109">
        <v>1.55573688</v>
      </c>
      <c r="S375" s="109">
        <v>1.48592009</v>
      </c>
      <c r="T375" s="109">
        <v>1.53317291</v>
      </c>
      <c r="U375" s="109">
        <v>2.5522692299999998</v>
      </c>
      <c r="V375" s="109">
        <v>1.8172820300000001</v>
      </c>
      <c r="W375" s="109">
        <v>2.1476843799999998</v>
      </c>
      <c r="X375" s="109">
        <v>2.04882213</v>
      </c>
      <c r="Y375" s="109">
        <v>2.3211824000000001</v>
      </c>
      <c r="AR375">
        <v>33.840000000000003</v>
      </c>
      <c r="AS375" s="127">
        <f t="shared" si="27"/>
        <v>1.7593166133333333</v>
      </c>
      <c r="AT375" s="109">
        <f t="shared" si="28"/>
        <v>0.37147313804405696</v>
      </c>
      <c r="AU375" s="108">
        <f t="shared" si="29"/>
        <v>8.1062084463317668E-2</v>
      </c>
    </row>
    <row r="376" spans="4:47">
      <c r="D376">
        <v>35.840000000000003</v>
      </c>
      <c r="E376" s="109">
        <v>1.30239627</v>
      </c>
      <c r="F376" s="109">
        <v>1.1976625700000001</v>
      </c>
      <c r="G376" s="109">
        <v>1.3377361400000001</v>
      </c>
      <c r="H376" s="109">
        <v>1.48506677</v>
      </c>
      <c r="I376" s="109">
        <v>1.5642949500000001</v>
      </c>
      <c r="J376" s="109">
        <v>1.80748975</v>
      </c>
      <c r="K376" s="109">
        <v>1.44851971</v>
      </c>
      <c r="L376" s="109">
        <v>1.5730203</v>
      </c>
      <c r="M376" s="109">
        <v>1.8859580600000001</v>
      </c>
      <c r="N376" s="109">
        <v>2.0879896599999999</v>
      </c>
      <c r="O376" s="109">
        <v>2.1353720100000002</v>
      </c>
      <c r="P376" s="109">
        <v>1.9357452500000001</v>
      </c>
      <c r="Q376" s="109">
        <v>1.4806283600000001</v>
      </c>
      <c r="R376" s="109">
        <v>1.55036832</v>
      </c>
      <c r="S376" s="109">
        <v>1.54448528</v>
      </c>
      <c r="T376" s="109">
        <v>1.5087978</v>
      </c>
      <c r="U376" s="109">
        <v>2.4095196300000001</v>
      </c>
      <c r="V376" s="109">
        <v>1.7533068000000001</v>
      </c>
      <c r="W376" s="109">
        <v>2.2103113699999999</v>
      </c>
      <c r="X376" s="109">
        <v>2.0918616499999998</v>
      </c>
      <c r="Y376" s="109">
        <v>2.2319973499999999</v>
      </c>
      <c r="AR376">
        <v>35.840000000000003</v>
      </c>
      <c r="AS376" s="127">
        <f t="shared" si="27"/>
        <v>1.7401203809523811</v>
      </c>
      <c r="AT376" s="109">
        <f t="shared" si="28"/>
        <v>0.34843567268867814</v>
      </c>
      <c r="AU376" s="108">
        <f t="shared" si="29"/>
        <v>7.6034897377082133E-2</v>
      </c>
    </row>
    <row r="377" spans="4:47">
      <c r="D377">
        <v>37.840000000000003</v>
      </c>
      <c r="E377" s="109">
        <v>1.30874175</v>
      </c>
      <c r="F377" s="109">
        <v>1.1989793900000001</v>
      </c>
      <c r="G377" s="109">
        <v>1.3529016</v>
      </c>
      <c r="H377" s="109">
        <v>1.4880406500000001</v>
      </c>
      <c r="I377" s="109">
        <v>1.5600926399999999</v>
      </c>
      <c r="J377" s="109">
        <v>1.8301280099999999</v>
      </c>
      <c r="K377" s="109">
        <v>1.4702250299999999</v>
      </c>
      <c r="L377" s="109">
        <v>1.58726689</v>
      </c>
      <c r="M377" s="109">
        <v>1.95103122</v>
      </c>
      <c r="N377" s="109">
        <v>2.1095679299999999</v>
      </c>
      <c r="O377" s="109">
        <v>2.0845293200000001</v>
      </c>
      <c r="P377" s="109">
        <v>1.8643149000000001</v>
      </c>
      <c r="Q377" s="109">
        <v>1.4899350499999999</v>
      </c>
      <c r="R377" s="109">
        <v>1.5187038500000001</v>
      </c>
      <c r="S377" s="109">
        <v>1.5442187599999999</v>
      </c>
      <c r="T377" s="109">
        <v>1.5120605600000001</v>
      </c>
      <c r="U377" s="109">
        <v>2.4547871899999998</v>
      </c>
      <c r="V377" s="109">
        <v>1.7567365500000001</v>
      </c>
      <c r="W377" s="109">
        <v>2.0451612699999999</v>
      </c>
      <c r="X377" s="109">
        <v>2.02137747</v>
      </c>
      <c r="Y377" s="109">
        <v>2.1972291199999998</v>
      </c>
      <c r="AR377">
        <v>37.840000000000003</v>
      </c>
      <c r="AS377" s="127">
        <f t="shared" si="27"/>
        <v>1.7307632928571428</v>
      </c>
      <c r="AT377" s="109">
        <f t="shared" si="28"/>
        <v>0.33439767337735971</v>
      </c>
      <c r="AU377" s="108">
        <f t="shared" si="29"/>
        <v>7.297155478423191E-2</v>
      </c>
    </row>
    <row r="378" spans="4:47">
      <c r="D378">
        <v>39.85</v>
      </c>
      <c r="E378" s="109">
        <v>1.2965709299999999</v>
      </c>
      <c r="F378" s="109">
        <v>1.18196971</v>
      </c>
      <c r="G378" s="109">
        <v>1.3384945800000001</v>
      </c>
      <c r="H378" s="109">
        <v>1.48018999</v>
      </c>
      <c r="I378" s="109">
        <v>1.5583468</v>
      </c>
      <c r="J378" s="109">
        <v>1.8019404800000001</v>
      </c>
      <c r="K378" s="109">
        <v>1.43797577</v>
      </c>
      <c r="L378" s="109">
        <v>1.6152930299999999</v>
      </c>
      <c r="M378" s="109">
        <v>1.95606137</v>
      </c>
      <c r="N378" s="109">
        <v>2.0390461800000002</v>
      </c>
      <c r="O378" s="109">
        <v>2.1399814099999999</v>
      </c>
      <c r="P378" s="109">
        <v>1.8807876699999999</v>
      </c>
      <c r="Q378" s="109">
        <v>1.4733713900000001</v>
      </c>
      <c r="R378" s="109">
        <v>1.5123999100000001</v>
      </c>
      <c r="S378" s="109">
        <v>1.5079266099999999</v>
      </c>
      <c r="T378" s="109">
        <v>1.5053009900000001</v>
      </c>
      <c r="U378" s="109">
        <v>2.4822523099999998</v>
      </c>
      <c r="V378" s="109">
        <v>1.7629556099999999</v>
      </c>
      <c r="W378" s="109">
        <v>2.1630585600000001</v>
      </c>
      <c r="X378" s="109">
        <v>2.0332535799999998</v>
      </c>
      <c r="Y378" s="109">
        <v>2.2682829400000002</v>
      </c>
      <c r="AR378">
        <v>39.85</v>
      </c>
      <c r="AS378" s="127">
        <f t="shared" si="27"/>
        <v>1.7350218961904762</v>
      </c>
      <c r="AT378" s="109">
        <f t="shared" si="28"/>
        <v>0.35518275593195714</v>
      </c>
      <c r="AU378" s="108">
        <f t="shared" si="29"/>
        <v>7.7507231647677102E-2</v>
      </c>
    </row>
    <row r="379" spans="4:47">
      <c r="D379">
        <v>41.85</v>
      </c>
      <c r="E379" s="109">
        <v>1.31848696</v>
      </c>
      <c r="F379" s="109">
        <v>1.16200792</v>
      </c>
      <c r="G379" s="109">
        <v>1.3542388299999999</v>
      </c>
      <c r="H379" s="109">
        <v>1.4867027799999999</v>
      </c>
      <c r="I379" s="109">
        <v>1.5569297900000001</v>
      </c>
      <c r="J379" s="109">
        <v>1.8065513600000001</v>
      </c>
      <c r="K379" s="109">
        <v>1.4754461299999999</v>
      </c>
      <c r="L379" s="109">
        <v>1.5730016600000001</v>
      </c>
      <c r="M379" s="109">
        <v>1.9177160900000001</v>
      </c>
      <c r="N379" s="109">
        <v>2.11518111</v>
      </c>
      <c r="O379" s="109">
        <v>2.1196414099999998</v>
      </c>
      <c r="P379" s="109">
        <v>1.8300907900000001</v>
      </c>
      <c r="Q379" s="109">
        <v>1.4538345399999999</v>
      </c>
      <c r="R379" s="109">
        <v>1.56211539</v>
      </c>
      <c r="S379" s="109">
        <v>1.51368861</v>
      </c>
      <c r="T379" s="109">
        <v>1.4993967699999999</v>
      </c>
      <c r="U379" s="109">
        <v>2.44701514</v>
      </c>
      <c r="V379" s="109">
        <v>1.7365931800000001</v>
      </c>
      <c r="W379" s="109">
        <v>2.1063705499999998</v>
      </c>
      <c r="X379" s="109">
        <v>1.9698987699999999</v>
      </c>
      <c r="Y379" s="109">
        <v>2.2749682899999999</v>
      </c>
      <c r="AR379">
        <v>41.85</v>
      </c>
      <c r="AS379" s="127">
        <f t="shared" si="27"/>
        <v>1.7276131461904758</v>
      </c>
      <c r="AT379" s="109">
        <f t="shared" si="28"/>
        <v>0.3447970571677263</v>
      </c>
      <c r="AU379" s="108">
        <f t="shared" si="29"/>
        <v>7.5240886374720095E-2</v>
      </c>
    </row>
    <row r="380" spans="4:47">
      <c r="D380">
        <v>43.85</v>
      </c>
      <c r="E380" s="109">
        <v>1.3013162700000001</v>
      </c>
      <c r="F380" s="109">
        <v>1.17378809</v>
      </c>
      <c r="G380" s="109">
        <v>1.34731424</v>
      </c>
      <c r="H380" s="109">
        <v>1.4791651299999999</v>
      </c>
      <c r="I380" s="109">
        <v>1.54918168</v>
      </c>
      <c r="J380" s="109">
        <v>1.8168421100000001</v>
      </c>
      <c r="K380" s="109">
        <v>1.46095306</v>
      </c>
      <c r="L380" s="109">
        <v>1.6274890900000001</v>
      </c>
      <c r="M380" s="109">
        <v>1.8141311</v>
      </c>
      <c r="N380" s="109">
        <v>2.0567895300000001</v>
      </c>
      <c r="O380" s="109">
        <v>2.0554956799999999</v>
      </c>
      <c r="P380" s="109">
        <v>1.8361523399999999</v>
      </c>
      <c r="Q380" s="109">
        <v>1.5386093199999999</v>
      </c>
      <c r="R380" s="109">
        <v>1.56154902</v>
      </c>
      <c r="S380" s="109">
        <v>1.5498443</v>
      </c>
      <c r="T380" s="109">
        <v>1.5053903200000001</v>
      </c>
      <c r="U380" s="109">
        <v>2.42742346</v>
      </c>
      <c r="V380" s="109">
        <v>1.7232912199999999</v>
      </c>
      <c r="W380" s="109">
        <v>2.0807692599999998</v>
      </c>
      <c r="X380" s="109">
        <v>2.0436177199999999</v>
      </c>
      <c r="Y380" s="109">
        <v>2.2314405599999998</v>
      </c>
      <c r="AR380">
        <v>43.85</v>
      </c>
      <c r="AS380" s="127">
        <f t="shared" si="27"/>
        <v>1.7228835</v>
      </c>
      <c r="AT380" s="109">
        <f t="shared" si="28"/>
        <v>0.32885066175209093</v>
      </c>
      <c r="AU380" s="108">
        <f t="shared" si="29"/>
        <v>7.1761097610251234E-2</v>
      </c>
    </row>
    <row r="381" spans="4:47">
      <c r="D381">
        <v>45.85</v>
      </c>
      <c r="E381" s="109">
        <v>1.29142673</v>
      </c>
      <c r="F381" s="109">
        <v>1.16848869</v>
      </c>
      <c r="G381" s="109">
        <v>1.34920358</v>
      </c>
      <c r="H381" s="109">
        <v>1.46133154</v>
      </c>
      <c r="I381" s="109">
        <v>1.54426441</v>
      </c>
      <c r="J381" s="109">
        <v>1.7978794600000001</v>
      </c>
      <c r="K381" s="109">
        <v>1.4361119499999999</v>
      </c>
      <c r="L381" s="109">
        <v>1.5838668300000001</v>
      </c>
      <c r="M381" s="109">
        <v>1.82026379</v>
      </c>
      <c r="N381" s="109">
        <v>2.0284960299999999</v>
      </c>
      <c r="O381" s="109">
        <v>2.0514497700000001</v>
      </c>
      <c r="P381" s="109">
        <v>1.80473978</v>
      </c>
      <c r="Q381" s="109">
        <v>1.4214096700000001</v>
      </c>
      <c r="R381" s="109">
        <v>1.5167068100000001</v>
      </c>
      <c r="S381" s="109">
        <v>1.5665061600000001</v>
      </c>
      <c r="T381" s="109">
        <v>1.4547294799999999</v>
      </c>
      <c r="U381" s="109">
        <v>2.3589431699999999</v>
      </c>
      <c r="V381" s="109">
        <v>1.70550242</v>
      </c>
      <c r="W381" s="109">
        <v>2.0884743399999999</v>
      </c>
      <c r="X381" s="109">
        <v>2.01581491</v>
      </c>
      <c r="Y381" s="109">
        <v>2.2122350499999999</v>
      </c>
      <c r="AR381">
        <v>45.85</v>
      </c>
      <c r="AS381" s="127">
        <f t="shared" si="27"/>
        <v>1.6989449795238094</v>
      </c>
      <c r="AT381" s="109">
        <f t="shared" si="28"/>
        <v>0.32708650481679669</v>
      </c>
      <c r="AU381" s="108">
        <f t="shared" si="29"/>
        <v>7.1376127005786133E-2</v>
      </c>
    </row>
    <row r="382" spans="4:47">
      <c r="D382">
        <v>47.85</v>
      </c>
      <c r="E382" s="109">
        <v>1.3089977399999999</v>
      </c>
      <c r="F382" s="109">
        <v>1.1689826400000001</v>
      </c>
      <c r="G382" s="109">
        <v>1.3575816000000001</v>
      </c>
      <c r="H382" s="109">
        <v>1.4602332600000001</v>
      </c>
      <c r="I382" s="109">
        <v>1.5353472699999999</v>
      </c>
      <c r="J382" s="109">
        <v>1.8286568999999999</v>
      </c>
      <c r="K382" s="109">
        <v>1.4551778200000001</v>
      </c>
      <c r="L382" s="109">
        <v>1.5711916100000001</v>
      </c>
      <c r="M382" s="109">
        <v>1.80221875</v>
      </c>
      <c r="N382" s="109">
        <v>2.0926837100000002</v>
      </c>
      <c r="O382" s="109">
        <v>1.98047131</v>
      </c>
      <c r="P382" s="109">
        <v>1.8149136100000001</v>
      </c>
      <c r="Q382" s="109">
        <v>1.4524998600000001</v>
      </c>
      <c r="R382" s="109">
        <v>1.5192190699999999</v>
      </c>
      <c r="S382" s="109">
        <v>1.5226235299999999</v>
      </c>
      <c r="T382" s="109">
        <v>1.48538707</v>
      </c>
      <c r="U382" s="109">
        <v>2.3435192200000001</v>
      </c>
      <c r="V382" s="109">
        <v>1.6939605099999999</v>
      </c>
      <c r="W382" s="109">
        <v>2.0918852999999999</v>
      </c>
      <c r="X382" s="109">
        <v>2.0227047200000001</v>
      </c>
      <c r="Y382" s="109">
        <v>2.1886762200000001</v>
      </c>
      <c r="AR382">
        <v>47.85</v>
      </c>
      <c r="AS382" s="127">
        <f t="shared" si="27"/>
        <v>1.6998538914285715</v>
      </c>
      <c r="AT382" s="109">
        <f t="shared" si="28"/>
        <v>0.32159297328472614</v>
      </c>
      <c r="AU382" s="108">
        <f t="shared" si="29"/>
        <v>7.0177340144912795E-2</v>
      </c>
    </row>
    <row r="383" spans="4:47">
      <c r="D383">
        <v>49.85</v>
      </c>
      <c r="E383" s="109">
        <v>1.3106304900000001</v>
      </c>
      <c r="F383" s="109">
        <v>1.1430585900000001</v>
      </c>
      <c r="G383" s="109">
        <v>1.3459006</v>
      </c>
      <c r="H383" s="109">
        <v>1.46238651</v>
      </c>
      <c r="I383" s="109">
        <v>1.56170085</v>
      </c>
      <c r="J383" s="109">
        <v>1.80022226</v>
      </c>
      <c r="K383" s="109">
        <v>1.4467352600000001</v>
      </c>
      <c r="L383" s="109">
        <v>1.6161311899999999</v>
      </c>
      <c r="M383" s="109">
        <v>1.90558896</v>
      </c>
      <c r="N383" s="109">
        <v>1.9657266600000001</v>
      </c>
      <c r="O383" s="109">
        <v>1.9648136199999999</v>
      </c>
      <c r="P383" s="109">
        <v>1.7846991299999999</v>
      </c>
      <c r="Q383" s="109">
        <v>1.46000682</v>
      </c>
      <c r="R383" s="109">
        <v>1.50094254</v>
      </c>
      <c r="S383" s="109">
        <v>1.5775153099999999</v>
      </c>
      <c r="T383" s="109">
        <v>1.4762686</v>
      </c>
      <c r="U383" s="109">
        <v>2.32446917</v>
      </c>
      <c r="V383" s="109">
        <v>1.7378604799999999</v>
      </c>
      <c r="W383" s="109">
        <v>2.01117415</v>
      </c>
      <c r="X383" s="109">
        <v>1.9498062899999999</v>
      </c>
      <c r="Y383" s="109">
        <v>2.1115290099999999</v>
      </c>
      <c r="AR383">
        <v>49.85</v>
      </c>
      <c r="AS383" s="127">
        <f t="shared" si="27"/>
        <v>1.6884364995238095</v>
      </c>
      <c r="AT383" s="109">
        <f t="shared" si="28"/>
        <v>0.30113281073951981</v>
      </c>
      <c r="AU383" s="108">
        <f t="shared" si="29"/>
        <v>6.5712566640412404E-2</v>
      </c>
    </row>
    <row r="384" spans="4:47">
      <c r="D384">
        <v>51.85</v>
      </c>
      <c r="E384" s="109">
        <v>1.31195489</v>
      </c>
      <c r="F384" s="109">
        <v>1.1401991300000001</v>
      </c>
      <c r="G384" s="109">
        <v>1.36615277</v>
      </c>
      <c r="H384" s="109">
        <v>1.48253433</v>
      </c>
      <c r="I384" s="109">
        <v>1.5420129899999999</v>
      </c>
      <c r="J384" s="109">
        <v>1.7555384999999999</v>
      </c>
      <c r="K384" s="109">
        <v>1.46344633</v>
      </c>
      <c r="L384" s="109">
        <v>1.5907854299999999</v>
      </c>
      <c r="M384" s="109">
        <v>1.87352878</v>
      </c>
      <c r="N384" s="109">
        <v>2.0172856100000001</v>
      </c>
      <c r="O384" s="109">
        <v>2.0634584</v>
      </c>
      <c r="P384" s="109">
        <v>1.75834427</v>
      </c>
      <c r="Q384" s="109">
        <v>1.44280886</v>
      </c>
      <c r="R384" s="109">
        <v>1.4812400400000001</v>
      </c>
      <c r="S384" s="109">
        <v>1.5163154700000001</v>
      </c>
      <c r="T384" s="109">
        <v>1.48880798</v>
      </c>
      <c r="U384" s="109">
        <v>2.3137013400000002</v>
      </c>
      <c r="V384" s="109">
        <v>1.6991151499999999</v>
      </c>
      <c r="W384" s="109">
        <v>2.0188706700000001</v>
      </c>
      <c r="X384" s="109">
        <v>2.04778474</v>
      </c>
      <c r="Y384" s="109">
        <v>2.21195224</v>
      </c>
      <c r="AR384">
        <v>51.85</v>
      </c>
      <c r="AS384" s="127">
        <f t="shared" si="27"/>
        <v>1.6945637104761904</v>
      </c>
      <c r="AT384" s="109">
        <f t="shared" si="28"/>
        <v>0.31921797061404905</v>
      </c>
      <c r="AU384" s="108">
        <f t="shared" si="29"/>
        <v>6.96590720728128E-2</v>
      </c>
    </row>
    <row r="385" spans="2:47">
      <c r="D385">
        <v>53.85</v>
      </c>
      <c r="E385" s="109">
        <v>1.28425247</v>
      </c>
      <c r="F385" s="109">
        <v>1.1501239299999999</v>
      </c>
      <c r="G385" s="109">
        <v>1.3768757599999999</v>
      </c>
      <c r="H385" s="109">
        <v>1.4514381599999999</v>
      </c>
      <c r="I385" s="109">
        <v>1.55167977</v>
      </c>
      <c r="J385" s="109">
        <v>1.7833821599999999</v>
      </c>
      <c r="K385" s="109">
        <v>1.4859366300000001</v>
      </c>
      <c r="L385" s="109">
        <v>1.6435897100000001</v>
      </c>
      <c r="M385" s="109">
        <v>1.7732462899999999</v>
      </c>
      <c r="N385" s="109">
        <v>2.0558227699999998</v>
      </c>
      <c r="O385" s="109">
        <v>1.9799072799999999</v>
      </c>
      <c r="P385" s="109">
        <v>1.7693038000000001</v>
      </c>
      <c r="Q385" s="109">
        <v>1.42510124</v>
      </c>
      <c r="R385" s="109">
        <v>1.4578946699999999</v>
      </c>
      <c r="S385" s="109">
        <v>1.5657814299999999</v>
      </c>
      <c r="T385" s="109">
        <v>1.4736246799999999</v>
      </c>
      <c r="U385" s="109">
        <v>2.3148360700000001</v>
      </c>
      <c r="V385" s="109">
        <v>1.65089916</v>
      </c>
      <c r="W385" s="109">
        <v>2.0314224200000002</v>
      </c>
      <c r="X385" s="109">
        <v>1.9348761699999999</v>
      </c>
      <c r="Y385" s="109">
        <v>2.2583830699999998</v>
      </c>
      <c r="AR385">
        <v>53.85</v>
      </c>
      <c r="AS385" s="127">
        <f t="shared" si="27"/>
        <v>1.6865894114285715</v>
      </c>
      <c r="AT385" s="109">
        <f t="shared" si="28"/>
        <v>0.31554605310030848</v>
      </c>
      <c r="AU385" s="108">
        <f t="shared" si="29"/>
        <v>6.8857793979843734E-2</v>
      </c>
    </row>
    <row r="386" spans="2:47">
      <c r="D386">
        <v>55.85</v>
      </c>
      <c r="E386" s="109">
        <v>1.2854626600000001</v>
      </c>
      <c r="F386" s="109">
        <v>1.1552618699999999</v>
      </c>
      <c r="G386" s="109">
        <v>1.34080417</v>
      </c>
      <c r="H386" s="109">
        <v>1.46736573</v>
      </c>
      <c r="I386" s="109">
        <v>1.5421798499999999</v>
      </c>
      <c r="J386" s="109">
        <v>1.77903587</v>
      </c>
      <c r="K386" s="109">
        <v>1.45229158</v>
      </c>
      <c r="L386" s="109">
        <v>1.5980449699999999</v>
      </c>
      <c r="M386" s="109">
        <v>1.7699564000000001</v>
      </c>
      <c r="N386" s="109">
        <v>2.0775187000000002</v>
      </c>
      <c r="O386" s="109">
        <v>1.95419517</v>
      </c>
      <c r="P386" s="109">
        <v>1.7596241100000001</v>
      </c>
      <c r="Q386" s="109">
        <v>1.46179182</v>
      </c>
      <c r="R386" s="109">
        <v>1.45625179</v>
      </c>
      <c r="S386" s="109">
        <v>1.5421791899999999</v>
      </c>
      <c r="T386" s="109">
        <v>1.4808604700000001</v>
      </c>
      <c r="U386" s="109">
        <v>2.31044961</v>
      </c>
      <c r="V386" s="109">
        <v>1.60118231</v>
      </c>
      <c r="W386" s="109">
        <v>2.0270028600000001</v>
      </c>
      <c r="X386" s="109">
        <v>1.97787987</v>
      </c>
      <c r="Y386" s="109">
        <v>2.0809891399999998</v>
      </c>
      <c r="AR386">
        <v>55.85</v>
      </c>
      <c r="AS386" s="127">
        <f t="shared" si="27"/>
        <v>1.6723965780952379</v>
      </c>
      <c r="AT386" s="109">
        <f t="shared" si="28"/>
        <v>0.30454993427412441</v>
      </c>
      <c r="AU386" s="108">
        <f t="shared" si="29"/>
        <v>6.6458244128809574E-2</v>
      </c>
    </row>
    <row r="387" spans="2:47">
      <c r="D387">
        <v>57.85</v>
      </c>
      <c r="E387" s="109">
        <v>1.2882297899999999</v>
      </c>
      <c r="F387" s="109">
        <v>1.1346904600000001</v>
      </c>
      <c r="G387" s="109">
        <v>1.3595276199999999</v>
      </c>
      <c r="H387" s="109">
        <v>1.46975725</v>
      </c>
      <c r="I387" s="109">
        <v>1.5368540799999999</v>
      </c>
      <c r="J387" s="109">
        <v>1.7279392099999999</v>
      </c>
      <c r="K387" s="109">
        <v>1.4632827399999999</v>
      </c>
      <c r="L387" s="109">
        <v>1.6230579999999999</v>
      </c>
      <c r="M387" s="109">
        <v>1.8511401599999999</v>
      </c>
      <c r="N387" s="109">
        <v>1.98241351</v>
      </c>
      <c r="O387" s="109">
        <v>1.9991819099999999</v>
      </c>
      <c r="P387" s="109">
        <v>1.7544067400000001</v>
      </c>
      <c r="Q387" s="109">
        <v>1.41193016</v>
      </c>
      <c r="R387" s="109">
        <v>1.4879027</v>
      </c>
      <c r="S387" s="109">
        <v>1.5621250499999999</v>
      </c>
      <c r="T387" s="109">
        <v>1.4289777400000001</v>
      </c>
      <c r="U387" s="109">
        <v>2.2754061499999998</v>
      </c>
      <c r="V387" s="109">
        <v>1.6558700399999999</v>
      </c>
      <c r="W387" s="109">
        <v>1.9972637600000001</v>
      </c>
      <c r="X387" s="109">
        <v>1.9194305</v>
      </c>
      <c r="Y387" s="109">
        <v>2.17081912</v>
      </c>
      <c r="AR387">
        <v>57.85</v>
      </c>
      <c r="AS387" s="127">
        <f t="shared" si="27"/>
        <v>1.6714384138095235</v>
      </c>
      <c r="AT387" s="109">
        <f t="shared" si="28"/>
        <v>0.30306868495519163</v>
      </c>
      <c r="AU387" s="108">
        <f t="shared" si="29"/>
        <v>6.6135009027518565E-2</v>
      </c>
    </row>
    <row r="388" spans="2:47">
      <c r="D388">
        <v>59.85</v>
      </c>
      <c r="E388" s="109">
        <v>1.2745595999999999</v>
      </c>
      <c r="F388" s="109">
        <v>1.12485887</v>
      </c>
      <c r="G388" s="109">
        <v>1.35706769</v>
      </c>
      <c r="H388" s="109">
        <v>1.4698901799999999</v>
      </c>
      <c r="I388" s="109">
        <v>1.54391715</v>
      </c>
      <c r="J388" s="109">
        <v>1.6805375</v>
      </c>
      <c r="K388" s="109">
        <v>1.4897951899999999</v>
      </c>
      <c r="L388" s="109">
        <v>1.65127421</v>
      </c>
      <c r="M388" s="109">
        <v>1.8866086500000001</v>
      </c>
      <c r="N388" s="109">
        <v>2.0375074099999999</v>
      </c>
      <c r="O388" s="109">
        <v>1.9971360199999999</v>
      </c>
      <c r="P388" s="109">
        <v>1.7524365</v>
      </c>
      <c r="Q388" s="109">
        <v>1.40375508</v>
      </c>
      <c r="R388" s="109">
        <v>1.4402828700000001</v>
      </c>
      <c r="S388" s="109">
        <v>1.5685311900000001</v>
      </c>
      <c r="T388" s="109">
        <v>1.4575566</v>
      </c>
      <c r="U388" s="109">
        <v>2.3121432999999998</v>
      </c>
      <c r="V388" s="109">
        <v>1.6375189800000001</v>
      </c>
      <c r="W388" s="109">
        <v>2.0405784800000002</v>
      </c>
      <c r="X388" s="109">
        <v>1.9551883699999999</v>
      </c>
      <c r="Y388" s="109">
        <v>2.08681663</v>
      </c>
      <c r="AR388">
        <v>59.85</v>
      </c>
      <c r="AS388" s="127">
        <f t="shared" si="27"/>
        <v>1.6746647842857145</v>
      </c>
      <c r="AT388" s="109">
        <f t="shared" si="28"/>
        <v>0.30988522591621215</v>
      </c>
      <c r="AU388" s="108">
        <f t="shared" si="29"/>
        <v>6.7622500214739686E-2</v>
      </c>
    </row>
    <row r="389" spans="2:47">
      <c r="D389">
        <v>61.86</v>
      </c>
      <c r="E389" s="109">
        <v>1.26351039</v>
      </c>
      <c r="F389" s="109">
        <v>1.1276513800000001</v>
      </c>
      <c r="G389" s="109">
        <v>1.35286397</v>
      </c>
      <c r="H389" s="109">
        <v>1.4636213199999999</v>
      </c>
      <c r="I389" s="109">
        <v>1.5304656699999999</v>
      </c>
      <c r="J389" s="109">
        <v>1.69524392</v>
      </c>
      <c r="K389" s="109">
        <v>1.4328763799999999</v>
      </c>
      <c r="L389" s="109">
        <v>1.6157097499999999</v>
      </c>
      <c r="M389" s="109">
        <v>1.7949437699999999</v>
      </c>
      <c r="N389" s="109">
        <v>1.9713063200000001</v>
      </c>
      <c r="O389" s="109">
        <v>1.9729662100000001</v>
      </c>
      <c r="P389" s="109">
        <v>1.72400493</v>
      </c>
      <c r="Q389" s="109">
        <v>1.4235794799999999</v>
      </c>
      <c r="R389" s="109">
        <v>1.4495234299999999</v>
      </c>
      <c r="S389" s="109">
        <v>1.5127305799999999</v>
      </c>
      <c r="T389" s="109">
        <v>1.45475965</v>
      </c>
      <c r="U389" s="109">
        <v>2.1716796399999998</v>
      </c>
      <c r="V389" s="109">
        <v>1.66353284</v>
      </c>
      <c r="W389" s="109">
        <v>2.0493393599999998</v>
      </c>
      <c r="X389" s="109">
        <v>1.9322283899999999</v>
      </c>
      <c r="Y389" s="109">
        <v>2.18362145</v>
      </c>
      <c r="AR389">
        <v>61.86</v>
      </c>
      <c r="AS389" s="127">
        <f t="shared" si="27"/>
        <v>1.6564837538095236</v>
      </c>
      <c r="AT389" s="109">
        <f t="shared" si="28"/>
        <v>0.29897147338029934</v>
      </c>
      <c r="AU389" s="108">
        <f t="shared" si="29"/>
        <v>6.5240924161795083E-2</v>
      </c>
    </row>
    <row r="390" spans="2:47">
      <c r="D390">
        <v>63.86</v>
      </c>
      <c r="E390" s="109">
        <v>1.2653593400000001</v>
      </c>
      <c r="F390" s="109">
        <v>1.1391330200000001</v>
      </c>
      <c r="G390" s="109">
        <v>1.37128318</v>
      </c>
      <c r="H390" s="109">
        <v>1.48357914</v>
      </c>
      <c r="I390" s="109">
        <v>1.52928796</v>
      </c>
      <c r="J390" s="109">
        <v>1.6912035999999999</v>
      </c>
      <c r="K390" s="109">
        <v>1.47137392</v>
      </c>
      <c r="L390" s="109">
        <v>1.61667943</v>
      </c>
      <c r="M390" s="109">
        <v>1.8772003799999999</v>
      </c>
      <c r="N390" s="109">
        <v>1.92130226</v>
      </c>
      <c r="O390" s="109">
        <v>1.96068479</v>
      </c>
      <c r="P390" s="109">
        <v>1.76847862</v>
      </c>
      <c r="Q390" s="109">
        <v>1.3926286699999999</v>
      </c>
      <c r="R390" s="109">
        <v>1.4532671100000001</v>
      </c>
      <c r="S390" s="109">
        <v>1.51825733</v>
      </c>
      <c r="T390" s="109">
        <v>1.4372923200000001</v>
      </c>
      <c r="U390" s="109">
        <v>2.2549981699999999</v>
      </c>
      <c r="V390" s="109">
        <v>1.52550396</v>
      </c>
      <c r="W390" s="109">
        <v>2.0241318700000002</v>
      </c>
      <c r="X390" s="109">
        <v>1.9262214</v>
      </c>
      <c r="Y390" s="109">
        <v>2.1294557900000002</v>
      </c>
      <c r="AR390">
        <v>63.86</v>
      </c>
      <c r="AS390" s="128">
        <f t="shared" si="27"/>
        <v>1.6551105838095239</v>
      </c>
      <c r="AT390" s="109">
        <f t="shared" si="28"/>
        <v>0.29950418700802811</v>
      </c>
      <c r="AU390" s="108">
        <f t="shared" si="29"/>
        <v>6.535717180573801E-2</v>
      </c>
    </row>
    <row r="394" spans="2:47">
      <c r="AT394" s="1" t="s">
        <v>216</v>
      </c>
      <c r="AU394" s="1">
        <v>20</v>
      </c>
    </row>
    <row r="395" spans="2:47" ht="17" thickBot="1">
      <c r="P395" s="73"/>
      <c r="Q395" s="73"/>
      <c r="R395" s="73"/>
      <c r="S395" s="73"/>
      <c r="T395" s="73"/>
      <c r="U395" s="73"/>
      <c r="V395" s="73"/>
      <c r="W395" s="73"/>
      <c r="X395" s="73"/>
      <c r="AS395" s="154" t="s">
        <v>394</v>
      </c>
      <c r="AT395" s="1" t="s">
        <v>215</v>
      </c>
      <c r="AU395" s="1">
        <f>SQRT(AU394)</f>
        <v>4.4721359549995796</v>
      </c>
    </row>
    <row r="396" spans="2:47" ht="17" thickBot="1">
      <c r="B396" s="163" t="s">
        <v>510</v>
      </c>
      <c r="C396" s="154" t="s">
        <v>368</v>
      </c>
      <c r="D396" t="s">
        <v>66</v>
      </c>
      <c r="E396" s="109" t="s">
        <v>418</v>
      </c>
      <c r="F396" s="109" t="s">
        <v>419</v>
      </c>
      <c r="G396" s="109" t="s">
        <v>420</v>
      </c>
      <c r="H396" s="109" t="s">
        <v>421</v>
      </c>
      <c r="I396" s="109" t="s">
        <v>422</v>
      </c>
      <c r="J396" s="109" t="s">
        <v>423</v>
      </c>
      <c r="K396" s="109" t="s">
        <v>424</v>
      </c>
      <c r="L396" s="109" t="s">
        <v>425</v>
      </c>
      <c r="M396" s="109" t="s">
        <v>426</v>
      </c>
      <c r="N396" s="109" t="s">
        <v>427</v>
      </c>
      <c r="O396" s="109" t="s">
        <v>428</v>
      </c>
      <c r="P396" s="109" t="s">
        <v>429</v>
      </c>
      <c r="Q396" s="109" t="s">
        <v>430</v>
      </c>
      <c r="R396" s="109" t="s">
        <v>431</v>
      </c>
      <c r="S396" s="109" t="s">
        <v>432</v>
      </c>
      <c r="T396" s="109" t="s">
        <v>433</v>
      </c>
      <c r="U396" s="109" t="s">
        <v>434</v>
      </c>
      <c r="V396" s="109" t="s">
        <v>435</v>
      </c>
      <c r="W396" s="109" t="s">
        <v>436</v>
      </c>
      <c r="X396" s="109" t="s">
        <v>437</v>
      </c>
      <c r="Y396" s="73"/>
      <c r="Z396" s="73"/>
      <c r="AA396" s="73"/>
      <c r="AB396" s="73"/>
      <c r="AC396" s="73"/>
      <c r="AR396" t="s">
        <v>66</v>
      </c>
      <c r="AS396" s="163" t="s">
        <v>364</v>
      </c>
      <c r="AT396" s="109" t="s">
        <v>3</v>
      </c>
      <c r="AU396" s="108" t="s">
        <v>125</v>
      </c>
    </row>
    <row r="397" spans="2:47">
      <c r="D397">
        <v>0</v>
      </c>
      <c r="E397" s="109">
        <v>1</v>
      </c>
      <c r="F397" s="109">
        <v>1</v>
      </c>
      <c r="G397" s="109">
        <v>1</v>
      </c>
      <c r="H397" s="109">
        <v>1</v>
      </c>
      <c r="I397" s="109">
        <v>1</v>
      </c>
      <c r="J397" s="109">
        <v>1</v>
      </c>
      <c r="K397" s="109">
        <v>1</v>
      </c>
      <c r="L397" s="109">
        <v>1</v>
      </c>
      <c r="M397" s="109">
        <v>1</v>
      </c>
      <c r="N397" s="109">
        <v>1</v>
      </c>
      <c r="O397" s="109">
        <v>1</v>
      </c>
      <c r="P397" s="109">
        <v>1</v>
      </c>
      <c r="Q397" s="109">
        <v>1</v>
      </c>
      <c r="R397" s="109">
        <v>1</v>
      </c>
      <c r="S397" s="109">
        <v>1</v>
      </c>
      <c r="T397" s="109">
        <v>1</v>
      </c>
      <c r="U397" s="109">
        <v>1</v>
      </c>
      <c r="V397" s="109">
        <v>1</v>
      </c>
      <c r="W397" s="109">
        <v>1</v>
      </c>
      <c r="X397" s="109">
        <v>1</v>
      </c>
      <c r="AR397">
        <v>0</v>
      </c>
      <c r="AS397" s="127">
        <f>AVERAGE(E397:X397)</f>
        <v>1</v>
      </c>
      <c r="AT397" s="109">
        <f>STDEV(E397:X397)</f>
        <v>0</v>
      </c>
      <c r="AU397" s="108">
        <f t="shared" ref="AU397:AU429" si="30">AT397/$AU$394</f>
        <v>0</v>
      </c>
    </row>
    <row r="398" spans="2:47">
      <c r="D398">
        <v>2</v>
      </c>
      <c r="E398" s="109">
        <v>0.99587415999999995</v>
      </c>
      <c r="F398" s="109">
        <v>0.99843972999999997</v>
      </c>
      <c r="G398" s="109">
        <v>0.99826071000000005</v>
      </c>
      <c r="H398" s="109">
        <v>0.97798227999999998</v>
      </c>
      <c r="I398" s="109">
        <v>1.0056432</v>
      </c>
      <c r="J398" s="109">
        <v>1.00994202</v>
      </c>
      <c r="K398" s="109">
        <v>1.00631421</v>
      </c>
      <c r="L398" s="109">
        <v>1.01607486</v>
      </c>
      <c r="M398" s="109">
        <v>0.99748764999999995</v>
      </c>
      <c r="N398" s="109">
        <v>1.0053489099999999</v>
      </c>
      <c r="O398" s="109">
        <v>0.99690301000000003</v>
      </c>
      <c r="P398" s="109">
        <v>1.00552295</v>
      </c>
      <c r="Q398" s="109">
        <v>0.99175979999999997</v>
      </c>
      <c r="R398" s="109">
        <v>1.00222269</v>
      </c>
      <c r="S398" s="109">
        <v>1.0104662799999999</v>
      </c>
      <c r="T398" s="109">
        <v>0.99842388000000004</v>
      </c>
      <c r="U398" s="109">
        <v>0.99069121000000004</v>
      </c>
      <c r="V398" s="109">
        <v>0.99584225999999998</v>
      </c>
      <c r="W398" s="109">
        <v>1.03124624</v>
      </c>
      <c r="X398" s="109">
        <v>1.0095616300000001</v>
      </c>
      <c r="AR398">
        <v>2</v>
      </c>
      <c r="AS398" s="127">
        <f t="shared" ref="AS398:AS429" si="31">AVERAGE(E398:X398)</f>
        <v>1.0022003840000002</v>
      </c>
      <c r="AT398" s="109">
        <f t="shared" ref="AT398:AT429" si="32">STDEV(E398:X398)</f>
        <v>1.0932728038721458E-2</v>
      </c>
      <c r="AU398" s="108">
        <f t="shared" si="30"/>
        <v>5.4663640193607283E-4</v>
      </c>
    </row>
    <row r="399" spans="2:47">
      <c r="D399">
        <v>4</v>
      </c>
      <c r="E399" s="109">
        <v>1.0148566299999999</v>
      </c>
      <c r="F399" s="109">
        <v>0.99675172000000001</v>
      </c>
      <c r="G399" s="109">
        <v>0.99456484000000001</v>
      </c>
      <c r="H399" s="109">
        <v>0.99689075999999999</v>
      </c>
      <c r="I399" s="109">
        <v>0.99123395000000003</v>
      </c>
      <c r="J399" s="109">
        <v>1.0103730799999999</v>
      </c>
      <c r="K399" s="109">
        <v>0.99764344999999999</v>
      </c>
      <c r="L399" s="109">
        <v>1.0117630399999999</v>
      </c>
      <c r="M399" s="109">
        <v>1.0040855799999999</v>
      </c>
      <c r="N399" s="109">
        <v>1.0090845799999999</v>
      </c>
      <c r="O399" s="109">
        <v>0.99702290999999998</v>
      </c>
      <c r="P399" s="109">
        <v>0.99727147999999999</v>
      </c>
      <c r="Q399" s="109">
        <v>0.99636955999999999</v>
      </c>
      <c r="R399" s="109">
        <v>0.98077605000000001</v>
      </c>
      <c r="S399" s="109">
        <v>1.0178920300000001</v>
      </c>
      <c r="T399" s="109">
        <v>1.0162102</v>
      </c>
      <c r="U399" s="109">
        <v>0.98578622000000005</v>
      </c>
      <c r="V399" s="109">
        <v>0.98082930999999995</v>
      </c>
      <c r="W399" s="109">
        <v>1.0145310400000001</v>
      </c>
      <c r="X399" s="109">
        <v>0.99537799000000005</v>
      </c>
      <c r="AR399">
        <v>4</v>
      </c>
      <c r="AS399" s="127">
        <f t="shared" si="31"/>
        <v>1.0004657210000003</v>
      </c>
      <c r="AT399" s="109">
        <f t="shared" si="32"/>
        <v>1.1419591117136731E-2</v>
      </c>
      <c r="AU399" s="108">
        <f t="shared" si="30"/>
        <v>5.7097955585683658E-4</v>
      </c>
    </row>
    <row r="400" spans="2:47">
      <c r="D400">
        <v>6.01</v>
      </c>
      <c r="E400" s="109">
        <v>0.97840163999999996</v>
      </c>
      <c r="F400" s="109">
        <v>0.98107445999999998</v>
      </c>
      <c r="G400" s="109">
        <v>0.93691332000000005</v>
      </c>
      <c r="H400" s="109">
        <v>0.96186052</v>
      </c>
      <c r="I400" s="109">
        <v>1.0421338099999999</v>
      </c>
      <c r="J400" s="109">
        <v>0.92250381000000004</v>
      </c>
      <c r="K400" s="109">
        <v>1.0168086199999999</v>
      </c>
      <c r="L400" s="109">
        <v>1.0105833500000001</v>
      </c>
      <c r="M400" s="109">
        <v>0.98045433000000004</v>
      </c>
      <c r="N400" s="109">
        <v>1.0174829299999999</v>
      </c>
      <c r="O400" s="109">
        <v>0.99041000000000001</v>
      </c>
      <c r="P400" s="109">
        <v>0.92515161999999995</v>
      </c>
      <c r="Q400" s="109">
        <v>0.98896063000000001</v>
      </c>
      <c r="R400" s="109">
        <v>0.96609741999999998</v>
      </c>
      <c r="S400" s="109">
        <v>0.97608057000000004</v>
      </c>
      <c r="T400" s="109">
        <v>0.97750451999999999</v>
      </c>
      <c r="U400" s="109">
        <v>0.91532117999999996</v>
      </c>
      <c r="V400" s="109">
        <v>0.94681687999999997</v>
      </c>
      <c r="W400" s="109">
        <v>0.93879296000000001</v>
      </c>
      <c r="X400" s="109">
        <v>0.94497271999999999</v>
      </c>
      <c r="AR400">
        <v>6.01</v>
      </c>
      <c r="AS400" s="127">
        <f t="shared" si="31"/>
        <v>0.97091626450000013</v>
      </c>
      <c r="AT400" s="109">
        <f t="shared" si="32"/>
        <v>3.480926824946988E-2</v>
      </c>
      <c r="AU400" s="108">
        <f t="shared" si="30"/>
        <v>1.740463412473494E-3</v>
      </c>
    </row>
    <row r="401" spans="4:47">
      <c r="D401">
        <v>7.94</v>
      </c>
      <c r="E401" s="109">
        <v>1.0522942399999999</v>
      </c>
      <c r="F401" s="109">
        <v>1.02637635</v>
      </c>
      <c r="G401" s="109">
        <v>1.00852772</v>
      </c>
      <c r="H401" s="109">
        <v>0.99501220000000001</v>
      </c>
      <c r="I401" s="109">
        <v>1.0504073</v>
      </c>
      <c r="J401" s="109">
        <v>1.00250361</v>
      </c>
      <c r="K401" s="109">
        <v>1.06799249</v>
      </c>
      <c r="L401" s="109">
        <v>1.06047234</v>
      </c>
      <c r="M401" s="109">
        <v>1.0366802900000001</v>
      </c>
      <c r="N401" s="109">
        <v>1.0282378299999999</v>
      </c>
      <c r="O401" s="109">
        <v>1.0157664200000001</v>
      </c>
      <c r="P401" s="109">
        <v>0.98551500999999997</v>
      </c>
      <c r="Q401" s="109">
        <v>1.0449208000000001</v>
      </c>
      <c r="R401" s="109">
        <v>1.04987454</v>
      </c>
      <c r="S401" s="109">
        <v>1.01454972</v>
      </c>
      <c r="T401" s="109">
        <v>1.05513703</v>
      </c>
      <c r="U401" s="109">
        <v>0.95201442999999997</v>
      </c>
      <c r="V401" s="109">
        <v>0.99100290999999996</v>
      </c>
      <c r="W401" s="109">
        <v>0.99064412000000002</v>
      </c>
      <c r="X401" s="109">
        <v>0.99237370999999996</v>
      </c>
      <c r="AR401">
        <v>7.94</v>
      </c>
      <c r="AS401" s="127">
        <f t="shared" si="31"/>
        <v>1.0210151529999998</v>
      </c>
      <c r="AT401" s="109">
        <f t="shared" si="32"/>
        <v>3.1127848777142204E-2</v>
      </c>
      <c r="AU401" s="108">
        <f t="shared" si="30"/>
        <v>1.5563924388571101E-3</v>
      </c>
    </row>
    <row r="402" spans="4:47">
      <c r="D402">
        <v>9.8800000000000008</v>
      </c>
      <c r="E402" s="109">
        <v>1.0557316000000001</v>
      </c>
      <c r="F402" s="109">
        <v>1.0464701300000001</v>
      </c>
      <c r="G402" s="109">
        <v>1.0297821700000001</v>
      </c>
      <c r="H402" s="109">
        <v>1.00169518</v>
      </c>
      <c r="I402" s="109">
        <v>1.06683533</v>
      </c>
      <c r="J402" s="109">
        <v>1.03659846</v>
      </c>
      <c r="K402" s="109">
        <v>1.0983866200000001</v>
      </c>
      <c r="L402" s="109">
        <v>1.0771482299999999</v>
      </c>
      <c r="M402" s="109">
        <v>1.05874318</v>
      </c>
      <c r="N402" s="109">
        <v>1.0463491700000001</v>
      </c>
      <c r="O402" s="109">
        <v>1.03018885</v>
      </c>
      <c r="P402" s="109">
        <v>1.0293223600000001</v>
      </c>
      <c r="Q402" s="109">
        <v>1.10240647</v>
      </c>
      <c r="R402" s="109">
        <v>1.05128464</v>
      </c>
      <c r="S402" s="109">
        <v>1.04837267</v>
      </c>
      <c r="T402" s="109">
        <v>1.10486817</v>
      </c>
      <c r="U402" s="109">
        <v>0.97347969000000001</v>
      </c>
      <c r="V402" s="109">
        <v>1.0296619600000001</v>
      </c>
      <c r="W402" s="109">
        <v>1.02378328</v>
      </c>
      <c r="X402" s="109">
        <v>1.0185122900000001</v>
      </c>
      <c r="AR402">
        <v>9.8800000000000008</v>
      </c>
      <c r="AS402" s="127">
        <f t="shared" si="31"/>
        <v>1.0464810225000001</v>
      </c>
      <c r="AT402" s="109">
        <f t="shared" si="32"/>
        <v>3.3007129492411642E-2</v>
      </c>
      <c r="AU402" s="108">
        <f t="shared" si="30"/>
        <v>1.6503564746205822E-3</v>
      </c>
    </row>
    <row r="403" spans="4:47">
      <c r="D403">
        <v>11.83</v>
      </c>
      <c r="E403" s="109">
        <v>1.0541250499999999</v>
      </c>
      <c r="F403" s="109">
        <v>1.0808839299999999</v>
      </c>
      <c r="G403" s="109">
        <v>1.0322762000000001</v>
      </c>
      <c r="H403" s="109">
        <v>1.0139208799999999</v>
      </c>
      <c r="I403" s="109">
        <v>1.07794309</v>
      </c>
      <c r="J403" s="109">
        <v>1.0524181800000001</v>
      </c>
      <c r="K403" s="109">
        <v>1.08354225</v>
      </c>
      <c r="L403" s="109">
        <v>1.08816644</v>
      </c>
      <c r="M403" s="109">
        <v>1.03710828</v>
      </c>
      <c r="N403" s="109">
        <v>1.0608361500000001</v>
      </c>
      <c r="O403" s="109">
        <v>1.0569748999999999</v>
      </c>
      <c r="P403" s="109">
        <v>1.0416422999999999</v>
      </c>
      <c r="Q403" s="109">
        <v>1.10624178</v>
      </c>
      <c r="R403" s="109">
        <v>1.0859288199999999</v>
      </c>
      <c r="S403" s="109">
        <v>1.0904160899999999</v>
      </c>
      <c r="T403" s="109">
        <v>1.09952681</v>
      </c>
      <c r="U403" s="109">
        <v>0.99513107000000001</v>
      </c>
      <c r="V403" s="109">
        <v>1.0288434500000001</v>
      </c>
      <c r="W403" s="109">
        <v>1.0552796200000001</v>
      </c>
      <c r="X403" s="109">
        <v>1.0200299799999999</v>
      </c>
      <c r="AR403">
        <v>11.83</v>
      </c>
      <c r="AS403" s="127">
        <f t="shared" si="31"/>
        <v>1.0580617635</v>
      </c>
      <c r="AT403" s="109">
        <f t="shared" si="32"/>
        <v>3.0763982529179737E-2</v>
      </c>
      <c r="AU403" s="108">
        <f t="shared" si="30"/>
        <v>1.5381991264589868E-3</v>
      </c>
    </row>
    <row r="404" spans="4:47">
      <c r="D404">
        <v>13.83</v>
      </c>
      <c r="E404" s="109">
        <v>1.04102721</v>
      </c>
      <c r="F404" s="109">
        <v>1.06444852</v>
      </c>
      <c r="G404" s="109">
        <v>1.0406279000000001</v>
      </c>
      <c r="H404" s="109">
        <v>1.0125583499999999</v>
      </c>
      <c r="I404" s="109">
        <v>1.0615796500000001</v>
      </c>
      <c r="J404" s="109">
        <v>1.08060885</v>
      </c>
      <c r="K404" s="109">
        <v>1.1079789</v>
      </c>
      <c r="L404" s="109">
        <v>1.08246467</v>
      </c>
      <c r="M404" s="109">
        <v>1.0626319399999999</v>
      </c>
      <c r="N404" s="109">
        <v>1.0583082100000001</v>
      </c>
      <c r="O404" s="109">
        <v>1.0178766400000001</v>
      </c>
      <c r="P404" s="109">
        <v>1.0627384799999999</v>
      </c>
      <c r="Q404" s="109">
        <v>1.10700222</v>
      </c>
      <c r="R404" s="109">
        <v>1.08917968</v>
      </c>
      <c r="S404" s="109">
        <v>1.11105751</v>
      </c>
      <c r="T404" s="109">
        <v>1.1225256100000001</v>
      </c>
      <c r="U404" s="109">
        <v>1.00197599</v>
      </c>
      <c r="V404" s="109">
        <v>1.0318303799999999</v>
      </c>
      <c r="W404" s="109">
        <v>1.07183059</v>
      </c>
      <c r="X404" s="109">
        <v>1.04424238</v>
      </c>
      <c r="AR404">
        <v>13.83</v>
      </c>
      <c r="AS404" s="127">
        <f t="shared" si="31"/>
        <v>1.0636246839999999</v>
      </c>
      <c r="AT404" s="109">
        <f t="shared" si="32"/>
        <v>3.3945825545915978E-2</v>
      </c>
      <c r="AU404" s="108">
        <f t="shared" si="30"/>
        <v>1.6972912772957988E-3</v>
      </c>
    </row>
    <row r="405" spans="4:47">
      <c r="D405">
        <v>15.84</v>
      </c>
      <c r="E405" s="109">
        <v>1.0625266799999999</v>
      </c>
      <c r="F405" s="109">
        <v>1.0807455800000001</v>
      </c>
      <c r="G405" s="109">
        <v>1.04656109</v>
      </c>
      <c r="H405" s="109">
        <v>1.0141085000000001</v>
      </c>
      <c r="I405" s="109">
        <v>1.05504263</v>
      </c>
      <c r="J405" s="109">
        <v>1.0842368600000001</v>
      </c>
      <c r="K405" s="109">
        <v>1.1000773800000001</v>
      </c>
      <c r="L405" s="109">
        <v>1.08727178</v>
      </c>
      <c r="M405" s="109">
        <v>1.07003395</v>
      </c>
      <c r="N405" s="109">
        <v>1.0535257600000001</v>
      </c>
      <c r="O405" s="109">
        <v>1.04774093</v>
      </c>
      <c r="P405" s="109">
        <v>1.0518325100000001</v>
      </c>
      <c r="Q405" s="109">
        <v>1.13747442</v>
      </c>
      <c r="R405" s="109">
        <v>1.07649346</v>
      </c>
      <c r="S405" s="109">
        <v>1.11280047</v>
      </c>
      <c r="T405" s="109">
        <v>1.1121283399999999</v>
      </c>
      <c r="U405" s="109">
        <v>1.02201082</v>
      </c>
      <c r="V405" s="109">
        <v>1.0536060899999999</v>
      </c>
      <c r="W405" s="109">
        <v>1.0941670800000001</v>
      </c>
      <c r="X405" s="109">
        <v>1.0343226599999999</v>
      </c>
      <c r="AR405">
        <v>15.84</v>
      </c>
      <c r="AS405" s="127">
        <f t="shared" si="31"/>
        <v>1.0698353494999999</v>
      </c>
      <c r="AT405" s="109">
        <f t="shared" si="32"/>
        <v>3.178927297231212E-2</v>
      </c>
      <c r="AU405" s="108">
        <f t="shared" si="30"/>
        <v>1.589463648615606E-3</v>
      </c>
    </row>
    <row r="406" spans="4:47">
      <c r="D406">
        <v>17.84</v>
      </c>
      <c r="E406" s="109">
        <v>1.0704338200000001</v>
      </c>
      <c r="F406" s="109">
        <v>1.1013734100000001</v>
      </c>
      <c r="G406" s="109">
        <v>1.0498453299999999</v>
      </c>
      <c r="H406" s="109">
        <v>1.0336664900000001</v>
      </c>
      <c r="I406" s="109">
        <v>1.06108593</v>
      </c>
      <c r="J406" s="109">
        <v>1.07849751</v>
      </c>
      <c r="K406" s="109">
        <v>1.11629278</v>
      </c>
      <c r="L406" s="109">
        <v>1.0906612099999999</v>
      </c>
      <c r="M406" s="109">
        <v>1.07992233</v>
      </c>
      <c r="N406" s="109">
        <v>1.04540473</v>
      </c>
      <c r="O406" s="109">
        <v>1.0335605800000001</v>
      </c>
      <c r="P406" s="109">
        <v>1.0945155600000001</v>
      </c>
      <c r="Q406" s="109">
        <v>1.11603995</v>
      </c>
      <c r="R406" s="109">
        <v>1.0914449900000001</v>
      </c>
      <c r="S406" s="109">
        <v>1.1326679399999999</v>
      </c>
      <c r="T406" s="109">
        <v>1.0866764900000001</v>
      </c>
      <c r="U406" s="109">
        <v>1.0340714200000001</v>
      </c>
      <c r="V406" s="109">
        <v>1.0536621799999999</v>
      </c>
      <c r="W406" s="109">
        <v>1.0825505099999999</v>
      </c>
      <c r="X406" s="109">
        <v>1.0596301100000001</v>
      </c>
      <c r="AR406">
        <v>17.84</v>
      </c>
      <c r="AS406" s="127">
        <f t="shared" si="31"/>
        <v>1.0756001634999999</v>
      </c>
      <c r="AT406" s="109">
        <f t="shared" si="32"/>
        <v>2.9059969038389928E-2</v>
      </c>
      <c r="AU406" s="108">
        <f t="shared" si="30"/>
        <v>1.4529984519194964E-3</v>
      </c>
    </row>
    <row r="407" spans="4:47">
      <c r="D407">
        <v>19.84</v>
      </c>
      <c r="E407" s="109">
        <v>1.0578632800000001</v>
      </c>
      <c r="F407" s="109">
        <v>1.1087495599999999</v>
      </c>
      <c r="G407" s="109">
        <v>1.0649341699999999</v>
      </c>
      <c r="H407" s="109">
        <v>1.04065998</v>
      </c>
      <c r="I407" s="109">
        <v>1.0526043300000001</v>
      </c>
      <c r="J407" s="109">
        <v>1.07962625</v>
      </c>
      <c r="K407" s="109">
        <v>1.1351716300000001</v>
      </c>
      <c r="L407" s="109">
        <v>1.09779297</v>
      </c>
      <c r="M407" s="109">
        <v>1.06993402</v>
      </c>
      <c r="N407" s="109">
        <v>1.06474866</v>
      </c>
      <c r="O407" s="109">
        <v>1.0517808500000001</v>
      </c>
      <c r="P407" s="109">
        <v>1.0976132000000001</v>
      </c>
      <c r="Q407" s="109">
        <v>1.11310194</v>
      </c>
      <c r="R407" s="109">
        <v>1.1103441000000001</v>
      </c>
      <c r="S407" s="109">
        <v>1.1331661399999999</v>
      </c>
      <c r="T407" s="109">
        <v>1.13664579</v>
      </c>
      <c r="U407" s="109">
        <v>1.02588546</v>
      </c>
      <c r="V407" s="109">
        <v>1.0444037900000001</v>
      </c>
      <c r="W407" s="109">
        <v>1.1035874800000001</v>
      </c>
      <c r="X407" s="109">
        <v>1.07383009</v>
      </c>
      <c r="AR407">
        <v>19.84</v>
      </c>
      <c r="AS407" s="127">
        <f t="shared" si="31"/>
        <v>1.0831221845000001</v>
      </c>
      <c r="AT407" s="109">
        <f t="shared" si="32"/>
        <v>3.3473994775708997E-2</v>
      </c>
      <c r="AU407" s="108">
        <f t="shared" si="30"/>
        <v>1.6736997387854498E-3</v>
      </c>
    </row>
    <row r="408" spans="4:47">
      <c r="D408">
        <v>21.84</v>
      </c>
      <c r="E408" s="109">
        <v>1.0693393</v>
      </c>
      <c r="F408" s="109">
        <v>1.0974916299999999</v>
      </c>
      <c r="G408" s="109">
        <v>1.0745503599999999</v>
      </c>
      <c r="H408" s="109">
        <v>1.06168358</v>
      </c>
      <c r="I408" s="109">
        <v>1.0720902000000001</v>
      </c>
      <c r="J408" s="109">
        <v>1.07635309</v>
      </c>
      <c r="K408" s="109">
        <v>1.1308838000000001</v>
      </c>
      <c r="L408" s="109">
        <v>1.0833834899999999</v>
      </c>
      <c r="M408" s="109">
        <v>1.09693335</v>
      </c>
      <c r="N408" s="109">
        <v>1.0440614399999999</v>
      </c>
      <c r="O408" s="109">
        <v>1.0494097499999999</v>
      </c>
      <c r="P408" s="109">
        <v>1.09905951</v>
      </c>
      <c r="Q408" s="109">
        <v>1.11884245</v>
      </c>
      <c r="R408" s="109">
        <v>1.09307606</v>
      </c>
      <c r="S408" s="109">
        <v>1.14356277</v>
      </c>
      <c r="T408" s="109">
        <v>1.11695338</v>
      </c>
      <c r="U408" s="109">
        <v>1.0472449800000001</v>
      </c>
      <c r="V408" s="109">
        <v>1.0694445299999999</v>
      </c>
      <c r="W408" s="109">
        <v>1.0825446999999999</v>
      </c>
      <c r="X408" s="109">
        <v>1.0620823500000001</v>
      </c>
      <c r="AR408">
        <v>21.84</v>
      </c>
      <c r="AS408" s="127">
        <f t="shared" si="31"/>
        <v>1.0844495359999999</v>
      </c>
      <c r="AT408" s="109">
        <f t="shared" si="32"/>
        <v>2.766336647659642E-2</v>
      </c>
      <c r="AU408" s="108">
        <f t="shared" si="30"/>
        <v>1.383168323829821E-3</v>
      </c>
    </row>
    <row r="409" spans="4:47">
      <c r="D409">
        <v>23.84</v>
      </c>
      <c r="E409" s="109">
        <v>1.0833745299999999</v>
      </c>
      <c r="F409" s="109">
        <v>1.11418777</v>
      </c>
      <c r="G409" s="109">
        <v>1.08039095</v>
      </c>
      <c r="H409" s="109">
        <v>1.0389046</v>
      </c>
      <c r="I409" s="109">
        <v>1.05731215</v>
      </c>
      <c r="J409" s="109">
        <v>1.0910741100000001</v>
      </c>
      <c r="K409" s="109">
        <v>1.13952046</v>
      </c>
      <c r="L409" s="109">
        <v>1.0915274500000001</v>
      </c>
      <c r="M409" s="109">
        <v>1.06786834</v>
      </c>
      <c r="N409" s="109">
        <v>1.0632492499999999</v>
      </c>
      <c r="O409" s="109">
        <v>1.0575102199999999</v>
      </c>
      <c r="P409" s="109">
        <v>1.1091666600000001</v>
      </c>
      <c r="Q409" s="109">
        <v>1.10543298</v>
      </c>
      <c r="R409" s="109">
        <v>1.0942879299999999</v>
      </c>
      <c r="S409" s="109">
        <v>1.12611265</v>
      </c>
      <c r="T409" s="109">
        <v>1.12822248</v>
      </c>
      <c r="U409" s="109">
        <v>1.0519739699999999</v>
      </c>
      <c r="V409" s="109">
        <v>1.06057347</v>
      </c>
      <c r="W409" s="109">
        <v>1.08524322</v>
      </c>
      <c r="X409" s="109">
        <v>1.0619370100000001</v>
      </c>
      <c r="AR409">
        <v>23.84</v>
      </c>
      <c r="AS409" s="127">
        <f t="shared" si="31"/>
        <v>1.0853935100000001</v>
      </c>
      <c r="AT409" s="109">
        <f t="shared" si="32"/>
        <v>2.8287940944539767E-2</v>
      </c>
      <c r="AU409" s="108">
        <f t="shared" si="30"/>
        <v>1.4143970472269883E-3</v>
      </c>
    </row>
    <row r="410" spans="4:47">
      <c r="D410">
        <v>25.84</v>
      </c>
      <c r="E410" s="109">
        <v>1.06492911</v>
      </c>
      <c r="F410" s="109">
        <v>1.10596487</v>
      </c>
      <c r="G410" s="109">
        <v>1.07689564</v>
      </c>
      <c r="H410" s="109">
        <v>1.0427234000000001</v>
      </c>
      <c r="I410" s="109">
        <v>1.0630425800000001</v>
      </c>
      <c r="J410" s="109">
        <v>1.1235311100000001</v>
      </c>
      <c r="K410" s="109">
        <v>1.1186627099999999</v>
      </c>
      <c r="L410" s="109">
        <v>1.0686016300000001</v>
      </c>
      <c r="M410" s="109">
        <v>1.0658691</v>
      </c>
      <c r="N410" s="109">
        <v>1.04530911</v>
      </c>
      <c r="O410" s="109">
        <v>1.0462866</v>
      </c>
      <c r="P410" s="109">
        <v>1.11871831</v>
      </c>
      <c r="Q410" s="109">
        <v>1.1231164300000001</v>
      </c>
      <c r="R410" s="109">
        <v>1.0791225200000001</v>
      </c>
      <c r="S410" s="109">
        <v>1.1371157599999999</v>
      </c>
      <c r="T410" s="109">
        <v>1.11548453</v>
      </c>
      <c r="U410" s="109">
        <v>1.0536243300000001</v>
      </c>
      <c r="V410" s="109">
        <v>1.0695519200000001</v>
      </c>
      <c r="W410" s="109">
        <v>1.08296149</v>
      </c>
      <c r="X410" s="109">
        <v>1.0558733300000001</v>
      </c>
      <c r="AR410">
        <v>25.84</v>
      </c>
      <c r="AS410" s="127">
        <f t="shared" si="31"/>
        <v>1.082869224</v>
      </c>
      <c r="AT410" s="109">
        <f t="shared" si="32"/>
        <v>3.057241901683767E-2</v>
      </c>
      <c r="AU410" s="108">
        <f t="shared" si="30"/>
        <v>1.5286209508418836E-3</v>
      </c>
    </row>
    <row r="411" spans="4:47">
      <c r="D411">
        <v>27.84</v>
      </c>
      <c r="E411" s="109">
        <v>1.08006128</v>
      </c>
      <c r="F411" s="109">
        <v>1.13161702</v>
      </c>
      <c r="G411" s="109">
        <v>1.07089517</v>
      </c>
      <c r="H411" s="109">
        <v>1.0582912499999999</v>
      </c>
      <c r="I411" s="109">
        <v>1.0578565900000001</v>
      </c>
      <c r="J411" s="109">
        <v>1.1165637100000001</v>
      </c>
      <c r="K411" s="109">
        <v>1.1542929399999999</v>
      </c>
      <c r="L411" s="109">
        <v>1.07160312</v>
      </c>
      <c r="M411" s="109">
        <v>1.0946334900000001</v>
      </c>
      <c r="N411" s="109">
        <v>1.0611642100000001</v>
      </c>
      <c r="O411" s="109">
        <v>1.0438729200000001</v>
      </c>
      <c r="P411" s="109">
        <v>1.14742477</v>
      </c>
      <c r="Q411" s="109">
        <v>1.08820753</v>
      </c>
      <c r="R411" s="109">
        <v>1.0943604</v>
      </c>
      <c r="S411" s="109">
        <v>1.1398524699999999</v>
      </c>
      <c r="T411" s="109">
        <v>1.1328727000000001</v>
      </c>
      <c r="U411" s="109">
        <v>1.07642035</v>
      </c>
      <c r="V411" s="109">
        <v>1.0570057399999999</v>
      </c>
      <c r="W411" s="109">
        <v>1.0936944200000001</v>
      </c>
      <c r="X411" s="109">
        <v>1.06216964</v>
      </c>
      <c r="AR411">
        <v>27.84</v>
      </c>
      <c r="AS411" s="127">
        <f t="shared" si="31"/>
        <v>1.0916429859999999</v>
      </c>
      <c r="AT411" s="109">
        <f t="shared" si="32"/>
        <v>3.4061179733893894E-2</v>
      </c>
      <c r="AU411" s="108">
        <f t="shared" si="30"/>
        <v>1.7030589866946946E-3</v>
      </c>
    </row>
    <row r="412" spans="4:47">
      <c r="D412">
        <v>29.84</v>
      </c>
      <c r="E412" s="109">
        <v>1.10062635</v>
      </c>
      <c r="F412" s="109">
        <v>1.1095772800000001</v>
      </c>
      <c r="G412" s="109">
        <v>1.07441674</v>
      </c>
      <c r="H412" s="109">
        <v>1.06004443</v>
      </c>
      <c r="I412" s="109">
        <v>1.0752752699999999</v>
      </c>
      <c r="J412" s="109">
        <v>1.0942323199999999</v>
      </c>
      <c r="K412" s="109">
        <v>1.1210327200000001</v>
      </c>
      <c r="L412" s="109">
        <v>1.0747052699999999</v>
      </c>
      <c r="M412" s="109">
        <v>1.0934398999999999</v>
      </c>
      <c r="N412" s="109">
        <v>1.0534676199999999</v>
      </c>
      <c r="O412" s="109">
        <v>1.0555472100000001</v>
      </c>
      <c r="P412" s="109">
        <v>1.13442672</v>
      </c>
      <c r="Q412" s="109">
        <v>1.08281984</v>
      </c>
      <c r="R412" s="109">
        <v>1.1015429000000001</v>
      </c>
      <c r="S412" s="109">
        <v>1.1398786999999999</v>
      </c>
      <c r="T412" s="109">
        <v>1.13844195</v>
      </c>
      <c r="U412" s="109">
        <v>1.0661908499999999</v>
      </c>
      <c r="V412" s="109">
        <v>1.0666148900000001</v>
      </c>
      <c r="W412" s="109">
        <v>1.1033569400000001</v>
      </c>
      <c r="X412" s="109">
        <v>1.0656146</v>
      </c>
      <c r="AR412">
        <v>29.84</v>
      </c>
      <c r="AS412" s="127">
        <f t="shared" si="31"/>
        <v>1.090562625</v>
      </c>
      <c r="AT412" s="109">
        <f t="shared" si="32"/>
        <v>2.7601479795370538E-2</v>
      </c>
      <c r="AU412" s="108">
        <f t="shared" si="30"/>
        <v>1.380073989768527E-3</v>
      </c>
    </row>
    <row r="413" spans="4:47">
      <c r="D413">
        <v>31.84</v>
      </c>
      <c r="E413" s="109">
        <v>1.0957669800000001</v>
      </c>
      <c r="F413" s="109">
        <v>1.1227862399999999</v>
      </c>
      <c r="G413" s="109">
        <v>1.0705404700000001</v>
      </c>
      <c r="H413" s="109">
        <v>1.0278451</v>
      </c>
      <c r="I413" s="109">
        <v>1.0767383699999999</v>
      </c>
      <c r="J413" s="109">
        <v>1.1005471600000001</v>
      </c>
      <c r="K413" s="109">
        <v>1.1387207100000001</v>
      </c>
      <c r="L413" s="109">
        <v>1.10054769</v>
      </c>
      <c r="M413" s="109">
        <v>1.09883402</v>
      </c>
      <c r="N413" s="109">
        <v>1.0766291699999999</v>
      </c>
      <c r="O413" s="109">
        <v>1.0423820699999999</v>
      </c>
      <c r="P413" s="109">
        <v>1.13191197</v>
      </c>
      <c r="Q413" s="109">
        <v>1.12319835</v>
      </c>
      <c r="R413" s="109">
        <v>1.1179663399999999</v>
      </c>
      <c r="S413" s="109">
        <v>1.1486228999999999</v>
      </c>
      <c r="T413" s="109">
        <v>1.1226082399999999</v>
      </c>
      <c r="U413" s="109">
        <v>1.04813314</v>
      </c>
      <c r="V413" s="109">
        <v>1.0657106000000001</v>
      </c>
      <c r="W413" s="109">
        <v>1.0855517699999999</v>
      </c>
      <c r="X413" s="109">
        <v>1.0524126199999999</v>
      </c>
      <c r="AR413">
        <v>31.84</v>
      </c>
      <c r="AS413" s="127">
        <f t="shared" si="31"/>
        <v>1.0923726955000002</v>
      </c>
      <c r="AT413" s="109">
        <f t="shared" si="32"/>
        <v>3.4374161201168846E-2</v>
      </c>
      <c r="AU413" s="108">
        <f t="shared" si="30"/>
        <v>1.7187080600584424E-3</v>
      </c>
    </row>
    <row r="414" spans="4:47">
      <c r="D414">
        <v>33.840000000000003</v>
      </c>
      <c r="E414" s="109">
        <v>1.0842417499999999</v>
      </c>
      <c r="F414" s="109">
        <v>1.1223612599999999</v>
      </c>
      <c r="G414" s="109">
        <v>1.0882253900000001</v>
      </c>
      <c r="H414" s="109">
        <v>1.0728448100000001</v>
      </c>
      <c r="I414" s="109">
        <v>1.08147891</v>
      </c>
      <c r="J414" s="109">
        <v>1.0994315400000001</v>
      </c>
      <c r="K414" s="109">
        <v>1.13403634</v>
      </c>
      <c r="L414" s="109">
        <v>1.0816136700000001</v>
      </c>
      <c r="M414" s="109">
        <v>1.08079364</v>
      </c>
      <c r="N414" s="109">
        <v>1.06294683</v>
      </c>
      <c r="O414" s="109">
        <v>1.0434261600000001</v>
      </c>
      <c r="P414" s="109">
        <v>1.107791</v>
      </c>
      <c r="Q414" s="109">
        <v>1.12972253</v>
      </c>
      <c r="R414" s="109">
        <v>1.07771588</v>
      </c>
      <c r="S414" s="109">
        <v>1.1480504600000001</v>
      </c>
      <c r="T414" s="109">
        <v>1.1125817</v>
      </c>
      <c r="U414" s="109">
        <v>1.08676024</v>
      </c>
      <c r="V414" s="109">
        <v>1.0743733900000001</v>
      </c>
      <c r="W414" s="109">
        <v>1.10987893</v>
      </c>
      <c r="X414" s="109">
        <v>1.0616477200000001</v>
      </c>
      <c r="AR414">
        <v>33.840000000000003</v>
      </c>
      <c r="AS414" s="127">
        <f t="shared" si="31"/>
        <v>1.0929961075000001</v>
      </c>
      <c r="AT414" s="109">
        <f t="shared" si="32"/>
        <v>2.6885693603461849E-2</v>
      </c>
      <c r="AU414" s="108">
        <f t="shared" si="30"/>
        <v>1.3442846801730924E-3</v>
      </c>
    </row>
    <row r="415" spans="4:47">
      <c r="D415">
        <v>35.840000000000003</v>
      </c>
      <c r="E415" s="109">
        <v>1.08981565</v>
      </c>
      <c r="F415" s="109">
        <v>1.13907531</v>
      </c>
      <c r="G415" s="109">
        <v>1.0916344</v>
      </c>
      <c r="H415" s="109">
        <v>1.0419883299999999</v>
      </c>
      <c r="I415" s="109">
        <v>1.0813971200000001</v>
      </c>
      <c r="J415" s="109">
        <v>1.1066435100000001</v>
      </c>
      <c r="K415" s="109">
        <v>1.1290394399999999</v>
      </c>
      <c r="L415" s="109">
        <v>1.0951408</v>
      </c>
      <c r="M415" s="109">
        <v>1.1017319699999999</v>
      </c>
      <c r="N415" s="109">
        <v>1.06685959</v>
      </c>
      <c r="O415" s="109">
        <v>1.02225696</v>
      </c>
      <c r="P415" s="109">
        <v>1.1370383399999999</v>
      </c>
      <c r="Q415" s="109">
        <v>1.1361513400000001</v>
      </c>
      <c r="R415" s="109">
        <v>1.1050307100000001</v>
      </c>
      <c r="S415" s="109">
        <v>1.1377134799999999</v>
      </c>
      <c r="T415" s="109">
        <v>1.11590794</v>
      </c>
      <c r="U415" s="109">
        <v>1.07897804</v>
      </c>
      <c r="V415" s="109">
        <v>1.0869712899999999</v>
      </c>
      <c r="W415" s="109">
        <v>1.10486376</v>
      </c>
      <c r="X415" s="109">
        <v>1.0689714699999999</v>
      </c>
      <c r="AR415">
        <v>35.840000000000003</v>
      </c>
      <c r="AS415" s="127">
        <f t="shared" si="31"/>
        <v>1.0968604725</v>
      </c>
      <c r="AT415" s="109">
        <f t="shared" si="32"/>
        <v>3.1829072640619294E-2</v>
      </c>
      <c r="AU415" s="108">
        <f t="shared" si="30"/>
        <v>1.5914536320309647E-3</v>
      </c>
    </row>
    <row r="416" spans="4:47">
      <c r="D416">
        <v>37.840000000000003</v>
      </c>
      <c r="E416" s="109">
        <v>1.09586228</v>
      </c>
      <c r="F416" s="109">
        <v>1.1360644</v>
      </c>
      <c r="G416" s="109">
        <v>1.07738519</v>
      </c>
      <c r="H416" s="109">
        <v>1.06618211</v>
      </c>
      <c r="I416" s="109">
        <v>1.0776999599999999</v>
      </c>
      <c r="J416" s="109">
        <v>1.0875946700000001</v>
      </c>
      <c r="K416" s="109">
        <v>1.1335404</v>
      </c>
      <c r="L416" s="109">
        <v>1.0956328399999999</v>
      </c>
      <c r="M416" s="109">
        <v>1.0926892500000001</v>
      </c>
      <c r="N416" s="109">
        <v>1.07118998</v>
      </c>
      <c r="O416" s="109">
        <v>1.01748668</v>
      </c>
      <c r="P416" s="109">
        <v>1.1139223199999999</v>
      </c>
      <c r="Q416" s="109">
        <v>1.12596809</v>
      </c>
      <c r="R416" s="109">
        <v>1.11889222</v>
      </c>
      <c r="S416" s="109">
        <v>1.1484173799999999</v>
      </c>
      <c r="T416" s="109">
        <v>1.1100506400000001</v>
      </c>
      <c r="U416" s="109">
        <v>1.0688827999999999</v>
      </c>
      <c r="V416" s="109">
        <v>1.0865113</v>
      </c>
      <c r="W416" s="109">
        <v>1.08975486</v>
      </c>
      <c r="X416" s="109">
        <v>1.0790123300000001</v>
      </c>
      <c r="AR416">
        <v>37.840000000000003</v>
      </c>
      <c r="AS416" s="127">
        <f t="shared" si="31"/>
        <v>1.0946369850000002</v>
      </c>
      <c r="AT416" s="109">
        <f t="shared" si="32"/>
        <v>3.0131943419754902E-2</v>
      </c>
      <c r="AU416" s="108">
        <f t="shared" si="30"/>
        <v>1.5065971709877452E-3</v>
      </c>
    </row>
    <row r="417" spans="4:47">
      <c r="D417">
        <v>39.85</v>
      </c>
      <c r="E417" s="109">
        <v>1.11040001</v>
      </c>
      <c r="F417" s="109">
        <v>1.1289462800000001</v>
      </c>
      <c r="G417" s="109">
        <v>1.0916363600000001</v>
      </c>
      <c r="H417" s="109">
        <v>1.07697895</v>
      </c>
      <c r="I417" s="109">
        <v>1.0937612800000001</v>
      </c>
      <c r="J417" s="109">
        <v>1.0761998100000001</v>
      </c>
      <c r="K417" s="109">
        <v>1.1361969999999999</v>
      </c>
      <c r="L417" s="109">
        <v>1.0884887000000001</v>
      </c>
      <c r="M417" s="109">
        <v>1.09186099</v>
      </c>
      <c r="N417" s="109">
        <v>1.0509772500000001</v>
      </c>
      <c r="O417" s="109">
        <v>1.0324666199999999</v>
      </c>
      <c r="P417" s="109">
        <v>1.13001065</v>
      </c>
      <c r="Q417" s="109">
        <v>1.1410103300000001</v>
      </c>
      <c r="R417" s="109">
        <v>1.1061205700000001</v>
      </c>
      <c r="S417" s="109">
        <v>1.14781044</v>
      </c>
      <c r="T417" s="109">
        <v>1.12309612</v>
      </c>
      <c r="U417" s="109">
        <v>1.1036555299999999</v>
      </c>
      <c r="V417" s="109">
        <v>1.09651655</v>
      </c>
      <c r="W417" s="109">
        <v>1.11552319</v>
      </c>
      <c r="X417" s="109">
        <v>1.0829321000000001</v>
      </c>
      <c r="AR417">
        <v>39.85</v>
      </c>
      <c r="AS417" s="127">
        <f t="shared" si="31"/>
        <v>1.1012294365000002</v>
      </c>
      <c r="AT417" s="109">
        <f t="shared" si="32"/>
        <v>2.9550195692063085E-2</v>
      </c>
      <c r="AU417" s="108">
        <f t="shared" si="30"/>
        <v>1.4775097846031543E-3</v>
      </c>
    </row>
    <row r="418" spans="4:47">
      <c r="D418">
        <v>41.85</v>
      </c>
      <c r="E418" s="109">
        <v>1.1051355899999999</v>
      </c>
      <c r="F418" s="109">
        <v>1.1390962200000001</v>
      </c>
      <c r="G418" s="109">
        <v>1.0820862200000001</v>
      </c>
      <c r="H418" s="109">
        <v>1.0641168999999999</v>
      </c>
      <c r="I418" s="109">
        <v>1.0848896699999999</v>
      </c>
      <c r="J418" s="109">
        <v>1.0777612599999999</v>
      </c>
      <c r="K418" s="109">
        <v>1.1460031799999999</v>
      </c>
      <c r="L418" s="109">
        <v>1.08813888</v>
      </c>
      <c r="M418" s="109">
        <v>1.10246935</v>
      </c>
      <c r="N418" s="109">
        <v>1.0850866100000001</v>
      </c>
      <c r="O418" s="109">
        <v>1.02722625</v>
      </c>
      <c r="P418" s="109">
        <v>1.12759075</v>
      </c>
      <c r="Q418" s="109">
        <v>1.12021726</v>
      </c>
      <c r="R418" s="109">
        <v>1.1021652500000001</v>
      </c>
      <c r="S418" s="109">
        <v>1.1384441000000001</v>
      </c>
      <c r="T418" s="109">
        <v>1.1409688499999999</v>
      </c>
      <c r="U418" s="109">
        <v>1.1055960199999999</v>
      </c>
      <c r="V418" s="109">
        <v>1.0819047900000001</v>
      </c>
      <c r="W418" s="109">
        <v>1.0956492799999999</v>
      </c>
      <c r="X418" s="109">
        <v>1.0799961499999999</v>
      </c>
      <c r="AR418">
        <v>41.85</v>
      </c>
      <c r="AS418" s="127">
        <f t="shared" si="31"/>
        <v>1.0997271290000001</v>
      </c>
      <c r="AT418" s="109">
        <f t="shared" si="32"/>
        <v>2.971371612405091E-2</v>
      </c>
      <c r="AU418" s="108">
        <f t="shared" si="30"/>
        <v>1.4856858062025455E-3</v>
      </c>
    </row>
    <row r="419" spans="4:47">
      <c r="D419">
        <v>43.85</v>
      </c>
      <c r="E419" s="109">
        <v>1.0996040199999999</v>
      </c>
      <c r="F419" s="109">
        <v>1.1427904099999999</v>
      </c>
      <c r="G419" s="109">
        <v>1.09445328</v>
      </c>
      <c r="H419" s="109">
        <v>1.06352636</v>
      </c>
      <c r="I419" s="109">
        <v>1.07044947</v>
      </c>
      <c r="J419" s="109">
        <v>1.0787278</v>
      </c>
      <c r="K419" s="109">
        <v>1.1144290699999999</v>
      </c>
      <c r="L419" s="109">
        <v>1.0999224599999999</v>
      </c>
      <c r="M419" s="109">
        <v>1.09851747</v>
      </c>
      <c r="N419" s="109">
        <v>1.0795118699999999</v>
      </c>
      <c r="O419" s="109">
        <v>1.00793939</v>
      </c>
      <c r="P419" s="109">
        <v>1.14312496</v>
      </c>
      <c r="Q419" s="109">
        <v>1.0891213200000001</v>
      </c>
      <c r="R419" s="109">
        <v>1.09688801</v>
      </c>
      <c r="S419" s="109">
        <v>1.15867005</v>
      </c>
      <c r="T419" s="109">
        <v>1.1489462399999999</v>
      </c>
      <c r="U419" s="109">
        <v>1.0960698799999999</v>
      </c>
      <c r="V419" s="109">
        <v>1.0914957599999999</v>
      </c>
      <c r="W419" s="109">
        <v>1.1160822100000001</v>
      </c>
      <c r="X419" s="109">
        <v>1.07280285</v>
      </c>
      <c r="AR419">
        <v>43.85</v>
      </c>
      <c r="AS419" s="127">
        <f t="shared" si="31"/>
        <v>1.0981536440000002</v>
      </c>
      <c r="AT419" s="109">
        <f t="shared" si="32"/>
        <v>3.4387070294785493E-2</v>
      </c>
      <c r="AU419" s="108">
        <f t="shared" si="30"/>
        <v>1.7193535147392747E-3</v>
      </c>
    </row>
    <row r="420" spans="4:47">
      <c r="D420">
        <v>45.85</v>
      </c>
      <c r="E420" s="109">
        <v>1.1067207100000001</v>
      </c>
      <c r="F420" s="109">
        <v>1.14295506</v>
      </c>
      <c r="G420" s="109">
        <v>1.1051535800000001</v>
      </c>
      <c r="H420" s="109">
        <v>1.07106228</v>
      </c>
      <c r="I420" s="109">
        <v>1.06638013</v>
      </c>
      <c r="J420" s="109">
        <v>1.0675861900000001</v>
      </c>
      <c r="K420" s="109">
        <v>1.13185943</v>
      </c>
      <c r="L420" s="109">
        <v>1.0774845500000001</v>
      </c>
      <c r="M420" s="109">
        <v>1.1108349200000001</v>
      </c>
      <c r="N420" s="109">
        <v>1.0873413700000001</v>
      </c>
      <c r="O420" s="109">
        <v>1.0243623500000001</v>
      </c>
      <c r="P420" s="109">
        <v>1.11273771</v>
      </c>
      <c r="Q420" s="109">
        <v>1.10548413</v>
      </c>
      <c r="R420" s="109">
        <v>1.10201342</v>
      </c>
      <c r="S420" s="109">
        <v>1.1774294999999999</v>
      </c>
      <c r="T420" s="109">
        <v>1.10698462</v>
      </c>
      <c r="U420" s="109">
        <v>1.06710678</v>
      </c>
      <c r="V420" s="109">
        <v>1.08784109</v>
      </c>
      <c r="W420" s="109">
        <v>1.12993056</v>
      </c>
      <c r="X420" s="109">
        <v>1.0835741999999999</v>
      </c>
      <c r="AR420">
        <v>45.85</v>
      </c>
      <c r="AS420" s="127">
        <f t="shared" si="31"/>
        <v>1.0982421290000002</v>
      </c>
      <c r="AT420" s="109">
        <f t="shared" si="32"/>
        <v>3.3269239367966309E-2</v>
      </c>
      <c r="AU420" s="108">
        <f t="shared" si="30"/>
        <v>1.6634619683983155E-3</v>
      </c>
    </row>
    <row r="421" spans="4:47">
      <c r="D421">
        <v>47.85</v>
      </c>
      <c r="E421" s="109">
        <v>1.1008661500000001</v>
      </c>
      <c r="F421" s="109">
        <v>1.15048309</v>
      </c>
      <c r="G421" s="109">
        <v>1.09598003</v>
      </c>
      <c r="H421" s="109">
        <v>1.0601157000000001</v>
      </c>
      <c r="I421" s="109">
        <v>1.0843585099999999</v>
      </c>
      <c r="J421" s="109">
        <v>1.07545544</v>
      </c>
      <c r="K421" s="109">
        <v>1.12343025</v>
      </c>
      <c r="L421" s="109">
        <v>1.1031327399999999</v>
      </c>
      <c r="M421" s="109">
        <v>1.0963164299999999</v>
      </c>
      <c r="N421" s="109">
        <v>1.0764827699999999</v>
      </c>
      <c r="O421" s="109">
        <v>1.01677598</v>
      </c>
      <c r="P421" s="109">
        <v>1.1386648100000001</v>
      </c>
      <c r="Q421" s="109">
        <v>1.12362878</v>
      </c>
      <c r="R421" s="109">
        <v>1.0949373499999999</v>
      </c>
      <c r="S421" s="109">
        <v>1.15072639</v>
      </c>
      <c r="T421" s="109">
        <v>1.12749919</v>
      </c>
      <c r="U421" s="109">
        <v>1.11899576</v>
      </c>
      <c r="V421" s="109">
        <v>1.0804241800000001</v>
      </c>
      <c r="W421" s="109">
        <v>1.1240444000000001</v>
      </c>
      <c r="X421" s="109">
        <v>1.0846033100000001</v>
      </c>
      <c r="AR421">
        <v>47.85</v>
      </c>
      <c r="AS421" s="127">
        <f t="shared" si="31"/>
        <v>1.101346063</v>
      </c>
      <c r="AT421" s="109">
        <f t="shared" si="32"/>
        <v>3.2433132174664106E-2</v>
      </c>
      <c r="AU421" s="108">
        <f t="shared" si="30"/>
        <v>1.6216566087332053E-3</v>
      </c>
    </row>
    <row r="422" spans="4:47">
      <c r="D422">
        <v>49.85</v>
      </c>
      <c r="E422" s="109">
        <v>1.11983809</v>
      </c>
      <c r="F422" s="109">
        <v>1.1520233099999999</v>
      </c>
      <c r="G422" s="109">
        <v>1.09898761</v>
      </c>
      <c r="H422" s="109">
        <v>1.06687059</v>
      </c>
      <c r="I422" s="109">
        <v>1.05736586</v>
      </c>
      <c r="J422" s="109">
        <v>1.0866490900000001</v>
      </c>
      <c r="K422" s="109">
        <v>1.13289456</v>
      </c>
      <c r="L422" s="109">
        <v>1.09566213</v>
      </c>
      <c r="M422" s="109">
        <v>1.1046648400000001</v>
      </c>
      <c r="N422" s="109">
        <v>1.0590605799999999</v>
      </c>
      <c r="O422" s="109">
        <v>1.03959025</v>
      </c>
      <c r="P422" s="109">
        <v>1.1135822099999999</v>
      </c>
      <c r="Q422" s="109">
        <v>1.11014503</v>
      </c>
      <c r="R422" s="109">
        <v>1.1178741999999999</v>
      </c>
      <c r="S422" s="109">
        <v>1.1396016600000001</v>
      </c>
      <c r="T422" s="109">
        <v>1.1221247599999999</v>
      </c>
      <c r="U422" s="109">
        <v>1.10486551</v>
      </c>
      <c r="V422" s="109">
        <v>1.1113799900000001</v>
      </c>
      <c r="W422" s="109">
        <v>1.1298016</v>
      </c>
      <c r="X422" s="109">
        <v>1.0679247599999999</v>
      </c>
      <c r="AR422">
        <v>49.85</v>
      </c>
      <c r="AS422" s="127">
        <f t="shared" si="31"/>
        <v>1.1015453314999999</v>
      </c>
      <c r="AT422" s="109">
        <f t="shared" si="32"/>
        <v>3.0200672947630652E-2</v>
      </c>
      <c r="AU422" s="108">
        <f t="shared" si="30"/>
        <v>1.5100336473815325E-3</v>
      </c>
    </row>
    <row r="423" spans="4:47">
      <c r="D423">
        <v>51.85</v>
      </c>
      <c r="E423" s="109">
        <v>1.1239262699999999</v>
      </c>
      <c r="F423" s="109">
        <v>1.13608504</v>
      </c>
      <c r="G423" s="109">
        <v>1.1027472700000001</v>
      </c>
      <c r="H423" s="109">
        <v>1.0782956299999999</v>
      </c>
      <c r="I423" s="109">
        <v>1.09431111</v>
      </c>
      <c r="J423" s="109">
        <v>1.0829589500000001</v>
      </c>
      <c r="K423" s="109">
        <v>1.1562104900000001</v>
      </c>
      <c r="L423" s="109">
        <v>1.09716904</v>
      </c>
      <c r="M423" s="109">
        <v>1.1312182399999999</v>
      </c>
      <c r="N423" s="109">
        <v>1.0771504599999999</v>
      </c>
      <c r="O423" s="109">
        <v>1.03194922</v>
      </c>
      <c r="P423" s="109">
        <v>1.1257736700000001</v>
      </c>
      <c r="Q423" s="109">
        <v>1.09670877</v>
      </c>
      <c r="R423" s="109">
        <v>1.0951311800000001</v>
      </c>
      <c r="S423" s="109">
        <v>1.1519413199999999</v>
      </c>
      <c r="T423" s="109">
        <v>1.13534581</v>
      </c>
      <c r="U423" s="109">
        <v>1.10853885</v>
      </c>
      <c r="V423" s="109">
        <v>1.0869389899999999</v>
      </c>
      <c r="W423" s="109">
        <v>1.1447587800000001</v>
      </c>
      <c r="X423" s="109">
        <v>1.1123811299999999</v>
      </c>
      <c r="AR423">
        <v>51.85</v>
      </c>
      <c r="AS423" s="127">
        <f t="shared" si="31"/>
        <v>1.108477011</v>
      </c>
      <c r="AT423" s="109">
        <f t="shared" si="32"/>
        <v>3.0418313193462897E-2</v>
      </c>
      <c r="AU423" s="108">
        <f t="shared" si="30"/>
        <v>1.520915659673145E-3</v>
      </c>
    </row>
    <row r="424" spans="4:47">
      <c r="D424">
        <v>53.85</v>
      </c>
      <c r="E424" s="109">
        <v>1.12724011</v>
      </c>
      <c r="F424" s="109">
        <v>1.1502555400000001</v>
      </c>
      <c r="G424" s="109">
        <v>1.0969416299999999</v>
      </c>
      <c r="H424" s="109">
        <v>1.06398134</v>
      </c>
      <c r="I424" s="109">
        <v>1.06501241</v>
      </c>
      <c r="J424" s="109">
        <v>1.06191765</v>
      </c>
      <c r="K424" s="109">
        <v>1.12384638</v>
      </c>
      <c r="L424" s="109">
        <v>1.11152735</v>
      </c>
      <c r="M424" s="109">
        <v>1.1258959500000001</v>
      </c>
      <c r="N424" s="109">
        <v>1.08912896</v>
      </c>
      <c r="O424" s="109">
        <v>1.0313403400000001</v>
      </c>
      <c r="P424" s="109">
        <v>1.13434441</v>
      </c>
      <c r="Q424" s="109">
        <v>1.1185806899999999</v>
      </c>
      <c r="R424" s="109">
        <v>1.08957047</v>
      </c>
      <c r="S424" s="109">
        <v>1.1536663</v>
      </c>
      <c r="T424" s="109">
        <v>1.13471108</v>
      </c>
      <c r="U424" s="109">
        <v>1.11270442</v>
      </c>
      <c r="V424" s="109">
        <v>1.0763128799999999</v>
      </c>
      <c r="W424" s="109">
        <v>1.13725111</v>
      </c>
      <c r="X424" s="109">
        <v>1.0939557</v>
      </c>
      <c r="AR424">
        <v>53.85</v>
      </c>
      <c r="AS424" s="127">
        <f t="shared" si="31"/>
        <v>1.1049092359999999</v>
      </c>
      <c r="AT424" s="109">
        <f t="shared" si="32"/>
        <v>3.3115690917157846E-2</v>
      </c>
      <c r="AU424" s="108">
        <f t="shared" si="30"/>
        <v>1.6557845458578923E-3</v>
      </c>
    </row>
    <row r="425" spans="4:47">
      <c r="D425">
        <v>55.85</v>
      </c>
      <c r="E425" s="109">
        <v>1.14221397</v>
      </c>
      <c r="F425" s="109">
        <v>1.1279524000000001</v>
      </c>
      <c r="G425" s="109">
        <v>1.1027923900000001</v>
      </c>
      <c r="H425" s="109">
        <v>1.0723562900000001</v>
      </c>
      <c r="I425" s="109">
        <v>1.0633873700000001</v>
      </c>
      <c r="J425" s="109">
        <v>1.07661038</v>
      </c>
      <c r="K425" s="109">
        <v>1.1481185700000001</v>
      </c>
      <c r="L425" s="109">
        <v>1.07800677</v>
      </c>
      <c r="M425" s="109">
        <v>1.13590499</v>
      </c>
      <c r="N425" s="109">
        <v>1.0819630499999999</v>
      </c>
      <c r="O425" s="109">
        <v>1.0190826200000001</v>
      </c>
      <c r="P425" s="109">
        <v>1.1157055600000001</v>
      </c>
      <c r="Q425" s="109">
        <v>1.10956611</v>
      </c>
      <c r="R425" s="109">
        <v>1.0999135</v>
      </c>
      <c r="S425" s="109">
        <v>1.1529984</v>
      </c>
      <c r="T425" s="109">
        <v>1.1352173699999999</v>
      </c>
      <c r="U425" s="109">
        <v>1.1308846800000001</v>
      </c>
      <c r="V425" s="109">
        <v>1.0901870300000001</v>
      </c>
      <c r="W425" s="109">
        <v>1.16959854</v>
      </c>
      <c r="X425" s="109">
        <v>1.0930884400000001</v>
      </c>
      <c r="AR425">
        <v>55.85</v>
      </c>
      <c r="AS425" s="127">
        <f t="shared" si="31"/>
        <v>1.1072774214999999</v>
      </c>
      <c r="AT425" s="109">
        <f t="shared" si="32"/>
        <v>3.6601733768606495E-2</v>
      </c>
      <c r="AU425" s="108">
        <f t="shared" si="30"/>
        <v>1.8300866884303248E-3</v>
      </c>
    </row>
    <row r="426" spans="4:47">
      <c r="D426">
        <v>57.85</v>
      </c>
      <c r="E426" s="109">
        <v>1.1170489100000001</v>
      </c>
      <c r="F426" s="109">
        <v>1.15486084</v>
      </c>
      <c r="G426" s="109">
        <v>1.0962696700000001</v>
      </c>
      <c r="H426" s="109">
        <v>1.06933905</v>
      </c>
      <c r="I426" s="109">
        <v>1.06514551</v>
      </c>
      <c r="J426" s="109">
        <v>1.0893390599999999</v>
      </c>
      <c r="K426" s="109">
        <v>1.1354769499999999</v>
      </c>
      <c r="L426" s="109">
        <v>1.0790017599999999</v>
      </c>
      <c r="M426" s="109">
        <v>1.1260936699999999</v>
      </c>
      <c r="N426" s="109">
        <v>1.0818281999999999</v>
      </c>
      <c r="O426" s="109">
        <v>1.0153244800000001</v>
      </c>
      <c r="P426" s="109">
        <v>1.1216562999999999</v>
      </c>
      <c r="Q426" s="109">
        <v>1.0854935299999999</v>
      </c>
      <c r="R426" s="109">
        <v>1.11506854</v>
      </c>
      <c r="S426" s="109">
        <v>1.1446480299999999</v>
      </c>
      <c r="T426" s="109">
        <v>1.1028374000000001</v>
      </c>
      <c r="U426" s="109">
        <v>1.12815698</v>
      </c>
      <c r="V426" s="109">
        <v>1.06266178</v>
      </c>
      <c r="W426" s="109">
        <v>1.12035631</v>
      </c>
      <c r="X426" s="109">
        <v>1.1099097499999999</v>
      </c>
      <c r="AR426">
        <v>57.85</v>
      </c>
      <c r="AS426" s="127">
        <f t="shared" si="31"/>
        <v>1.1010258359999998</v>
      </c>
      <c r="AT426" s="109">
        <f t="shared" si="32"/>
        <v>3.3285005584656017E-2</v>
      </c>
      <c r="AU426" s="108">
        <f t="shared" si="30"/>
        <v>1.6642502792328009E-3</v>
      </c>
    </row>
    <row r="427" spans="4:47">
      <c r="D427">
        <v>59.85</v>
      </c>
      <c r="E427" s="109">
        <v>1.13618968</v>
      </c>
      <c r="F427" s="109">
        <v>1.12868411</v>
      </c>
      <c r="G427" s="109">
        <v>1.1107355699999999</v>
      </c>
      <c r="H427" s="109">
        <v>1.0608159800000001</v>
      </c>
      <c r="I427" s="109">
        <v>1.0789933199999999</v>
      </c>
      <c r="J427" s="109">
        <v>1.06247804</v>
      </c>
      <c r="K427" s="109">
        <v>1.1424083199999999</v>
      </c>
      <c r="L427" s="109">
        <v>1.09394635</v>
      </c>
      <c r="M427" s="109">
        <v>1.1145219900000001</v>
      </c>
      <c r="N427" s="109">
        <v>1.08407516</v>
      </c>
      <c r="O427" s="109">
        <v>1.0362566799999999</v>
      </c>
      <c r="P427" s="109">
        <v>1.1113594200000001</v>
      </c>
      <c r="Q427" s="109">
        <v>1.0986520900000001</v>
      </c>
      <c r="R427" s="109">
        <v>1.1127309400000001</v>
      </c>
      <c r="S427" s="109">
        <v>1.13863059</v>
      </c>
      <c r="T427" s="109">
        <v>1.1363538099999999</v>
      </c>
      <c r="U427" s="109">
        <v>1.1178519099999999</v>
      </c>
      <c r="V427" s="109">
        <v>1.0744740399999999</v>
      </c>
      <c r="W427" s="109">
        <v>1.15290933</v>
      </c>
      <c r="X427" s="109">
        <v>1.1103879800000001</v>
      </c>
      <c r="AR427">
        <v>59.85</v>
      </c>
      <c r="AS427" s="127">
        <f t="shared" si="31"/>
        <v>1.1051227654999995</v>
      </c>
      <c r="AT427" s="109">
        <f t="shared" si="32"/>
        <v>3.1165661905869453E-2</v>
      </c>
      <c r="AU427" s="108">
        <f t="shared" si="30"/>
        <v>1.5582830952934727E-3</v>
      </c>
    </row>
    <row r="428" spans="4:47">
      <c r="D428">
        <v>61.86</v>
      </c>
      <c r="E428" s="109">
        <v>1.1419321499999999</v>
      </c>
      <c r="F428" s="109">
        <v>1.1318009</v>
      </c>
      <c r="G428" s="109">
        <v>1.1011587700000001</v>
      </c>
      <c r="H428" s="109">
        <v>1.0746188299999999</v>
      </c>
      <c r="I428" s="109">
        <v>1.08790685</v>
      </c>
      <c r="J428" s="109">
        <v>1.0703136200000001</v>
      </c>
      <c r="K428" s="109">
        <v>1.1458580700000001</v>
      </c>
      <c r="L428" s="109">
        <v>1.1040163000000001</v>
      </c>
      <c r="M428" s="109">
        <v>1.10859744</v>
      </c>
      <c r="N428" s="109">
        <v>1.0847020000000001</v>
      </c>
      <c r="O428" s="109">
        <v>1.02333473</v>
      </c>
      <c r="P428" s="109">
        <v>1.0995452400000001</v>
      </c>
      <c r="Q428" s="109">
        <v>1.10259858</v>
      </c>
      <c r="R428" s="109">
        <v>1.1289723599999999</v>
      </c>
      <c r="S428" s="109">
        <v>1.1378475100000001</v>
      </c>
      <c r="T428" s="109">
        <v>1.11850571</v>
      </c>
      <c r="U428" s="109">
        <v>1.14300863</v>
      </c>
      <c r="V428" s="109">
        <v>1.0812319100000001</v>
      </c>
      <c r="W428" s="109">
        <v>1.1345270700000001</v>
      </c>
      <c r="X428" s="109">
        <v>1.1118896</v>
      </c>
      <c r="AR428">
        <v>61.86</v>
      </c>
      <c r="AS428" s="127">
        <f t="shared" si="31"/>
        <v>1.1066183135000003</v>
      </c>
      <c r="AT428" s="109">
        <f t="shared" si="32"/>
        <v>3.0803239397585797E-2</v>
      </c>
      <c r="AU428" s="108">
        <f t="shared" si="30"/>
        <v>1.5401619698792899E-3</v>
      </c>
    </row>
    <row r="429" spans="4:47">
      <c r="D429">
        <v>63.86</v>
      </c>
      <c r="E429" s="109">
        <v>1.1134243800000001</v>
      </c>
      <c r="F429" s="109">
        <v>1.16098367</v>
      </c>
      <c r="G429" s="109">
        <v>1.1030793800000001</v>
      </c>
      <c r="H429" s="109">
        <v>1.07181818</v>
      </c>
      <c r="I429" s="109">
        <v>1.0763621999999999</v>
      </c>
      <c r="J429" s="109">
        <v>1.0803091600000001</v>
      </c>
      <c r="K429" s="109">
        <v>1.1455303699999999</v>
      </c>
      <c r="L429" s="109">
        <v>1.0741822400000001</v>
      </c>
      <c r="M429" s="109">
        <v>1.1385870899999999</v>
      </c>
      <c r="N429" s="109">
        <v>1.1055792799999999</v>
      </c>
      <c r="O429" s="109">
        <v>1.0057001000000001</v>
      </c>
      <c r="P429" s="109">
        <v>1.1121991899999999</v>
      </c>
      <c r="Q429" s="109">
        <v>1.1124718199999999</v>
      </c>
      <c r="R429" s="109">
        <v>1.1167859099999999</v>
      </c>
      <c r="S429" s="109">
        <v>1.1538195099999999</v>
      </c>
      <c r="T429" s="109">
        <v>1.09321522</v>
      </c>
      <c r="U429" s="109">
        <v>1.1399402700000001</v>
      </c>
      <c r="V429" s="109">
        <v>1.06007772</v>
      </c>
      <c r="W429" s="109">
        <v>1.1367354999999999</v>
      </c>
      <c r="X429" s="109">
        <v>1.11188577</v>
      </c>
      <c r="AR429">
        <v>63.86</v>
      </c>
      <c r="AS429" s="128">
        <f t="shared" si="31"/>
        <v>1.1056343480000002</v>
      </c>
      <c r="AT429" s="109">
        <f t="shared" si="32"/>
        <v>3.7258061231549448E-2</v>
      </c>
      <c r="AU429" s="108">
        <f t="shared" si="30"/>
        <v>1.8629030615774725E-3</v>
      </c>
    </row>
    <row r="430" spans="4:47">
      <c r="E430" s="11"/>
    </row>
    <row r="431" spans="4:47">
      <c r="E431" s="11"/>
    </row>
    <row r="433" spans="2:47">
      <c r="AT433" s="1" t="s">
        <v>216</v>
      </c>
      <c r="AU433" s="1">
        <v>20</v>
      </c>
    </row>
    <row r="434" spans="2:47" ht="17" thickBot="1">
      <c r="P434" s="73"/>
      <c r="Q434" s="73"/>
      <c r="R434" s="73"/>
      <c r="S434" s="73"/>
      <c r="T434" s="73"/>
      <c r="U434" s="73"/>
      <c r="V434" s="73"/>
      <c r="W434" s="73"/>
      <c r="X434" s="73"/>
      <c r="AS434" s="156" t="s">
        <v>395</v>
      </c>
      <c r="AT434" s="1" t="s">
        <v>215</v>
      </c>
      <c r="AU434" s="1">
        <f>SQRT(AU433)</f>
        <v>4.4721359549995796</v>
      </c>
    </row>
    <row r="435" spans="2:47" ht="17" thickBot="1">
      <c r="B435" s="163" t="s">
        <v>510</v>
      </c>
      <c r="C435" s="156" t="s">
        <v>369</v>
      </c>
      <c r="D435" t="s">
        <v>66</v>
      </c>
      <c r="E435" s="109" t="s">
        <v>418</v>
      </c>
      <c r="F435" s="109" t="s">
        <v>419</v>
      </c>
      <c r="G435" s="109" t="s">
        <v>420</v>
      </c>
      <c r="H435" s="109" t="s">
        <v>421</v>
      </c>
      <c r="I435" s="109" t="s">
        <v>422</v>
      </c>
      <c r="J435" s="109" t="s">
        <v>423</v>
      </c>
      <c r="K435" s="109" t="s">
        <v>424</v>
      </c>
      <c r="L435" s="109" t="s">
        <v>425</v>
      </c>
      <c r="M435" s="109" t="s">
        <v>426</v>
      </c>
      <c r="N435" s="109" t="s">
        <v>427</v>
      </c>
      <c r="O435" s="109" t="s">
        <v>428</v>
      </c>
      <c r="P435" s="109" t="s">
        <v>429</v>
      </c>
      <c r="Q435" s="109" t="s">
        <v>430</v>
      </c>
      <c r="R435" s="109" t="s">
        <v>431</v>
      </c>
      <c r="S435" s="109" t="s">
        <v>432</v>
      </c>
      <c r="T435" s="109" t="s">
        <v>433</v>
      </c>
      <c r="U435" s="109" t="s">
        <v>434</v>
      </c>
      <c r="V435" s="109" t="s">
        <v>435</v>
      </c>
      <c r="W435" s="109" t="s">
        <v>436</v>
      </c>
      <c r="X435" s="109" t="s">
        <v>437</v>
      </c>
      <c r="AR435" t="s">
        <v>66</v>
      </c>
      <c r="AS435" s="163" t="s">
        <v>364</v>
      </c>
      <c r="AT435" s="109" t="s">
        <v>3</v>
      </c>
      <c r="AU435" s="108" t="s">
        <v>125</v>
      </c>
    </row>
    <row r="436" spans="2:47">
      <c r="D436">
        <v>0</v>
      </c>
      <c r="E436" s="109">
        <v>1</v>
      </c>
      <c r="F436" s="109">
        <v>1</v>
      </c>
      <c r="G436" s="109">
        <v>1</v>
      </c>
      <c r="H436" s="109">
        <v>1</v>
      </c>
      <c r="I436" s="109">
        <v>1</v>
      </c>
      <c r="J436" s="109">
        <v>1</v>
      </c>
      <c r="K436" s="109">
        <v>1</v>
      </c>
      <c r="L436" s="109">
        <v>1</v>
      </c>
      <c r="M436" s="109">
        <v>1</v>
      </c>
      <c r="N436" s="109">
        <v>1</v>
      </c>
      <c r="O436" s="109">
        <v>1</v>
      </c>
      <c r="P436" s="109">
        <v>1</v>
      </c>
      <c r="Q436" s="109">
        <v>1</v>
      </c>
      <c r="R436" s="109">
        <v>1</v>
      </c>
      <c r="S436" s="109">
        <v>1</v>
      </c>
      <c r="T436" s="109">
        <v>1</v>
      </c>
      <c r="U436" s="109">
        <v>1</v>
      </c>
      <c r="V436" s="109">
        <v>1</v>
      </c>
      <c r="W436" s="109">
        <v>1</v>
      </c>
      <c r="X436" s="109">
        <v>1</v>
      </c>
      <c r="AR436">
        <v>0</v>
      </c>
      <c r="AS436" s="127">
        <f>AVERAGE(E436:X436)</f>
        <v>1</v>
      </c>
      <c r="AT436" s="109">
        <f>STDEV(E436:X436)</f>
        <v>0</v>
      </c>
      <c r="AU436" s="108">
        <f t="shared" ref="AU436:AU468" si="33">AT436/$AU$434</f>
        <v>0</v>
      </c>
    </row>
    <row r="437" spans="2:47">
      <c r="D437">
        <v>2</v>
      </c>
      <c r="E437" s="109">
        <v>1.0007828599999999</v>
      </c>
      <c r="F437" s="109">
        <v>0.99635534999999997</v>
      </c>
      <c r="G437" s="109">
        <v>0.99942562000000001</v>
      </c>
      <c r="H437" s="109">
        <v>1.0209765500000001</v>
      </c>
      <c r="I437" s="109">
        <v>1.0051909699999999</v>
      </c>
      <c r="J437" s="109">
        <v>0.99842894000000004</v>
      </c>
      <c r="K437" s="109">
        <v>0.99745459000000003</v>
      </c>
      <c r="L437" s="109">
        <v>0.99419170000000001</v>
      </c>
      <c r="M437" s="109">
        <v>0.99409473000000004</v>
      </c>
      <c r="N437" s="109">
        <v>0.98662634999999999</v>
      </c>
      <c r="O437" s="109">
        <v>0.99909649</v>
      </c>
      <c r="P437" s="109">
        <v>0.99475312999999999</v>
      </c>
      <c r="Q437" s="109">
        <v>0.99705728000000005</v>
      </c>
      <c r="R437" s="109">
        <v>1.00158561</v>
      </c>
      <c r="S437" s="109">
        <v>1.01335373</v>
      </c>
      <c r="T437" s="109">
        <v>0.97542183999999998</v>
      </c>
      <c r="U437" s="109">
        <v>0.99936701999999999</v>
      </c>
      <c r="V437" s="109">
        <v>1.0047892300000001</v>
      </c>
      <c r="W437" s="109">
        <v>1.0186793199999999</v>
      </c>
      <c r="X437" s="109">
        <v>1.0140917599999999</v>
      </c>
      <c r="AR437">
        <v>2</v>
      </c>
      <c r="AS437" s="127">
        <f t="shared" ref="AS437:AS468" si="34">AVERAGE(E437:X437)</f>
        <v>1.0005861535</v>
      </c>
      <c r="AT437" s="109">
        <f t="shared" ref="AT437:AT468" si="35">STDEV(E437:X437)</f>
        <v>1.0571776845164211E-2</v>
      </c>
      <c r="AU437" s="108">
        <f t="shared" si="33"/>
        <v>2.3639211668745443E-3</v>
      </c>
    </row>
    <row r="438" spans="2:47">
      <c r="D438">
        <v>4</v>
      </c>
      <c r="E438" s="109">
        <v>1.0010051799999999</v>
      </c>
      <c r="F438" s="109">
        <v>1.0105493400000001</v>
      </c>
      <c r="G438" s="109">
        <v>1.00895596</v>
      </c>
      <c r="H438" s="109">
        <v>0.99646049999999997</v>
      </c>
      <c r="I438" s="109">
        <v>0.97359980000000002</v>
      </c>
      <c r="J438" s="109">
        <v>0.99827034000000003</v>
      </c>
      <c r="K438" s="109">
        <v>0.99665926000000005</v>
      </c>
      <c r="L438" s="109">
        <v>0.99446237000000004</v>
      </c>
      <c r="M438" s="109">
        <v>0.99831764999999995</v>
      </c>
      <c r="N438" s="109">
        <v>0.99453601999999997</v>
      </c>
      <c r="O438" s="109">
        <v>1.0021969900000001</v>
      </c>
      <c r="P438" s="109">
        <v>0.99374313999999997</v>
      </c>
      <c r="Q438" s="109">
        <v>0.99708260999999998</v>
      </c>
      <c r="R438" s="109">
        <v>0.99570835000000002</v>
      </c>
      <c r="S438" s="109">
        <v>1.0114561</v>
      </c>
      <c r="T438" s="109">
        <v>0.98011654000000004</v>
      </c>
      <c r="U438" s="109">
        <v>0.98662008999999995</v>
      </c>
      <c r="V438" s="109">
        <v>1.0112908700000001</v>
      </c>
      <c r="W438" s="109">
        <v>1.0068090700000001</v>
      </c>
      <c r="X438" s="109">
        <v>1.0059865699999999</v>
      </c>
      <c r="AR438">
        <v>4</v>
      </c>
      <c r="AS438" s="127">
        <f t="shared" si="34"/>
        <v>0.9981913375</v>
      </c>
      <c r="AT438" s="109">
        <f t="shared" si="35"/>
        <v>1.0000767021571202E-2</v>
      </c>
      <c r="AU438" s="108">
        <f t="shared" si="33"/>
        <v>2.2362394887371312E-3</v>
      </c>
    </row>
    <row r="439" spans="2:47">
      <c r="D439">
        <v>6.01</v>
      </c>
      <c r="E439" s="109">
        <v>1.0490397600000001</v>
      </c>
      <c r="F439" s="109">
        <v>0.98375473000000002</v>
      </c>
      <c r="G439" s="109">
        <v>0.99021671</v>
      </c>
      <c r="H439" s="109">
        <v>1.24930757</v>
      </c>
      <c r="I439" s="109">
        <v>1.3700989100000001</v>
      </c>
      <c r="J439" s="109">
        <v>1.13771344</v>
      </c>
      <c r="K439" s="109">
        <v>1.4196194499999999</v>
      </c>
      <c r="L439" s="109">
        <v>1.44301133</v>
      </c>
      <c r="M439" s="109">
        <v>1.0396808099999999</v>
      </c>
      <c r="N439" s="109">
        <v>1.16721948</v>
      </c>
      <c r="O439" s="109">
        <v>1.14061876</v>
      </c>
      <c r="P439" s="109">
        <v>1.1064600099999999</v>
      </c>
      <c r="Q439" s="109">
        <v>1.1955371100000001</v>
      </c>
      <c r="R439" s="109">
        <v>1.0853554999999999</v>
      </c>
      <c r="S439" s="109">
        <v>1.0399932599999999</v>
      </c>
      <c r="T439" s="109">
        <v>1.02753988</v>
      </c>
      <c r="U439" s="109">
        <v>0.97054658000000005</v>
      </c>
      <c r="V439" s="109">
        <v>1.00310348</v>
      </c>
      <c r="W439" s="109">
        <v>1.04541599</v>
      </c>
      <c r="X439" s="109">
        <v>1.0470695400000001</v>
      </c>
      <c r="AR439">
        <v>6.01</v>
      </c>
      <c r="AS439" s="127">
        <f t="shared" si="34"/>
        <v>1.1255651149999999</v>
      </c>
      <c r="AT439" s="109">
        <f t="shared" si="35"/>
        <v>0.14355309791509621</v>
      </c>
      <c r="AU439" s="108">
        <f t="shared" si="33"/>
        <v>3.2099448531883845E-2</v>
      </c>
    </row>
    <row r="440" spans="2:47">
      <c r="D440">
        <v>7.94</v>
      </c>
      <c r="E440" s="109">
        <v>1.4044513000000001</v>
      </c>
      <c r="F440" s="109">
        <v>1.1555068100000001</v>
      </c>
      <c r="G440" s="109">
        <v>1.16647327</v>
      </c>
      <c r="H440" s="109">
        <v>1.52828236</v>
      </c>
      <c r="I440" s="109">
        <v>1.7738873100000001</v>
      </c>
      <c r="J440" s="109">
        <v>1.5311451199999999</v>
      </c>
      <c r="K440" s="109">
        <v>1.91733062</v>
      </c>
      <c r="L440" s="109">
        <v>1.9196580400000001</v>
      </c>
      <c r="M440" s="109">
        <v>1.1754180599999999</v>
      </c>
      <c r="N440" s="109">
        <v>1.2413903900000001</v>
      </c>
      <c r="O440" s="109">
        <v>1.27565621</v>
      </c>
      <c r="P440" s="109">
        <v>1.32193085</v>
      </c>
      <c r="Q440" s="109">
        <v>1.5841119699999999</v>
      </c>
      <c r="R440" s="109">
        <v>1.40199316</v>
      </c>
      <c r="S440" s="109">
        <v>1.1914502199999999</v>
      </c>
      <c r="T440" s="109">
        <v>1.1774294300000001</v>
      </c>
      <c r="U440" s="109">
        <v>1.0776307599999999</v>
      </c>
      <c r="V440" s="109">
        <v>1.1166970599999999</v>
      </c>
      <c r="W440" s="109">
        <v>1.2383356400000001</v>
      </c>
      <c r="X440" s="109">
        <v>1.22225914</v>
      </c>
      <c r="AR440">
        <v>7.94</v>
      </c>
      <c r="AS440" s="127">
        <f t="shared" si="34"/>
        <v>1.3710518859999998</v>
      </c>
      <c r="AT440" s="109">
        <f t="shared" si="35"/>
        <v>0.25901492791610198</v>
      </c>
      <c r="AU440" s="108">
        <f t="shared" si="33"/>
        <v>5.7917498600761196E-2</v>
      </c>
    </row>
    <row r="441" spans="2:47">
      <c r="D441">
        <v>9.8800000000000008</v>
      </c>
      <c r="E441" s="109">
        <v>1.5200356799999999</v>
      </c>
      <c r="F441" s="109">
        <v>1.21590395</v>
      </c>
      <c r="G441" s="109">
        <v>1.2201221099999999</v>
      </c>
      <c r="H441" s="109">
        <v>1.6480476100000001</v>
      </c>
      <c r="I441" s="109">
        <v>1.8818420499999999</v>
      </c>
      <c r="J441" s="109">
        <v>1.78265875</v>
      </c>
      <c r="K441" s="109">
        <v>2.1246187700000001</v>
      </c>
      <c r="L441" s="109">
        <v>2.0810943499999999</v>
      </c>
      <c r="M441" s="109">
        <v>1.22643612</v>
      </c>
      <c r="N441" s="109">
        <v>1.2758496699999999</v>
      </c>
      <c r="O441" s="109">
        <v>1.31958723</v>
      </c>
      <c r="P441" s="109">
        <v>1.42472584</v>
      </c>
      <c r="Q441" s="109">
        <v>1.81244816</v>
      </c>
      <c r="R441" s="109">
        <v>1.5927719499999999</v>
      </c>
      <c r="S441" s="109">
        <v>1.2885021699999999</v>
      </c>
      <c r="T441" s="109">
        <v>1.27024603</v>
      </c>
      <c r="U441" s="109">
        <v>1.18385651</v>
      </c>
      <c r="V441" s="109">
        <v>1.15320545</v>
      </c>
      <c r="W441" s="109">
        <v>1.41852712</v>
      </c>
      <c r="X441" s="109">
        <v>1.3202748799999999</v>
      </c>
      <c r="AR441">
        <v>9.8800000000000008</v>
      </c>
      <c r="AS441" s="127">
        <f t="shared" si="34"/>
        <v>1.4880377200000001</v>
      </c>
      <c r="AT441" s="109">
        <f t="shared" si="35"/>
        <v>0.30419996244454944</v>
      </c>
      <c r="AU441" s="108">
        <f t="shared" si="33"/>
        <v>6.8021179477889562E-2</v>
      </c>
    </row>
    <row r="442" spans="2:47">
      <c r="D442">
        <v>11.83</v>
      </c>
      <c r="E442" s="109">
        <v>1.5806894600000001</v>
      </c>
      <c r="F442" s="109">
        <v>1.2364663499999999</v>
      </c>
      <c r="G442" s="109">
        <v>1.2389842799999999</v>
      </c>
      <c r="H442" s="109">
        <v>1.6825192499999999</v>
      </c>
      <c r="I442" s="109">
        <v>1.92831412</v>
      </c>
      <c r="J442" s="109">
        <v>1.9616757899999999</v>
      </c>
      <c r="K442" s="109">
        <v>2.2226854500000002</v>
      </c>
      <c r="L442" s="109">
        <v>2.1722834799999999</v>
      </c>
      <c r="M442" s="109">
        <v>1.2407714000000001</v>
      </c>
      <c r="N442" s="109">
        <v>1.28278414</v>
      </c>
      <c r="O442" s="109">
        <v>1.33048324</v>
      </c>
      <c r="P442" s="109">
        <v>1.5601593199999999</v>
      </c>
      <c r="Q442" s="109">
        <v>1.93615896</v>
      </c>
      <c r="R442" s="109">
        <v>1.6806790599999999</v>
      </c>
      <c r="S442" s="109">
        <v>1.36432563</v>
      </c>
      <c r="T442" s="109">
        <v>1.3030461799999999</v>
      </c>
      <c r="U442" s="109">
        <v>1.24658202</v>
      </c>
      <c r="V442" s="109">
        <v>1.19845117</v>
      </c>
      <c r="W442" s="109">
        <v>1.52290543</v>
      </c>
      <c r="X442" s="109">
        <v>1.40574434</v>
      </c>
      <c r="AR442">
        <v>11.83</v>
      </c>
      <c r="AS442" s="127">
        <f t="shared" si="34"/>
        <v>1.5547854534999999</v>
      </c>
      <c r="AT442" s="109">
        <f t="shared" si="35"/>
        <v>0.33083526898235133</v>
      </c>
      <c r="AU442" s="108">
        <f t="shared" si="33"/>
        <v>7.3977015079896527E-2</v>
      </c>
    </row>
    <row r="443" spans="2:47">
      <c r="D443">
        <v>13.83</v>
      </c>
      <c r="E443" s="109">
        <v>1.5891203199999999</v>
      </c>
      <c r="F443" s="109">
        <v>1.22439773</v>
      </c>
      <c r="G443" s="109">
        <v>1.22985857</v>
      </c>
      <c r="H443" s="109">
        <v>1.6623132300000001</v>
      </c>
      <c r="I443" s="109">
        <v>1.9680327900000001</v>
      </c>
      <c r="J443" s="109">
        <v>2.1154335</v>
      </c>
      <c r="K443" s="109">
        <v>2.3155048699999998</v>
      </c>
      <c r="L443" s="109">
        <v>2.1650142200000002</v>
      </c>
      <c r="M443" s="109">
        <v>1.24626897</v>
      </c>
      <c r="N443" s="109">
        <v>1.2842373600000001</v>
      </c>
      <c r="O443" s="109">
        <v>1.33415741</v>
      </c>
      <c r="P443" s="109">
        <v>1.6252211700000001</v>
      </c>
      <c r="Q443" s="109">
        <v>1.9852337499999999</v>
      </c>
      <c r="R443" s="109">
        <v>1.7536145599999999</v>
      </c>
      <c r="S443" s="109">
        <v>1.4150513600000001</v>
      </c>
      <c r="T443" s="109">
        <v>1.3075675499999999</v>
      </c>
      <c r="U443" s="109">
        <v>1.3074641600000001</v>
      </c>
      <c r="V443" s="109">
        <v>1.22758068</v>
      </c>
      <c r="W443" s="109">
        <v>1.6090250100000001</v>
      </c>
      <c r="X443" s="109">
        <v>1.4668677000000001</v>
      </c>
      <c r="AR443">
        <v>13.83</v>
      </c>
      <c r="AS443" s="127">
        <f t="shared" si="34"/>
        <v>1.5915982454999997</v>
      </c>
      <c r="AT443" s="109">
        <f t="shared" si="35"/>
        <v>0.35115776120056996</v>
      </c>
      <c r="AU443" s="108">
        <f t="shared" si="33"/>
        <v>7.8521262487111262E-2</v>
      </c>
    </row>
    <row r="444" spans="2:47">
      <c r="D444">
        <v>15.84</v>
      </c>
      <c r="E444" s="109">
        <v>1.58143521</v>
      </c>
      <c r="F444" s="109">
        <v>1.2327053299999999</v>
      </c>
      <c r="G444" s="109">
        <v>1.2263232100000001</v>
      </c>
      <c r="H444" s="109">
        <v>1.6292953100000001</v>
      </c>
      <c r="I444" s="109">
        <v>1.94203444</v>
      </c>
      <c r="J444" s="109">
        <v>2.1799374999999999</v>
      </c>
      <c r="K444" s="109">
        <v>2.3149847399999999</v>
      </c>
      <c r="L444" s="109">
        <v>2.1317576900000001</v>
      </c>
      <c r="M444" s="109">
        <v>1.24048442</v>
      </c>
      <c r="N444" s="109">
        <v>1.24888613</v>
      </c>
      <c r="O444" s="109">
        <v>1.3403189200000001</v>
      </c>
      <c r="P444" s="109">
        <v>1.7054169299999999</v>
      </c>
      <c r="Q444" s="109">
        <v>1.9964573299999999</v>
      </c>
      <c r="R444" s="109">
        <v>1.7592283200000001</v>
      </c>
      <c r="S444" s="109">
        <v>1.45786908</v>
      </c>
      <c r="T444" s="109">
        <v>1.3100930200000001</v>
      </c>
      <c r="U444" s="109">
        <v>1.3800479299999999</v>
      </c>
      <c r="V444" s="109">
        <v>1.2662768600000001</v>
      </c>
      <c r="W444" s="109">
        <v>1.6395057500000001</v>
      </c>
      <c r="X444" s="109">
        <v>1.5285426799999999</v>
      </c>
      <c r="AR444">
        <v>15.84</v>
      </c>
      <c r="AS444" s="127">
        <f t="shared" si="34"/>
        <v>1.6055800400000002</v>
      </c>
      <c r="AT444" s="109">
        <f t="shared" si="35"/>
        <v>0.34843106631228399</v>
      </c>
      <c r="AU444" s="108">
        <f t="shared" si="33"/>
        <v>7.7911554974700398E-2</v>
      </c>
    </row>
    <row r="445" spans="2:47">
      <c r="D445">
        <v>17.84</v>
      </c>
      <c r="E445" s="109">
        <v>1.5960854099999999</v>
      </c>
      <c r="F445" s="109">
        <v>1.2282092499999999</v>
      </c>
      <c r="G445" s="109">
        <v>1.2406817699999999</v>
      </c>
      <c r="H445" s="109">
        <v>1.65706241</v>
      </c>
      <c r="I445" s="109">
        <v>1.97861642</v>
      </c>
      <c r="J445" s="109">
        <v>2.1911240400000001</v>
      </c>
      <c r="K445" s="109">
        <v>2.30705282</v>
      </c>
      <c r="L445" s="109">
        <v>2.1402290399999999</v>
      </c>
      <c r="M445" s="109">
        <v>1.2427986</v>
      </c>
      <c r="N445" s="109">
        <v>1.2436187599999999</v>
      </c>
      <c r="O445" s="109">
        <v>1.30340536</v>
      </c>
      <c r="P445" s="109">
        <v>1.75965751</v>
      </c>
      <c r="Q445" s="109">
        <v>2.00456404</v>
      </c>
      <c r="R445" s="109">
        <v>1.7725674</v>
      </c>
      <c r="S445" s="109">
        <v>1.4588380299999999</v>
      </c>
      <c r="T445" s="109">
        <v>1.3020170200000001</v>
      </c>
      <c r="U445" s="109">
        <v>1.41300834</v>
      </c>
      <c r="V445" s="109">
        <v>1.2738491300000001</v>
      </c>
      <c r="W445" s="109">
        <v>1.67043089</v>
      </c>
      <c r="X445" s="109">
        <v>1.5432190400000001</v>
      </c>
      <c r="AR445">
        <v>17.84</v>
      </c>
      <c r="AS445" s="127">
        <f t="shared" si="34"/>
        <v>1.6163517639999998</v>
      </c>
      <c r="AT445" s="109">
        <f t="shared" si="35"/>
        <v>0.35314878609762268</v>
      </c>
      <c r="AU445" s="108">
        <f t="shared" si="33"/>
        <v>7.8966469188581689E-2</v>
      </c>
    </row>
    <row r="446" spans="2:47">
      <c r="D446">
        <v>19.84</v>
      </c>
      <c r="E446" s="109">
        <v>1.60068809</v>
      </c>
      <c r="F446" s="109">
        <v>1.2327757800000001</v>
      </c>
      <c r="G446" s="109">
        <v>1.23023935</v>
      </c>
      <c r="H446" s="109">
        <v>1.6851195699999999</v>
      </c>
      <c r="I446" s="109">
        <v>1.96809105</v>
      </c>
      <c r="J446" s="109">
        <v>2.2241976999999999</v>
      </c>
      <c r="K446" s="109">
        <v>2.2896604200000001</v>
      </c>
      <c r="L446" s="109">
        <v>2.1391826100000002</v>
      </c>
      <c r="M446" s="109">
        <v>1.2354999499999999</v>
      </c>
      <c r="N446" s="109">
        <v>1.2475353199999999</v>
      </c>
      <c r="O446" s="109">
        <v>1.32837509</v>
      </c>
      <c r="P446" s="109">
        <v>1.8419405200000001</v>
      </c>
      <c r="Q446" s="109">
        <v>1.99841438</v>
      </c>
      <c r="R446" s="109">
        <v>1.7950234700000001</v>
      </c>
      <c r="S446" s="109">
        <v>1.47546281</v>
      </c>
      <c r="T446" s="109">
        <v>1.2889172</v>
      </c>
      <c r="U446" s="109">
        <v>1.4567180200000001</v>
      </c>
      <c r="V446" s="109">
        <v>1.3111861199999999</v>
      </c>
      <c r="W446" s="109">
        <v>1.67629319</v>
      </c>
      <c r="X446" s="109">
        <v>1.5707769899999999</v>
      </c>
      <c r="AR446">
        <v>19.84</v>
      </c>
      <c r="AS446" s="127">
        <f t="shared" si="34"/>
        <v>1.6298048815000001</v>
      </c>
      <c r="AT446" s="109">
        <f t="shared" si="35"/>
        <v>0.35255413078705478</v>
      </c>
      <c r="AU446" s="108">
        <f t="shared" si="33"/>
        <v>7.8833500218820587E-2</v>
      </c>
    </row>
    <row r="447" spans="2:47">
      <c r="D447">
        <v>21.84</v>
      </c>
      <c r="E447" s="109">
        <v>1.5868208800000001</v>
      </c>
      <c r="F447" s="109">
        <v>1.2236941299999999</v>
      </c>
      <c r="G447" s="109">
        <v>1.2205786700000001</v>
      </c>
      <c r="H447" s="109">
        <v>1.6685119100000001</v>
      </c>
      <c r="I447" s="109">
        <v>1.9508372199999999</v>
      </c>
      <c r="J447" s="109">
        <v>2.2534749999999999</v>
      </c>
      <c r="K447" s="109">
        <v>2.2524972600000002</v>
      </c>
      <c r="L447" s="109">
        <v>2.1111963600000001</v>
      </c>
      <c r="M447" s="109">
        <v>1.22597657</v>
      </c>
      <c r="N447" s="109">
        <v>1.24252356</v>
      </c>
      <c r="O447" s="109">
        <v>1.3239749700000001</v>
      </c>
      <c r="P447" s="109">
        <v>1.90692858</v>
      </c>
      <c r="Q447" s="109">
        <v>1.95875508</v>
      </c>
      <c r="R447" s="109">
        <v>1.8060063900000001</v>
      </c>
      <c r="S447" s="109">
        <v>1.4725252900000001</v>
      </c>
      <c r="T447" s="109">
        <v>1.2904096199999999</v>
      </c>
      <c r="U447" s="109">
        <v>1.5022158800000001</v>
      </c>
      <c r="V447" s="109">
        <v>1.3444602999999999</v>
      </c>
      <c r="W447" s="109">
        <v>1.7007438699999999</v>
      </c>
      <c r="X447" s="109">
        <v>1.56716265</v>
      </c>
      <c r="AR447">
        <v>21.84</v>
      </c>
      <c r="AS447" s="127">
        <f t="shared" si="34"/>
        <v>1.6304647095</v>
      </c>
      <c r="AT447" s="109">
        <f t="shared" si="35"/>
        <v>0.34916973821322395</v>
      </c>
      <c r="AU447" s="108">
        <f t="shared" si="33"/>
        <v>7.8076727033057472E-2</v>
      </c>
    </row>
    <row r="448" spans="2:47">
      <c r="D448">
        <v>23.84</v>
      </c>
      <c r="E448" s="109">
        <v>1.5817714300000001</v>
      </c>
      <c r="F448" s="109">
        <v>1.2055312300000001</v>
      </c>
      <c r="G448" s="109">
        <v>1.20028589</v>
      </c>
      <c r="H448" s="109">
        <v>1.63463782</v>
      </c>
      <c r="I448" s="109">
        <v>1.9473651000000001</v>
      </c>
      <c r="J448" s="109">
        <v>2.27952442</v>
      </c>
      <c r="K448" s="109">
        <v>2.2418430300000001</v>
      </c>
      <c r="L448" s="109">
        <v>2.0959907599999998</v>
      </c>
      <c r="M448" s="109">
        <v>1.2406135199999999</v>
      </c>
      <c r="N448" s="109">
        <v>1.2454563999999999</v>
      </c>
      <c r="O448" s="109">
        <v>1.3107413999999999</v>
      </c>
      <c r="P448" s="109">
        <v>1.93133471</v>
      </c>
      <c r="Q448" s="109">
        <v>1.95805743</v>
      </c>
      <c r="R448" s="109">
        <v>1.80116242</v>
      </c>
      <c r="S448" s="109">
        <v>1.48797256</v>
      </c>
      <c r="T448" s="109">
        <v>1.26605904</v>
      </c>
      <c r="U448" s="109">
        <v>1.5364385</v>
      </c>
      <c r="V448" s="109">
        <v>1.3664021900000001</v>
      </c>
      <c r="W448" s="109">
        <v>1.6764655500000001</v>
      </c>
      <c r="X448" s="109">
        <v>1.5620143799999999</v>
      </c>
      <c r="AR448">
        <v>23.84</v>
      </c>
      <c r="AS448" s="127">
        <f t="shared" si="34"/>
        <v>1.6284833889999999</v>
      </c>
      <c r="AT448" s="109">
        <f t="shared" si="35"/>
        <v>0.35153926988318634</v>
      </c>
      <c r="AU448" s="108">
        <f t="shared" si="33"/>
        <v>7.8606570421944924E-2</v>
      </c>
    </row>
    <row r="449" spans="4:47">
      <c r="D449">
        <v>25.84</v>
      </c>
      <c r="E449" s="109">
        <v>1.54972504</v>
      </c>
      <c r="F449" s="109">
        <v>1.2018879600000001</v>
      </c>
      <c r="G449" s="109">
        <v>1.20663057</v>
      </c>
      <c r="H449" s="109">
        <v>1.64912021</v>
      </c>
      <c r="I449" s="109">
        <v>1.9407595399999999</v>
      </c>
      <c r="J449" s="109">
        <v>2.3294351999999998</v>
      </c>
      <c r="K449" s="109">
        <v>2.21085412</v>
      </c>
      <c r="L449" s="109">
        <v>2.0896219199999999</v>
      </c>
      <c r="M449" s="109">
        <v>1.2241006299999999</v>
      </c>
      <c r="N449" s="109">
        <v>1.21942002</v>
      </c>
      <c r="O449" s="109">
        <v>1.28261742</v>
      </c>
      <c r="P449" s="109">
        <v>1.9516287400000001</v>
      </c>
      <c r="Q449" s="109">
        <v>1.9382234700000001</v>
      </c>
      <c r="R449" s="109">
        <v>1.8025098399999999</v>
      </c>
      <c r="S449" s="109">
        <v>1.4578834300000001</v>
      </c>
      <c r="T449" s="109">
        <v>1.2716436099999999</v>
      </c>
      <c r="U449" s="109">
        <v>1.5422816699999999</v>
      </c>
      <c r="V449" s="109">
        <v>1.39799535</v>
      </c>
      <c r="W449" s="109">
        <v>1.6822682600000001</v>
      </c>
      <c r="X449" s="109">
        <v>1.5668712600000001</v>
      </c>
      <c r="AR449">
        <v>25.84</v>
      </c>
      <c r="AS449" s="127">
        <f t="shared" si="34"/>
        <v>1.6257739130000002</v>
      </c>
      <c r="AT449" s="109">
        <f t="shared" si="35"/>
        <v>0.35628872969039665</v>
      </c>
      <c r="AU449" s="108">
        <f t="shared" si="33"/>
        <v>7.9668581920477446E-2</v>
      </c>
    </row>
    <row r="450" spans="4:47">
      <c r="D450">
        <v>27.84</v>
      </c>
      <c r="E450" s="109">
        <v>1.5385452100000001</v>
      </c>
      <c r="F450" s="109">
        <v>1.19072906</v>
      </c>
      <c r="G450" s="109">
        <v>1.1855683299999999</v>
      </c>
      <c r="H450" s="109">
        <v>1.6323429899999999</v>
      </c>
      <c r="I450" s="109">
        <v>1.9523092099999999</v>
      </c>
      <c r="J450" s="109">
        <v>2.30199482</v>
      </c>
      <c r="K450" s="109">
        <v>2.1789074400000001</v>
      </c>
      <c r="L450" s="109">
        <v>2.0066589800000001</v>
      </c>
      <c r="M450" s="109">
        <v>1.2257973200000001</v>
      </c>
      <c r="N450" s="109">
        <v>1.2086471000000001</v>
      </c>
      <c r="O450" s="109">
        <v>1.2769573700000001</v>
      </c>
      <c r="P450" s="109">
        <v>1.9607441400000001</v>
      </c>
      <c r="Q450" s="109">
        <v>1.95057236</v>
      </c>
      <c r="R450" s="109">
        <v>1.7777136</v>
      </c>
      <c r="S450" s="109">
        <v>1.46280999</v>
      </c>
      <c r="T450" s="109">
        <v>1.2559259700000001</v>
      </c>
      <c r="U450" s="109">
        <v>1.5689599299999999</v>
      </c>
      <c r="V450" s="109">
        <v>1.4116503499999999</v>
      </c>
      <c r="W450" s="109">
        <v>1.67138483</v>
      </c>
      <c r="X450" s="109">
        <v>1.55147905</v>
      </c>
      <c r="AR450">
        <v>27.84</v>
      </c>
      <c r="AS450" s="127">
        <f t="shared" si="34"/>
        <v>1.6154849024999998</v>
      </c>
      <c r="AT450" s="109">
        <f t="shared" si="35"/>
        <v>0.34943301376905139</v>
      </c>
      <c r="AU450" s="108">
        <f t="shared" si="33"/>
        <v>7.8135597237021889E-2</v>
      </c>
    </row>
    <row r="451" spans="4:47">
      <c r="D451">
        <v>29.84</v>
      </c>
      <c r="E451" s="109">
        <v>1.5414648099999999</v>
      </c>
      <c r="F451" s="109">
        <v>1.1767823500000001</v>
      </c>
      <c r="G451" s="109">
        <v>1.18126325</v>
      </c>
      <c r="H451" s="109">
        <v>1.62735421</v>
      </c>
      <c r="I451" s="109">
        <v>1.91265258</v>
      </c>
      <c r="J451" s="109">
        <v>2.2715633500000001</v>
      </c>
      <c r="K451" s="109">
        <v>2.1603499799999999</v>
      </c>
      <c r="L451" s="109">
        <v>2.0270215</v>
      </c>
      <c r="M451" s="109">
        <v>1.2197811000000001</v>
      </c>
      <c r="N451" s="109">
        <v>1.22002798</v>
      </c>
      <c r="O451" s="109">
        <v>1.2724449200000001</v>
      </c>
      <c r="P451" s="109">
        <v>1.9672123100000001</v>
      </c>
      <c r="Q451" s="109">
        <v>1.9604649300000001</v>
      </c>
      <c r="R451" s="109">
        <v>1.80071604</v>
      </c>
      <c r="S451" s="109">
        <v>1.45405695</v>
      </c>
      <c r="T451" s="109">
        <v>1.2429832599999999</v>
      </c>
      <c r="U451" s="109">
        <v>1.58953466</v>
      </c>
      <c r="V451" s="109">
        <v>1.4143695199999999</v>
      </c>
      <c r="W451" s="109">
        <v>1.6799293900000001</v>
      </c>
      <c r="X451" s="109">
        <v>1.5352246199999999</v>
      </c>
      <c r="AR451">
        <v>29.84</v>
      </c>
      <c r="AS451" s="127">
        <f t="shared" si="34"/>
        <v>1.6127598855000003</v>
      </c>
      <c r="AT451" s="109">
        <f t="shared" si="35"/>
        <v>0.34759911413264633</v>
      </c>
      <c r="AU451" s="108">
        <f t="shared" si="33"/>
        <v>7.7725524811930499E-2</v>
      </c>
    </row>
    <row r="452" spans="4:47">
      <c r="D452">
        <v>31.84</v>
      </c>
      <c r="E452" s="109">
        <v>1.54485552</v>
      </c>
      <c r="F452" s="109">
        <v>1.17726742</v>
      </c>
      <c r="G452" s="109">
        <v>1.1894635600000001</v>
      </c>
      <c r="H452" s="109">
        <v>1.6048692899999999</v>
      </c>
      <c r="I452" s="109">
        <v>1.94840148</v>
      </c>
      <c r="J452" s="109">
        <v>2.25544988</v>
      </c>
      <c r="K452" s="109">
        <v>2.1271651299999998</v>
      </c>
      <c r="L452" s="109">
        <v>2.0365529699999998</v>
      </c>
      <c r="M452" s="109">
        <v>1.21300315</v>
      </c>
      <c r="N452" s="109">
        <v>1.2061668400000001</v>
      </c>
      <c r="O452" s="109">
        <v>1.2650826500000001</v>
      </c>
      <c r="P452" s="109">
        <v>1.9820790500000001</v>
      </c>
      <c r="Q452" s="109">
        <v>1.9129685299999999</v>
      </c>
      <c r="R452" s="109">
        <v>1.7716152700000001</v>
      </c>
      <c r="S452" s="109">
        <v>1.45390113</v>
      </c>
      <c r="T452" s="109">
        <v>1.2247127099999999</v>
      </c>
      <c r="U452" s="109">
        <v>1.59267772</v>
      </c>
      <c r="V452" s="109">
        <v>1.4413632199999999</v>
      </c>
      <c r="W452" s="109">
        <v>1.67302715</v>
      </c>
      <c r="X452" s="109">
        <v>1.5422376799999999</v>
      </c>
      <c r="AR452">
        <v>31.84</v>
      </c>
      <c r="AS452" s="127">
        <f t="shared" si="34"/>
        <v>1.6081430175000002</v>
      </c>
      <c r="AT452" s="109">
        <f t="shared" si="35"/>
        <v>0.34450280995176702</v>
      </c>
      <c r="AU452" s="108">
        <f t="shared" si="33"/>
        <v>7.7033170149184205E-2</v>
      </c>
    </row>
    <row r="453" spans="4:47">
      <c r="D453">
        <v>33.840000000000003</v>
      </c>
      <c r="E453" s="109">
        <v>1.5590799099999999</v>
      </c>
      <c r="F453" s="109">
        <v>1.16693574</v>
      </c>
      <c r="G453" s="109">
        <v>1.17704356</v>
      </c>
      <c r="H453" s="109">
        <v>1.5960398099999999</v>
      </c>
      <c r="I453" s="109">
        <v>1.9281786599999999</v>
      </c>
      <c r="J453" s="109">
        <v>2.2730635700000001</v>
      </c>
      <c r="K453" s="109">
        <v>2.08519721</v>
      </c>
      <c r="L453" s="109">
        <v>1.9941705300000001</v>
      </c>
      <c r="M453" s="109">
        <v>1.2134665499999999</v>
      </c>
      <c r="N453" s="109">
        <v>1.19608761</v>
      </c>
      <c r="O453" s="109">
        <v>1.2491438500000001</v>
      </c>
      <c r="P453" s="109">
        <v>1.9735333100000001</v>
      </c>
      <c r="Q453" s="109">
        <v>1.9046646300000001</v>
      </c>
      <c r="R453" s="109">
        <v>1.7544207599999999</v>
      </c>
      <c r="S453" s="109">
        <v>1.4274025299999999</v>
      </c>
      <c r="T453" s="109">
        <v>1.2222584599999999</v>
      </c>
      <c r="U453" s="109">
        <v>1.6017458200000001</v>
      </c>
      <c r="V453" s="109">
        <v>1.4559474800000001</v>
      </c>
      <c r="W453" s="109">
        <v>1.65564197</v>
      </c>
      <c r="X453" s="109">
        <v>1.5370733599999999</v>
      </c>
      <c r="AR453">
        <v>33.840000000000003</v>
      </c>
      <c r="AS453" s="127">
        <f t="shared" si="34"/>
        <v>1.5985547659999999</v>
      </c>
      <c r="AT453" s="109">
        <f t="shared" si="35"/>
        <v>0.3411839324128752</v>
      </c>
      <c r="AU453" s="108">
        <f t="shared" si="33"/>
        <v>7.6291046570588272E-2</v>
      </c>
    </row>
    <row r="454" spans="4:47">
      <c r="D454">
        <v>35.840000000000003</v>
      </c>
      <c r="E454" s="109">
        <v>1.51920378</v>
      </c>
      <c r="F454" s="109">
        <v>1.1713456</v>
      </c>
      <c r="G454" s="109">
        <v>1.1869622099999999</v>
      </c>
      <c r="H454" s="109">
        <v>1.5939410599999999</v>
      </c>
      <c r="I454" s="109">
        <v>1.93161242</v>
      </c>
      <c r="J454" s="109">
        <v>2.21023002</v>
      </c>
      <c r="K454" s="109">
        <v>2.06233209</v>
      </c>
      <c r="L454" s="109">
        <v>1.96910575</v>
      </c>
      <c r="M454" s="109">
        <v>1.20570314</v>
      </c>
      <c r="N454" s="109">
        <v>1.2102246999999999</v>
      </c>
      <c r="O454" s="109">
        <v>1.2518518199999999</v>
      </c>
      <c r="P454" s="109">
        <v>1.9494148</v>
      </c>
      <c r="Q454" s="109">
        <v>1.87561925</v>
      </c>
      <c r="R454" s="109">
        <v>1.7664527000000001</v>
      </c>
      <c r="S454" s="109">
        <v>1.4433936700000001</v>
      </c>
      <c r="T454" s="109">
        <v>1.21424938</v>
      </c>
      <c r="U454" s="109">
        <v>1.5751095799999999</v>
      </c>
      <c r="V454" s="109">
        <v>1.4368537100000001</v>
      </c>
      <c r="W454" s="109">
        <v>1.65907457</v>
      </c>
      <c r="X454" s="109">
        <v>1.5266126200000001</v>
      </c>
      <c r="AR454">
        <v>35.840000000000003</v>
      </c>
      <c r="AS454" s="127">
        <f t="shared" si="34"/>
        <v>1.5879646434999999</v>
      </c>
      <c r="AT454" s="109">
        <f t="shared" si="35"/>
        <v>0.32880613500962613</v>
      </c>
      <c r="AU454" s="108">
        <f t="shared" si="33"/>
        <v>7.3523286930049753E-2</v>
      </c>
    </row>
    <row r="455" spans="4:47">
      <c r="D455">
        <v>37.840000000000003</v>
      </c>
      <c r="E455" s="109">
        <v>1.5245090699999999</v>
      </c>
      <c r="F455" s="109">
        <v>1.16256377</v>
      </c>
      <c r="G455" s="109">
        <v>1.1518611599999999</v>
      </c>
      <c r="H455" s="109">
        <v>1.55881465</v>
      </c>
      <c r="I455" s="109">
        <v>1.91820386</v>
      </c>
      <c r="J455" s="109">
        <v>2.2258238100000001</v>
      </c>
      <c r="K455" s="109">
        <v>2.04964623</v>
      </c>
      <c r="L455" s="109">
        <v>1.9457748399999999</v>
      </c>
      <c r="M455" s="109">
        <v>1.19363551</v>
      </c>
      <c r="N455" s="109">
        <v>1.19376042</v>
      </c>
      <c r="O455" s="109">
        <v>1.2397435000000001</v>
      </c>
      <c r="P455" s="109">
        <v>1.94721112</v>
      </c>
      <c r="Q455" s="109">
        <v>1.8738387700000001</v>
      </c>
      <c r="R455" s="109">
        <v>1.74610837</v>
      </c>
      <c r="S455" s="109">
        <v>1.4259111</v>
      </c>
      <c r="T455" s="109">
        <v>1.20371959</v>
      </c>
      <c r="U455" s="109">
        <v>1.5995201299999999</v>
      </c>
      <c r="V455" s="109">
        <v>1.4474433799999999</v>
      </c>
      <c r="W455" s="109">
        <v>1.63905908</v>
      </c>
      <c r="X455" s="109">
        <v>1.5202080600000001</v>
      </c>
      <c r="AR455">
        <v>37.840000000000003</v>
      </c>
      <c r="AS455" s="127">
        <f t="shared" si="34"/>
        <v>1.5783678210000001</v>
      </c>
      <c r="AT455" s="109">
        <f t="shared" si="35"/>
        <v>0.33247205123330842</v>
      </c>
      <c r="AU455" s="108">
        <f t="shared" si="33"/>
        <v>7.434301071764704E-2</v>
      </c>
    </row>
    <row r="456" spans="4:47">
      <c r="D456">
        <v>39.85</v>
      </c>
      <c r="E456" s="109">
        <v>1.4921466400000001</v>
      </c>
      <c r="F456" s="109">
        <v>1.1592749600000001</v>
      </c>
      <c r="G456" s="109">
        <v>1.15276443</v>
      </c>
      <c r="H456" s="109">
        <v>1.54908881</v>
      </c>
      <c r="I456" s="109">
        <v>1.9236882200000001</v>
      </c>
      <c r="J456" s="109">
        <v>2.1986565200000001</v>
      </c>
      <c r="K456" s="109">
        <v>2.0773207899999999</v>
      </c>
      <c r="L456" s="109">
        <v>1.91247028</v>
      </c>
      <c r="M456" s="109">
        <v>1.1932136099999999</v>
      </c>
      <c r="N456" s="109">
        <v>1.1956372</v>
      </c>
      <c r="O456" s="109">
        <v>1.21987047</v>
      </c>
      <c r="P456" s="109">
        <v>1.93786371</v>
      </c>
      <c r="Q456" s="109">
        <v>1.8670395799999999</v>
      </c>
      <c r="R456" s="109">
        <v>1.7343691000000001</v>
      </c>
      <c r="S456" s="109">
        <v>1.41411025</v>
      </c>
      <c r="T456" s="109">
        <v>1.18850403</v>
      </c>
      <c r="U456" s="109">
        <v>1.61808233</v>
      </c>
      <c r="V456" s="109">
        <v>1.45427949</v>
      </c>
      <c r="W456" s="109">
        <v>1.65674392</v>
      </c>
      <c r="X456" s="109">
        <v>1.5074627700000001</v>
      </c>
      <c r="AR456">
        <v>39.85</v>
      </c>
      <c r="AS456" s="127">
        <f t="shared" si="34"/>
        <v>1.5726293554999999</v>
      </c>
      <c r="AT456" s="109">
        <f t="shared" si="35"/>
        <v>0.33216707393698386</v>
      </c>
      <c r="AU456" s="108">
        <f t="shared" si="33"/>
        <v>7.4274815721029452E-2</v>
      </c>
    </row>
    <row r="457" spans="4:47">
      <c r="D457">
        <v>41.85</v>
      </c>
      <c r="E457" s="109">
        <v>1.48589376</v>
      </c>
      <c r="F457" s="109">
        <v>1.15329902</v>
      </c>
      <c r="G457" s="109">
        <v>1.1437067000000001</v>
      </c>
      <c r="H457" s="109">
        <v>1.5600983100000001</v>
      </c>
      <c r="I457" s="109">
        <v>1.89111556</v>
      </c>
      <c r="J457" s="109">
        <v>2.1618203600000001</v>
      </c>
      <c r="K457" s="109">
        <v>2.0585231199999998</v>
      </c>
      <c r="L457" s="109">
        <v>1.8927984499999999</v>
      </c>
      <c r="M457" s="109">
        <v>1.18261035</v>
      </c>
      <c r="N457" s="109">
        <v>1.1835064900000001</v>
      </c>
      <c r="O457" s="109">
        <v>1.2138636300000001</v>
      </c>
      <c r="P457" s="109">
        <v>1.9334743700000001</v>
      </c>
      <c r="Q457" s="109">
        <v>1.8455497999999999</v>
      </c>
      <c r="R457" s="109">
        <v>1.74040576</v>
      </c>
      <c r="S457" s="109">
        <v>1.4149162</v>
      </c>
      <c r="T457" s="109">
        <v>1.1816430899999999</v>
      </c>
      <c r="U457" s="109">
        <v>1.6138312500000001</v>
      </c>
      <c r="V457" s="109">
        <v>1.44750994</v>
      </c>
      <c r="W457" s="109">
        <v>1.66588559</v>
      </c>
      <c r="X457" s="109">
        <v>1.50428746</v>
      </c>
      <c r="AR457">
        <v>41.85</v>
      </c>
      <c r="AS457" s="127">
        <f t="shared" si="34"/>
        <v>1.5637369605000002</v>
      </c>
      <c r="AT457" s="109">
        <f t="shared" si="35"/>
        <v>0.32659673081204843</v>
      </c>
      <c r="AU457" s="108">
        <f t="shared" si="33"/>
        <v>7.3029249132494034E-2</v>
      </c>
    </row>
    <row r="458" spans="4:47">
      <c r="D458">
        <v>43.85</v>
      </c>
      <c r="E458" s="109">
        <v>1.4772413200000001</v>
      </c>
      <c r="F458" s="109">
        <v>1.1572116699999999</v>
      </c>
      <c r="G458" s="109">
        <v>1.1465753700000001</v>
      </c>
      <c r="H458" s="109">
        <v>1.5454313500000001</v>
      </c>
      <c r="I458" s="109">
        <v>1.88522301</v>
      </c>
      <c r="J458" s="109">
        <v>2.1430870099999999</v>
      </c>
      <c r="K458" s="109">
        <v>2.0590417599999999</v>
      </c>
      <c r="L458" s="109">
        <v>1.8888138699999999</v>
      </c>
      <c r="M458" s="109">
        <v>1.1802520999999999</v>
      </c>
      <c r="N458" s="109">
        <v>1.19294064</v>
      </c>
      <c r="O458" s="109">
        <v>1.20788897</v>
      </c>
      <c r="P458" s="109">
        <v>1.93983884</v>
      </c>
      <c r="Q458" s="109">
        <v>1.83217013</v>
      </c>
      <c r="R458" s="109">
        <v>1.71413558</v>
      </c>
      <c r="S458" s="109">
        <v>1.4278988800000001</v>
      </c>
      <c r="T458" s="109">
        <v>1.1697148399999999</v>
      </c>
      <c r="U458" s="109">
        <v>1.59880559</v>
      </c>
      <c r="V458" s="109">
        <v>1.4352684</v>
      </c>
      <c r="W458" s="109">
        <v>1.6468856199999999</v>
      </c>
      <c r="X458" s="109">
        <v>1.5162886200000001</v>
      </c>
      <c r="AR458">
        <v>43.85</v>
      </c>
      <c r="AS458" s="127">
        <f t="shared" si="34"/>
        <v>1.5582356785000004</v>
      </c>
      <c r="AT458" s="109">
        <f t="shared" si="35"/>
        <v>0.32317593642035475</v>
      </c>
      <c r="AU458" s="108">
        <f t="shared" si="33"/>
        <v>7.226433625280633E-2</v>
      </c>
    </row>
    <row r="459" spans="4:47">
      <c r="D459">
        <v>45.85</v>
      </c>
      <c r="E459" s="109">
        <v>1.45631172</v>
      </c>
      <c r="F459" s="109">
        <v>1.15829783</v>
      </c>
      <c r="G459" s="109">
        <v>1.1392020300000001</v>
      </c>
      <c r="H459" s="109">
        <v>1.5125669900000001</v>
      </c>
      <c r="I459" s="109">
        <v>1.87527008</v>
      </c>
      <c r="J459" s="109">
        <v>2.1001583500000001</v>
      </c>
      <c r="K459" s="109">
        <v>2.05593344</v>
      </c>
      <c r="L459" s="109">
        <v>1.8384278700000001</v>
      </c>
      <c r="M459" s="109">
        <v>1.17230915</v>
      </c>
      <c r="N459" s="109">
        <v>1.18268963</v>
      </c>
      <c r="O459" s="109">
        <v>1.2042014599999999</v>
      </c>
      <c r="P459" s="109">
        <v>1.88575928</v>
      </c>
      <c r="Q459" s="109">
        <v>1.7947392900000001</v>
      </c>
      <c r="R459" s="109">
        <v>1.71248529</v>
      </c>
      <c r="S459" s="109">
        <v>1.39587298</v>
      </c>
      <c r="T459" s="109">
        <v>1.1699795</v>
      </c>
      <c r="U459" s="109">
        <v>1.60177897</v>
      </c>
      <c r="V459" s="109">
        <v>1.4253087</v>
      </c>
      <c r="W459" s="109">
        <v>1.64326952</v>
      </c>
      <c r="X459" s="109">
        <v>1.50781071</v>
      </c>
      <c r="AR459">
        <v>45.85</v>
      </c>
      <c r="AS459" s="127">
        <f t="shared" si="34"/>
        <v>1.5416186395</v>
      </c>
      <c r="AT459" s="109">
        <f t="shared" si="35"/>
        <v>0.31385961488988784</v>
      </c>
      <c r="AU459" s="108">
        <f t="shared" si="33"/>
        <v>7.0181143428569431E-2</v>
      </c>
    </row>
    <row r="460" spans="4:47">
      <c r="D460">
        <v>47.85</v>
      </c>
      <c r="E460" s="109">
        <v>1.47697524</v>
      </c>
      <c r="F460" s="109">
        <v>1.17115042</v>
      </c>
      <c r="G460" s="109">
        <v>1.1507722499999999</v>
      </c>
      <c r="H460" s="109">
        <v>1.5169967900000001</v>
      </c>
      <c r="I460" s="109">
        <v>1.89719715</v>
      </c>
      <c r="J460" s="109">
        <v>2.0966825199999999</v>
      </c>
      <c r="K460" s="109">
        <v>1.9907769200000001</v>
      </c>
      <c r="L460" s="109">
        <v>1.87011237</v>
      </c>
      <c r="M460" s="109">
        <v>1.18514856</v>
      </c>
      <c r="N460" s="109">
        <v>1.1778694199999999</v>
      </c>
      <c r="O460" s="109">
        <v>1.2064109999999999</v>
      </c>
      <c r="P460" s="109">
        <v>1.8752192299999999</v>
      </c>
      <c r="Q460" s="109">
        <v>1.8118243000000001</v>
      </c>
      <c r="R460" s="109">
        <v>1.70094827</v>
      </c>
      <c r="S460" s="109">
        <v>1.3905753700000001</v>
      </c>
      <c r="T460" s="109">
        <v>1.16247696</v>
      </c>
      <c r="U460" s="109">
        <v>1.5710642800000001</v>
      </c>
      <c r="V460" s="109">
        <v>1.4279900000000001</v>
      </c>
      <c r="W460" s="109">
        <v>1.6397195499999999</v>
      </c>
      <c r="X460" s="109">
        <v>1.48944622</v>
      </c>
      <c r="AR460">
        <v>47.85</v>
      </c>
      <c r="AS460" s="127">
        <f t="shared" si="34"/>
        <v>1.5404678410000003</v>
      </c>
      <c r="AT460" s="109">
        <f t="shared" si="35"/>
        <v>0.30890903992133628</v>
      </c>
      <c r="AU460" s="108">
        <f t="shared" si="33"/>
        <v>6.9074161212830415E-2</v>
      </c>
    </row>
    <row r="461" spans="4:47">
      <c r="D461">
        <v>49.85</v>
      </c>
      <c r="E461" s="109">
        <v>1.4508074200000001</v>
      </c>
      <c r="F461" s="109">
        <v>1.1373228799999999</v>
      </c>
      <c r="G461" s="109">
        <v>1.1489024000000001</v>
      </c>
      <c r="H461" s="109">
        <v>1.5362956699999999</v>
      </c>
      <c r="I461" s="109">
        <v>1.8827032399999999</v>
      </c>
      <c r="J461" s="109">
        <v>2.04353798</v>
      </c>
      <c r="K461" s="109">
        <v>1.9967435099999999</v>
      </c>
      <c r="L461" s="109">
        <v>1.8143340999999999</v>
      </c>
      <c r="M461" s="109">
        <v>1.1661175699999999</v>
      </c>
      <c r="N461" s="109">
        <v>1.17135813</v>
      </c>
      <c r="O461" s="109">
        <v>1.2145017600000001</v>
      </c>
      <c r="P461" s="109">
        <v>1.89093267</v>
      </c>
      <c r="Q461" s="109">
        <v>1.7818571599999999</v>
      </c>
      <c r="R461" s="109">
        <v>1.6848221699999999</v>
      </c>
      <c r="S461" s="109">
        <v>1.368973</v>
      </c>
      <c r="T461" s="109">
        <v>1.1499007999999999</v>
      </c>
      <c r="U461" s="109">
        <v>1.60352001</v>
      </c>
      <c r="V461" s="109">
        <v>1.4481181700000001</v>
      </c>
      <c r="W461" s="109">
        <v>1.6416814099999999</v>
      </c>
      <c r="X461" s="109">
        <v>1.4889795699999999</v>
      </c>
      <c r="AR461">
        <v>49.85</v>
      </c>
      <c r="AS461" s="127">
        <f t="shared" si="34"/>
        <v>1.5310704810000002</v>
      </c>
      <c r="AT461" s="109">
        <f t="shared" si="35"/>
        <v>0.3049981289206356</v>
      </c>
      <c r="AU461" s="108">
        <f t="shared" si="33"/>
        <v>6.8199654927678571E-2</v>
      </c>
    </row>
    <row r="462" spans="4:47">
      <c r="D462">
        <v>51.85</v>
      </c>
      <c r="E462" s="109">
        <v>1.4394636000000001</v>
      </c>
      <c r="F462" s="109">
        <v>1.14579695</v>
      </c>
      <c r="G462" s="109">
        <v>1.1404763200000001</v>
      </c>
      <c r="H462" s="109">
        <v>1.5270198699999999</v>
      </c>
      <c r="I462" s="109">
        <v>1.8996727200000001</v>
      </c>
      <c r="J462" s="109">
        <v>2.03897145</v>
      </c>
      <c r="K462" s="109">
        <v>1.9863986</v>
      </c>
      <c r="L462" s="109">
        <v>1.78599376</v>
      </c>
      <c r="M462" s="109">
        <v>1.1650772300000001</v>
      </c>
      <c r="N462" s="109">
        <v>1.17172023</v>
      </c>
      <c r="O462" s="109">
        <v>1.18984935</v>
      </c>
      <c r="P462" s="109">
        <v>1.90340877</v>
      </c>
      <c r="Q462" s="109">
        <v>1.7758034</v>
      </c>
      <c r="R462" s="109">
        <v>1.68649392</v>
      </c>
      <c r="S462" s="109">
        <v>1.3707330200000001</v>
      </c>
      <c r="T462" s="109">
        <v>1.14807982</v>
      </c>
      <c r="U462" s="109">
        <v>1.5869996399999999</v>
      </c>
      <c r="V462" s="109">
        <v>1.4330164400000001</v>
      </c>
      <c r="W462" s="109">
        <v>1.61555458</v>
      </c>
      <c r="X462" s="109">
        <v>1.4953221699999999</v>
      </c>
      <c r="AR462">
        <v>51.85</v>
      </c>
      <c r="AS462" s="127">
        <f t="shared" si="34"/>
        <v>1.525292592</v>
      </c>
      <c r="AT462" s="109">
        <f t="shared" si="35"/>
        <v>0.30527215718725859</v>
      </c>
      <c r="AU462" s="108">
        <f t="shared" si="33"/>
        <v>6.8260929510871121E-2</v>
      </c>
    </row>
    <row r="463" spans="4:47">
      <c r="D463">
        <v>53.85</v>
      </c>
      <c r="E463" s="109">
        <v>1.44957932</v>
      </c>
      <c r="F463" s="109">
        <v>1.1373374000000001</v>
      </c>
      <c r="G463" s="109">
        <v>1.1334449099999999</v>
      </c>
      <c r="H463" s="109">
        <v>1.52930908</v>
      </c>
      <c r="I463" s="109">
        <v>1.85260596</v>
      </c>
      <c r="J463" s="109">
        <v>2.0541350600000001</v>
      </c>
      <c r="K463" s="109">
        <v>1.9510255400000001</v>
      </c>
      <c r="L463" s="109">
        <v>1.8123591699999999</v>
      </c>
      <c r="M463" s="109">
        <v>1.1679291199999999</v>
      </c>
      <c r="N463" s="109">
        <v>1.1661481499999999</v>
      </c>
      <c r="O463" s="109">
        <v>1.2002015399999999</v>
      </c>
      <c r="P463" s="109">
        <v>1.8599863000000001</v>
      </c>
      <c r="Q463" s="109">
        <v>1.7589813299999999</v>
      </c>
      <c r="R463" s="109">
        <v>1.67790163</v>
      </c>
      <c r="S463" s="109">
        <v>1.3803146399999999</v>
      </c>
      <c r="T463" s="109">
        <v>1.15569389</v>
      </c>
      <c r="U463" s="109">
        <v>1.6027356100000001</v>
      </c>
      <c r="V463" s="109">
        <v>1.4161332600000001</v>
      </c>
      <c r="W463" s="109">
        <v>1.6142445999999999</v>
      </c>
      <c r="X463" s="109">
        <v>1.48563106</v>
      </c>
      <c r="AR463">
        <v>53.85</v>
      </c>
      <c r="AS463" s="127">
        <f t="shared" si="34"/>
        <v>1.5202848784999996</v>
      </c>
      <c r="AT463" s="109">
        <f t="shared" si="35"/>
        <v>0.29886477895232588</v>
      </c>
      <c r="AU463" s="108">
        <f t="shared" si="33"/>
        <v>6.6828196181784899E-2</v>
      </c>
    </row>
    <row r="464" spans="4:47">
      <c r="D464">
        <v>55.85</v>
      </c>
      <c r="E464" s="109">
        <v>1.4330708999999999</v>
      </c>
      <c r="F464" s="109">
        <v>1.14403386</v>
      </c>
      <c r="G464" s="109">
        <v>1.1090688399999999</v>
      </c>
      <c r="H464" s="109">
        <v>1.4908631299999999</v>
      </c>
      <c r="I464" s="109">
        <v>1.8582239300000001</v>
      </c>
      <c r="J464" s="109">
        <v>2.0364376900000001</v>
      </c>
      <c r="K464" s="109">
        <v>1.9413140499999999</v>
      </c>
      <c r="L464" s="109">
        <v>1.8146036999999999</v>
      </c>
      <c r="M464" s="109">
        <v>1.1551008700000001</v>
      </c>
      <c r="N464" s="109">
        <v>1.16168183</v>
      </c>
      <c r="O464" s="109">
        <v>1.1936279599999999</v>
      </c>
      <c r="P464" s="109">
        <v>1.86144976</v>
      </c>
      <c r="Q464" s="109">
        <v>1.7572823399999999</v>
      </c>
      <c r="R464" s="109">
        <v>1.64996315</v>
      </c>
      <c r="S464" s="109">
        <v>1.35066953</v>
      </c>
      <c r="T464" s="109">
        <v>1.14047915</v>
      </c>
      <c r="U464" s="109">
        <v>1.60291603</v>
      </c>
      <c r="V464" s="109">
        <v>1.3973106900000001</v>
      </c>
      <c r="W464" s="109">
        <v>1.6181852800000001</v>
      </c>
      <c r="X464" s="109">
        <v>1.48896549</v>
      </c>
      <c r="AR464">
        <v>55.85</v>
      </c>
      <c r="AS464" s="127">
        <f t="shared" si="34"/>
        <v>1.5102624090000003</v>
      </c>
      <c r="AT464" s="109">
        <f t="shared" si="35"/>
        <v>0.3013310579174005</v>
      </c>
      <c r="AU464" s="108">
        <f t="shared" si="33"/>
        <v>6.737967292352337E-2</v>
      </c>
    </row>
    <row r="465" spans="4:47">
      <c r="D465">
        <v>57.85</v>
      </c>
      <c r="E465" s="109">
        <v>1.4487796900000001</v>
      </c>
      <c r="F465" s="109">
        <v>1.13202658</v>
      </c>
      <c r="G465" s="109">
        <v>1.12413224</v>
      </c>
      <c r="H465" s="109">
        <v>1.48584549</v>
      </c>
      <c r="I465" s="109">
        <v>1.8388293899999999</v>
      </c>
      <c r="J465" s="109">
        <v>2.03321752</v>
      </c>
      <c r="K465" s="109">
        <v>1.9463485</v>
      </c>
      <c r="L465" s="109">
        <v>1.7639028400000001</v>
      </c>
      <c r="M465" s="109">
        <v>1.1575181299999999</v>
      </c>
      <c r="N465" s="109">
        <v>1.16311221</v>
      </c>
      <c r="O465" s="109">
        <v>1.2037040800000001</v>
      </c>
      <c r="P465" s="109">
        <v>1.8447651300000001</v>
      </c>
      <c r="Q465" s="109">
        <v>1.72741155</v>
      </c>
      <c r="R465" s="109">
        <v>1.66564957</v>
      </c>
      <c r="S465" s="109">
        <v>1.3406490099999999</v>
      </c>
      <c r="T465" s="109">
        <v>1.1400862899999999</v>
      </c>
      <c r="U465" s="109">
        <v>1.5944493</v>
      </c>
      <c r="V465" s="109">
        <v>1.39618847</v>
      </c>
      <c r="W465" s="109">
        <v>1.60264509</v>
      </c>
      <c r="X465" s="109">
        <v>1.49377746</v>
      </c>
      <c r="AR465">
        <v>57.85</v>
      </c>
      <c r="AS465" s="127">
        <f t="shared" si="34"/>
        <v>1.5051519269999996</v>
      </c>
      <c r="AT465" s="109">
        <f t="shared" si="35"/>
        <v>0.29458017721889607</v>
      </c>
      <c r="AU465" s="108">
        <f t="shared" si="33"/>
        <v>6.5870130108538649E-2</v>
      </c>
    </row>
    <row r="466" spans="4:47">
      <c r="D466">
        <v>59.85</v>
      </c>
      <c r="E466" s="109">
        <v>1.4343072400000001</v>
      </c>
      <c r="F466" s="109">
        <v>1.13249774</v>
      </c>
      <c r="G466" s="109">
        <v>1.1174475500000001</v>
      </c>
      <c r="H466" s="109">
        <v>1.47775364</v>
      </c>
      <c r="I466" s="109">
        <v>1.8500013900000001</v>
      </c>
      <c r="J466" s="109">
        <v>1.9821991400000001</v>
      </c>
      <c r="K466" s="109">
        <v>1.9361286200000001</v>
      </c>
      <c r="L466" s="109">
        <v>1.7361086999999999</v>
      </c>
      <c r="M466" s="109">
        <v>1.1607100800000001</v>
      </c>
      <c r="N466" s="109">
        <v>1.1692330500000001</v>
      </c>
      <c r="O466" s="109">
        <v>1.19038796</v>
      </c>
      <c r="P466" s="109">
        <v>1.8498477</v>
      </c>
      <c r="Q466" s="109">
        <v>1.7068569200000001</v>
      </c>
      <c r="R466" s="109">
        <v>1.66631726</v>
      </c>
      <c r="S466" s="109">
        <v>1.3370735300000001</v>
      </c>
      <c r="T466" s="109">
        <v>1.11902524</v>
      </c>
      <c r="U466" s="109">
        <v>1.5700773800000001</v>
      </c>
      <c r="V466" s="109">
        <v>1.40162013</v>
      </c>
      <c r="W466" s="109">
        <v>1.6250282700000001</v>
      </c>
      <c r="X466" s="109">
        <v>1.4698389700000001</v>
      </c>
      <c r="AR466">
        <v>59.85</v>
      </c>
      <c r="AS466" s="127">
        <f t="shared" si="34"/>
        <v>1.4966230255000004</v>
      </c>
      <c r="AT466" s="109">
        <f t="shared" si="35"/>
        <v>0.29046295076002204</v>
      </c>
      <c r="AU466" s="108">
        <f t="shared" si="33"/>
        <v>6.4949490284458344E-2</v>
      </c>
    </row>
    <row r="467" spans="4:47">
      <c r="D467">
        <v>61.86</v>
      </c>
      <c r="E467" s="109">
        <v>1.4026056200000001</v>
      </c>
      <c r="F467" s="109">
        <v>1.1235100499999999</v>
      </c>
      <c r="G467" s="109">
        <v>1.1148049499999999</v>
      </c>
      <c r="H467" s="109">
        <v>1.48229411</v>
      </c>
      <c r="I467" s="109">
        <v>1.8149554699999999</v>
      </c>
      <c r="J467" s="109">
        <v>1.96334546</v>
      </c>
      <c r="K467" s="109">
        <v>1.9033254399999999</v>
      </c>
      <c r="L467" s="109">
        <v>1.7552895500000001</v>
      </c>
      <c r="M467" s="109">
        <v>1.1471277</v>
      </c>
      <c r="N467" s="109">
        <v>1.17656794</v>
      </c>
      <c r="O467" s="109">
        <v>1.1783665699999999</v>
      </c>
      <c r="P467" s="109">
        <v>1.8207508699999999</v>
      </c>
      <c r="Q467" s="109">
        <v>1.7064358500000001</v>
      </c>
      <c r="R467" s="109">
        <v>1.64374069</v>
      </c>
      <c r="S467" s="109">
        <v>1.3293594</v>
      </c>
      <c r="T467" s="109">
        <v>1.11960678</v>
      </c>
      <c r="U467" s="109">
        <v>1.5888737100000001</v>
      </c>
      <c r="V467" s="109">
        <v>1.41444452</v>
      </c>
      <c r="W467" s="109">
        <v>1.6053308100000001</v>
      </c>
      <c r="X467" s="109">
        <v>1.46526544</v>
      </c>
      <c r="AR467">
        <v>61.86</v>
      </c>
      <c r="AS467" s="127">
        <f t="shared" si="34"/>
        <v>1.4878000465000003</v>
      </c>
      <c r="AT467" s="109">
        <f t="shared" si="35"/>
        <v>0.28458117639419489</v>
      </c>
      <c r="AU467" s="108">
        <f t="shared" si="33"/>
        <v>6.3634285553427816E-2</v>
      </c>
    </row>
    <row r="468" spans="4:47">
      <c r="D468">
        <v>63.86</v>
      </c>
      <c r="E468" s="109">
        <v>1.4252774699999999</v>
      </c>
      <c r="F468" s="109">
        <v>1.1219208599999999</v>
      </c>
      <c r="G468" s="109">
        <v>1.1234609099999999</v>
      </c>
      <c r="H468" s="109">
        <v>1.47391508</v>
      </c>
      <c r="I468" s="109">
        <v>1.8372930199999999</v>
      </c>
      <c r="J468" s="109">
        <v>1.99980508</v>
      </c>
      <c r="K468" s="109">
        <v>1.9000783299999999</v>
      </c>
      <c r="L468" s="109">
        <v>1.74502449</v>
      </c>
      <c r="M468" s="109">
        <v>1.1407773999999999</v>
      </c>
      <c r="N468" s="109">
        <v>1.16108911</v>
      </c>
      <c r="O468" s="109">
        <v>1.1883546599999999</v>
      </c>
      <c r="P468" s="109">
        <v>1.79774956</v>
      </c>
      <c r="Q468" s="109">
        <v>1.7208232400000001</v>
      </c>
      <c r="R468" s="109">
        <v>1.63894552</v>
      </c>
      <c r="S468" s="109">
        <v>1.3386860700000001</v>
      </c>
      <c r="T468" s="109">
        <v>1.0904702900000001</v>
      </c>
      <c r="U468" s="109">
        <v>1.5488395800000001</v>
      </c>
      <c r="V468" s="109">
        <v>1.41946124</v>
      </c>
      <c r="W468" s="109">
        <v>1.6113189699999999</v>
      </c>
      <c r="X468" s="109">
        <v>1.4615708300000001</v>
      </c>
      <c r="AR468">
        <v>63.86</v>
      </c>
      <c r="AS468" s="128">
        <f t="shared" si="34"/>
        <v>1.4872430854999998</v>
      </c>
      <c r="AT468" s="109">
        <f t="shared" si="35"/>
        <v>0.28888452617089549</v>
      </c>
      <c r="AU468" s="108">
        <f t="shared" si="33"/>
        <v>6.4596543816593938E-2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95FD6-7422-2643-8D84-1DBB763B0707}">
  <dimension ref="A1:AJ380"/>
  <sheetViews>
    <sheetView zoomScale="60" zoomScaleNormal="60" workbookViewId="0"/>
  </sheetViews>
  <sheetFormatPr baseColWidth="10" defaultRowHeight="16"/>
  <cols>
    <col min="1" max="1" width="23.33203125" customWidth="1"/>
    <col min="2" max="2" width="11.6640625" customWidth="1"/>
    <col min="5" max="8" width="15" bestFit="1" customWidth="1"/>
    <col min="9" max="9" width="14" bestFit="1" customWidth="1"/>
    <col min="10" max="13" width="13.33203125" bestFit="1" customWidth="1"/>
    <col min="14" max="28" width="14.33203125" bestFit="1" customWidth="1"/>
    <col min="29" max="31" width="15" bestFit="1" customWidth="1"/>
    <col min="34" max="34" width="13.33203125" customWidth="1"/>
  </cols>
  <sheetData>
    <row r="1" spans="1:36" ht="17" thickBot="1"/>
    <row r="2" spans="1:36" ht="17" thickBot="1">
      <c r="A2" s="326" t="s">
        <v>734</v>
      </c>
    </row>
    <row r="3" spans="1:36" ht="17" thickBot="1">
      <c r="A3" s="327" t="s">
        <v>736</v>
      </c>
      <c r="AI3" s="1" t="s">
        <v>216</v>
      </c>
      <c r="AJ3" s="1">
        <v>20</v>
      </c>
    </row>
    <row r="4" spans="1:36" ht="17" thickBot="1">
      <c r="AH4" s="154" t="s">
        <v>368</v>
      </c>
      <c r="AI4" s="1" t="s">
        <v>215</v>
      </c>
      <c r="AJ4" s="1">
        <f>SQRT(AJ3)</f>
        <v>4.4721359549995796</v>
      </c>
    </row>
    <row r="5" spans="1:36" ht="17" thickBot="1">
      <c r="B5" s="155" t="s">
        <v>533</v>
      </c>
      <c r="C5" s="154" t="s">
        <v>368</v>
      </c>
      <c r="D5" s="170" t="s">
        <v>66</v>
      </c>
      <c r="E5" s="38" t="s">
        <v>534</v>
      </c>
      <c r="F5" s="38" t="s">
        <v>535</v>
      </c>
      <c r="G5" s="38" t="s">
        <v>536</v>
      </c>
      <c r="H5" s="38" t="s">
        <v>537</v>
      </c>
      <c r="I5" s="38" t="s">
        <v>538</v>
      </c>
      <c r="J5" s="38" t="s">
        <v>539</v>
      </c>
      <c r="K5" s="38" t="s">
        <v>540</v>
      </c>
      <c r="L5" s="38" t="s">
        <v>541</v>
      </c>
      <c r="M5" s="38" t="s">
        <v>542</v>
      </c>
      <c r="N5" s="38" t="s">
        <v>543</v>
      </c>
      <c r="O5" s="38" t="s">
        <v>544</v>
      </c>
      <c r="P5" s="38" t="s">
        <v>545</v>
      </c>
      <c r="Q5" s="38" t="s">
        <v>546</v>
      </c>
      <c r="R5" s="38" t="s">
        <v>547</v>
      </c>
      <c r="S5" s="38" t="s">
        <v>548</v>
      </c>
      <c r="T5" s="38" t="s">
        <v>549</v>
      </c>
      <c r="U5" s="38" t="s">
        <v>550</v>
      </c>
      <c r="V5" s="38" t="s">
        <v>551</v>
      </c>
      <c r="W5" s="38" t="s">
        <v>552</v>
      </c>
      <c r="X5" s="38" t="s">
        <v>553</v>
      </c>
      <c r="AG5" s="170" t="s">
        <v>66</v>
      </c>
      <c r="AH5" s="168" t="s">
        <v>533</v>
      </c>
      <c r="AI5" s="38" t="s">
        <v>3</v>
      </c>
      <c r="AJ5" s="86" t="s">
        <v>125</v>
      </c>
    </row>
    <row r="6" spans="1:36">
      <c r="D6">
        <v>0</v>
      </c>
      <c r="E6" s="38">
        <v>1</v>
      </c>
      <c r="F6" s="38">
        <v>1</v>
      </c>
      <c r="G6" s="38">
        <v>1</v>
      </c>
      <c r="H6" s="38">
        <v>1</v>
      </c>
      <c r="I6" s="38">
        <v>1</v>
      </c>
      <c r="J6" s="38">
        <v>1</v>
      </c>
      <c r="K6" s="38">
        <v>1</v>
      </c>
      <c r="L6" s="38">
        <v>1</v>
      </c>
      <c r="M6" s="38">
        <v>1</v>
      </c>
      <c r="N6" s="38">
        <v>1</v>
      </c>
      <c r="O6" s="38">
        <v>1</v>
      </c>
      <c r="P6" s="38">
        <v>1</v>
      </c>
      <c r="Q6" s="38">
        <v>1</v>
      </c>
      <c r="R6" s="38">
        <v>1</v>
      </c>
      <c r="S6" s="38">
        <v>1</v>
      </c>
      <c r="T6" s="38">
        <v>1</v>
      </c>
      <c r="U6" s="38">
        <v>1</v>
      </c>
      <c r="V6" s="38">
        <v>1</v>
      </c>
      <c r="W6" s="38">
        <v>1</v>
      </c>
      <c r="X6" s="38">
        <v>1</v>
      </c>
      <c r="AG6">
        <v>0</v>
      </c>
      <c r="AH6" s="96">
        <f t="shared" ref="AH6:AH38" si="0">AVERAGE(E6:X6)</f>
        <v>1</v>
      </c>
      <c r="AI6" s="38">
        <f t="shared" ref="AI6:AI38" si="1">STDEV(E6:X6)</f>
        <v>0</v>
      </c>
      <c r="AJ6" s="86">
        <f t="shared" ref="AJ6:AJ38" si="2">AI6/$AJ$4</f>
        <v>0</v>
      </c>
    </row>
    <row r="7" spans="1:36">
      <c r="D7">
        <v>2.0099999999999998</v>
      </c>
      <c r="E7" s="38">
        <v>0.90535753181354517</v>
      </c>
      <c r="F7" s="38">
        <v>1.0038287975649749</v>
      </c>
      <c r="G7" s="38">
        <v>1.03816857980524</v>
      </c>
      <c r="H7" s="38">
        <v>1.0524147333419041</v>
      </c>
      <c r="I7" s="38">
        <v>1.0143248013429269</v>
      </c>
      <c r="J7" s="38">
        <v>0.90423831848158476</v>
      </c>
      <c r="K7" s="38">
        <v>1.002590166030769</v>
      </c>
      <c r="L7" s="38">
        <v>1.0161496172672591</v>
      </c>
      <c r="M7" s="38">
        <v>1.0608936045241599</v>
      </c>
      <c r="N7" s="38">
        <v>0.93280414260890687</v>
      </c>
      <c r="O7" s="38">
        <v>1.0132679035109731</v>
      </c>
      <c r="P7" s="38">
        <v>1.0813518511538951</v>
      </c>
      <c r="Q7" s="38">
        <v>1.0043841742649571</v>
      </c>
      <c r="R7" s="38">
        <v>0.98947329330653466</v>
      </c>
      <c r="S7" s="38">
        <v>0.9677636660115676</v>
      </c>
      <c r="T7" s="38">
        <v>1.004772703965997</v>
      </c>
      <c r="U7" s="38">
        <v>1.059960105832807</v>
      </c>
      <c r="V7" s="38">
        <v>0.98255362496124421</v>
      </c>
      <c r="W7" s="38">
        <v>0.96864801052187655</v>
      </c>
      <c r="X7" s="38">
        <v>0.99167321044759538</v>
      </c>
      <c r="AG7">
        <v>2.0099999999999998</v>
      </c>
      <c r="AH7" s="97">
        <f t="shared" si="0"/>
        <v>0.99973094183793587</v>
      </c>
      <c r="AI7" s="38">
        <f t="shared" si="1"/>
        <v>4.8111117419552228E-2</v>
      </c>
      <c r="AJ7" s="86">
        <f t="shared" si="2"/>
        <v>1.0757972902359305E-2</v>
      </c>
    </row>
    <row r="8" spans="1:36">
      <c r="D8">
        <v>4.01</v>
      </c>
      <c r="E8" s="38">
        <v>1.0212777304232119</v>
      </c>
      <c r="F8" s="38">
        <v>0.96825662747984964</v>
      </c>
      <c r="G8" s="38">
        <v>1.00758288143149</v>
      </c>
      <c r="H8" s="38">
        <v>1.0011946363854001</v>
      </c>
      <c r="I8" s="38">
        <v>1.044568883913896</v>
      </c>
      <c r="J8" s="38">
        <v>0.86749631040180886</v>
      </c>
      <c r="K8" s="38">
        <v>1.115109226297281</v>
      </c>
      <c r="L8" s="38">
        <v>1.0105807880655231</v>
      </c>
      <c r="M8" s="38">
        <v>0.99882305282445927</v>
      </c>
      <c r="N8" s="38">
        <v>0.95840475688145421</v>
      </c>
      <c r="O8" s="38">
        <v>0.99317870565169697</v>
      </c>
      <c r="P8" s="38">
        <v>1.011190930628429</v>
      </c>
      <c r="Q8" s="38">
        <v>0.97182154725430092</v>
      </c>
      <c r="R8" s="38">
        <v>1.003981228824683</v>
      </c>
      <c r="S8" s="38">
        <v>0.9824802951852285</v>
      </c>
      <c r="T8" s="38">
        <v>1.055065862844575</v>
      </c>
      <c r="U8" s="38">
        <v>1.053334608314183</v>
      </c>
      <c r="V8" s="38">
        <v>1.093978455980616</v>
      </c>
      <c r="W8" s="38">
        <v>0.96482975989079611</v>
      </c>
      <c r="X8" s="38">
        <v>0.99575729246576972</v>
      </c>
      <c r="AG8">
        <v>4.01</v>
      </c>
      <c r="AH8" s="97">
        <f t="shared" si="0"/>
        <v>1.0059456790572325</v>
      </c>
      <c r="AI8" s="38">
        <f t="shared" si="1"/>
        <v>5.2666701310945724E-2</v>
      </c>
      <c r="AJ8" s="86">
        <f t="shared" si="2"/>
        <v>1.1776632428195192E-2</v>
      </c>
    </row>
    <row r="9" spans="1:36">
      <c r="D9">
        <v>7.38</v>
      </c>
      <c r="E9" s="38">
        <v>1.5765333249901781</v>
      </c>
      <c r="F9" s="38">
        <v>1.5344918395960181</v>
      </c>
      <c r="G9" s="38">
        <v>1.434549356648648</v>
      </c>
      <c r="H9" s="38">
        <v>1.5689208349389501</v>
      </c>
      <c r="I9" s="38">
        <v>1.199847795232228</v>
      </c>
      <c r="J9" s="38">
        <v>1.3172227800061049</v>
      </c>
      <c r="K9" s="38">
        <v>1.3050889322297601</v>
      </c>
      <c r="L9" s="38">
        <v>1.4216101620196251</v>
      </c>
      <c r="M9" s="38">
        <v>1.3743889799821289</v>
      </c>
      <c r="N9" s="38">
        <v>1.8722528978225801</v>
      </c>
      <c r="O9" s="38">
        <v>1.9840520472345691</v>
      </c>
      <c r="P9" s="38">
        <v>1.7587549099902511</v>
      </c>
      <c r="Q9" s="38">
        <v>1.302585312815548</v>
      </c>
      <c r="R9" s="38">
        <v>1.5764538763601901</v>
      </c>
      <c r="S9" s="38">
        <v>1.1519130957379951</v>
      </c>
      <c r="T9" s="38">
        <v>1.3951569774193979</v>
      </c>
      <c r="U9" s="38">
        <v>1.422948629416521</v>
      </c>
      <c r="V9" s="38">
        <v>1.2849775348196799</v>
      </c>
      <c r="W9" s="38">
        <v>1.3731628176356649</v>
      </c>
      <c r="X9" s="38">
        <v>1.5858639636806371</v>
      </c>
      <c r="AG9">
        <v>7.38</v>
      </c>
      <c r="AH9" s="97">
        <f t="shared" si="0"/>
        <v>1.4720388034288339</v>
      </c>
      <c r="AI9" s="38">
        <f t="shared" si="1"/>
        <v>0.21475757344636343</v>
      </c>
      <c r="AJ9" s="86">
        <f t="shared" si="2"/>
        <v>4.8021253290897237E-2</v>
      </c>
    </row>
    <row r="10" spans="1:36">
      <c r="D10">
        <v>9.32</v>
      </c>
      <c r="E10" s="38">
        <v>2.0825104874272968</v>
      </c>
      <c r="F10" s="38">
        <v>1.916426213259651</v>
      </c>
      <c r="G10" s="38">
        <v>2.2468996187703798</v>
      </c>
      <c r="H10" s="38">
        <v>2.2081076042545589</v>
      </c>
      <c r="I10" s="38">
        <v>1.725650930383132</v>
      </c>
      <c r="J10" s="38">
        <v>1.533231104563709</v>
      </c>
      <c r="K10" s="38">
        <v>1.6176503055808911</v>
      </c>
      <c r="L10" s="38">
        <v>1.99839730260457</v>
      </c>
      <c r="M10" s="38">
        <v>2.0568353817327099</v>
      </c>
      <c r="N10" s="38">
        <v>2.09906025857636</v>
      </c>
      <c r="O10" s="38">
        <v>2.587177792603542</v>
      </c>
      <c r="P10" s="38">
        <v>2.5834487022639512</v>
      </c>
      <c r="Q10" s="38">
        <v>1.8443677817893049</v>
      </c>
      <c r="R10" s="38">
        <v>2.1306361244301102</v>
      </c>
      <c r="S10" s="38">
        <v>1.425745567884795</v>
      </c>
      <c r="T10" s="38">
        <v>1.723339152769038</v>
      </c>
      <c r="U10" s="38">
        <v>1.9014363370953249</v>
      </c>
      <c r="V10" s="38">
        <v>1.786093428665011</v>
      </c>
      <c r="W10" s="38">
        <v>2.0959089070774999</v>
      </c>
      <c r="X10" s="38">
        <v>1.73728656342457</v>
      </c>
      <c r="AG10">
        <v>9.32</v>
      </c>
      <c r="AH10" s="97">
        <f t="shared" si="0"/>
        <v>1.9650104782578204</v>
      </c>
      <c r="AI10" s="38">
        <f t="shared" si="1"/>
        <v>0.30885420543199227</v>
      </c>
      <c r="AJ10" s="86">
        <f t="shared" si="2"/>
        <v>6.9061899848261943E-2</v>
      </c>
    </row>
    <row r="11" spans="1:36">
      <c r="D11">
        <v>11.27</v>
      </c>
      <c r="E11" s="38">
        <v>2.393550604884453</v>
      </c>
      <c r="F11" s="38">
        <v>2.2280123390797928</v>
      </c>
      <c r="G11" s="38">
        <v>2.5796359238253079</v>
      </c>
      <c r="H11" s="38">
        <v>2.565786444672411</v>
      </c>
      <c r="I11" s="38">
        <v>2.0569808541365542</v>
      </c>
      <c r="J11" s="38">
        <v>1.7366555654143661</v>
      </c>
      <c r="K11" s="38">
        <v>1.7846597416649621</v>
      </c>
      <c r="L11" s="38">
        <v>2.0754818187157889</v>
      </c>
      <c r="M11" s="38">
        <v>2.24544462653646</v>
      </c>
      <c r="N11" s="38">
        <v>2.0805935005957261</v>
      </c>
      <c r="O11" s="38">
        <v>2.6680337193450141</v>
      </c>
      <c r="P11" s="38">
        <v>2.8348624860549569</v>
      </c>
      <c r="Q11" s="38">
        <v>2.4487844850457652</v>
      </c>
      <c r="R11" s="38">
        <v>2.2702446462920789</v>
      </c>
      <c r="S11" s="38">
        <v>1.5139439247450479</v>
      </c>
      <c r="T11" s="38">
        <v>1.7073052073367989</v>
      </c>
      <c r="U11" s="38">
        <v>1.9274845906351561</v>
      </c>
      <c r="V11" s="38">
        <v>2.434210978820651</v>
      </c>
      <c r="W11" s="38">
        <v>2.1816997869559178</v>
      </c>
      <c r="X11" s="38">
        <v>1.6985031795597321</v>
      </c>
      <c r="AG11">
        <v>11.27</v>
      </c>
      <c r="AH11" s="97">
        <f t="shared" si="0"/>
        <v>2.1715937212158467</v>
      </c>
      <c r="AI11" s="38">
        <f t="shared" si="1"/>
        <v>0.36438974094387622</v>
      </c>
      <c r="AJ11" s="86">
        <f t="shared" si="2"/>
        <v>8.1480023105404559E-2</v>
      </c>
    </row>
    <row r="12" spans="1:36">
      <c r="D12">
        <v>13.27</v>
      </c>
      <c r="E12" s="38">
        <v>2.7503857405646839</v>
      </c>
      <c r="F12" s="38">
        <v>2.3788961577623282</v>
      </c>
      <c r="G12" s="38">
        <v>2.785523792752906</v>
      </c>
      <c r="H12" s="38">
        <v>2.5315120380430529</v>
      </c>
      <c r="I12" s="38">
        <v>2.3679213928706262</v>
      </c>
      <c r="J12" s="38">
        <v>1.7593864486579569</v>
      </c>
      <c r="K12" s="38">
        <v>1.9236985401200259</v>
      </c>
      <c r="L12" s="38">
        <v>2.044732420660345</v>
      </c>
      <c r="M12" s="38">
        <v>2.38019443005606</v>
      </c>
      <c r="N12" s="38">
        <v>1.9930498584016469</v>
      </c>
      <c r="O12" s="38">
        <v>2.9281083991405392</v>
      </c>
      <c r="P12" s="38">
        <v>3.24354162897709</v>
      </c>
      <c r="Q12" s="38">
        <v>2.573355085932771</v>
      </c>
      <c r="R12" s="38">
        <v>2.3909373722239811</v>
      </c>
      <c r="S12" s="38">
        <v>1.5852711496616541</v>
      </c>
      <c r="T12" s="38">
        <v>1.7563511600478861</v>
      </c>
      <c r="U12" s="38">
        <v>1.7814851887364069</v>
      </c>
      <c r="V12" s="38">
        <v>2.5260020858783241</v>
      </c>
      <c r="W12" s="38">
        <v>2.440000720438285</v>
      </c>
      <c r="X12" s="38">
        <v>1.6672476048999441</v>
      </c>
      <c r="AG12">
        <v>13.27</v>
      </c>
      <c r="AH12" s="97">
        <f t="shared" si="0"/>
        <v>2.2903800607913256</v>
      </c>
      <c r="AI12" s="38">
        <f t="shared" si="1"/>
        <v>0.45968683472667854</v>
      </c>
      <c r="AJ12" s="86">
        <f t="shared" si="2"/>
        <v>0.10278910108105641</v>
      </c>
    </row>
    <row r="13" spans="1:36">
      <c r="D13">
        <v>15.27</v>
      </c>
      <c r="E13" s="38">
        <v>2.9683315807433819</v>
      </c>
      <c r="F13" s="38">
        <v>2.5776083102502989</v>
      </c>
      <c r="G13" s="38">
        <v>3.0164805996466302</v>
      </c>
      <c r="H13" s="38">
        <v>2.674506240417986</v>
      </c>
      <c r="I13" s="38">
        <v>2.5722155889060501</v>
      </c>
      <c r="J13" s="38">
        <v>1.9823922524799471</v>
      </c>
      <c r="K13" s="38">
        <v>1.9836192196354701</v>
      </c>
      <c r="L13" s="38">
        <v>1.991290165002332</v>
      </c>
      <c r="M13" s="38">
        <v>2.3844918350671551</v>
      </c>
      <c r="N13" s="38">
        <v>2.1649861510284558</v>
      </c>
      <c r="O13" s="38">
        <v>2.895812309155489</v>
      </c>
      <c r="P13" s="38">
        <v>3.235102904706475</v>
      </c>
      <c r="Q13" s="38">
        <v>2.8096937006288671</v>
      </c>
      <c r="R13" s="38">
        <v>2.3235980908655578</v>
      </c>
      <c r="S13" s="38">
        <v>1.5680235491638661</v>
      </c>
      <c r="T13" s="38">
        <v>1.785830802426656</v>
      </c>
      <c r="U13" s="38">
        <v>1.939975438965317</v>
      </c>
      <c r="V13" s="38">
        <v>2.683918340849563</v>
      </c>
      <c r="W13" s="38">
        <v>2.3149866355076818</v>
      </c>
      <c r="X13" s="38">
        <v>1.7130480912571491</v>
      </c>
      <c r="AG13">
        <v>15.27</v>
      </c>
      <c r="AH13" s="97">
        <f t="shared" si="0"/>
        <v>2.3792955903352171</v>
      </c>
      <c r="AI13" s="38">
        <f t="shared" si="1"/>
        <v>0.4789781398670146</v>
      </c>
      <c r="AJ13" s="86">
        <f t="shared" si="2"/>
        <v>0.10710276804790467</v>
      </c>
    </row>
    <row r="14" spans="1:36">
      <c r="D14">
        <v>17.28</v>
      </c>
      <c r="E14" s="38">
        <v>2.8642854710555539</v>
      </c>
      <c r="F14" s="38">
        <v>2.5745649210110089</v>
      </c>
      <c r="G14" s="38">
        <v>2.8456788876698962</v>
      </c>
      <c r="H14" s="38">
        <v>2.5431004657456451</v>
      </c>
      <c r="I14" s="38">
        <v>2.7187419649920681</v>
      </c>
      <c r="J14" s="38">
        <v>1.826475808278238</v>
      </c>
      <c r="K14" s="38">
        <v>2.0464866246059561</v>
      </c>
      <c r="L14" s="38">
        <v>2.060673897893702</v>
      </c>
      <c r="M14" s="38">
        <v>2.3702560106679891</v>
      </c>
      <c r="N14" s="38">
        <v>2.0399814582704461</v>
      </c>
      <c r="O14" s="38">
        <v>3.3115256353351779</v>
      </c>
      <c r="P14" s="38">
        <v>2.9982876342426348</v>
      </c>
      <c r="Q14" s="38">
        <v>2.9592241479271291</v>
      </c>
      <c r="R14" s="38">
        <v>2.3810473631812612</v>
      </c>
      <c r="S14" s="38">
        <v>1.581789403038423</v>
      </c>
      <c r="T14" s="38">
        <v>1.6897272698694159</v>
      </c>
      <c r="U14" s="38">
        <v>1.7896349091953661</v>
      </c>
      <c r="V14" s="38">
        <v>2.615728784067771</v>
      </c>
      <c r="W14" s="38">
        <v>2.451472371052283</v>
      </c>
      <c r="X14" s="38">
        <v>1.650777512354632</v>
      </c>
      <c r="AG14">
        <v>17.28</v>
      </c>
      <c r="AH14" s="97">
        <f t="shared" si="0"/>
        <v>2.3659730270227297</v>
      </c>
      <c r="AI14" s="38">
        <f t="shared" si="1"/>
        <v>0.50794037588200724</v>
      </c>
      <c r="AJ14" s="86">
        <f t="shared" si="2"/>
        <v>0.11357892089889629</v>
      </c>
    </row>
    <row r="15" spans="1:36">
      <c r="D15">
        <v>19.28</v>
      </c>
      <c r="E15" s="38">
        <v>3.0503954145179519</v>
      </c>
      <c r="F15" s="38">
        <v>2.6501028911675948</v>
      </c>
      <c r="G15" s="38">
        <v>2.817194332985363</v>
      </c>
      <c r="H15" s="38">
        <v>2.6574407296641671</v>
      </c>
      <c r="I15" s="38">
        <v>2.7604076806746538</v>
      </c>
      <c r="J15" s="38">
        <v>1.9273563637768649</v>
      </c>
      <c r="K15" s="38">
        <v>2.1997528298454498</v>
      </c>
      <c r="L15" s="38">
        <v>1.9359952865369849</v>
      </c>
      <c r="M15" s="38">
        <v>2.2668313670431179</v>
      </c>
      <c r="N15" s="38">
        <v>2.0488440046135921</v>
      </c>
      <c r="O15" s="38">
        <v>3.141646974901632</v>
      </c>
      <c r="P15" s="38">
        <v>3.0694450784938381</v>
      </c>
      <c r="Q15" s="38">
        <v>2.9142073724535069</v>
      </c>
      <c r="R15" s="38">
        <v>2.5762882533054379</v>
      </c>
      <c r="S15" s="38">
        <v>1.492283355171186</v>
      </c>
      <c r="T15" s="38">
        <v>1.6743187657739189</v>
      </c>
      <c r="U15" s="38">
        <v>1.8258593950337789</v>
      </c>
      <c r="V15" s="38">
        <v>2.9623713667777292</v>
      </c>
      <c r="W15" s="38">
        <v>2.3861406948733119</v>
      </c>
      <c r="X15" s="38">
        <v>1.7203908239396981</v>
      </c>
      <c r="AG15">
        <v>19.28</v>
      </c>
      <c r="AH15" s="97">
        <f t="shared" si="0"/>
        <v>2.403863649077489</v>
      </c>
      <c r="AI15" s="38">
        <f t="shared" si="1"/>
        <v>0.52453134678352598</v>
      </c>
      <c r="AJ15" s="86">
        <f t="shared" si="2"/>
        <v>0.11728877477374797</v>
      </c>
    </row>
    <row r="16" spans="1:36">
      <c r="D16">
        <v>21.28</v>
      </c>
      <c r="E16" s="38">
        <v>3.0463810968808578</v>
      </c>
      <c r="F16" s="38">
        <v>2.817894895461333</v>
      </c>
      <c r="G16" s="38">
        <v>2.9322098779562071</v>
      </c>
      <c r="H16" s="38">
        <v>2.6149988340698851</v>
      </c>
      <c r="I16" s="38">
        <v>2.8542077051042409</v>
      </c>
      <c r="J16" s="38">
        <v>1.973474168051514</v>
      </c>
      <c r="K16" s="38">
        <v>2.1499698272965011</v>
      </c>
      <c r="L16" s="38">
        <v>1.9108162076870721</v>
      </c>
      <c r="M16" s="38">
        <v>2.4399672503183898</v>
      </c>
      <c r="N16" s="38">
        <v>2.1031927321363049</v>
      </c>
      <c r="O16" s="38">
        <v>3.154255142441472</v>
      </c>
      <c r="P16" s="38">
        <v>3.0435225833560562</v>
      </c>
      <c r="Q16" s="38">
        <v>3.14429248918265</v>
      </c>
      <c r="R16" s="38">
        <v>2.5006693142366818</v>
      </c>
      <c r="S16" s="38">
        <v>1.530145779101487</v>
      </c>
      <c r="T16" s="38">
        <v>1.734736633011551</v>
      </c>
      <c r="U16" s="38">
        <v>1.8103222410260671</v>
      </c>
      <c r="V16" s="38">
        <v>2.9418497131200989</v>
      </c>
      <c r="W16" s="38">
        <v>2.2477434178316349</v>
      </c>
      <c r="X16" s="38">
        <v>1.663966044451918</v>
      </c>
      <c r="AG16">
        <v>21.28</v>
      </c>
      <c r="AH16" s="97">
        <f t="shared" si="0"/>
        <v>2.4307307976360963</v>
      </c>
      <c r="AI16" s="38">
        <f t="shared" si="1"/>
        <v>0.54460821748652821</v>
      </c>
      <c r="AJ16" s="86">
        <f t="shared" si="2"/>
        <v>0.12177809954048667</v>
      </c>
    </row>
    <row r="17" spans="4:36">
      <c r="D17">
        <v>23.28</v>
      </c>
      <c r="E17" s="38">
        <v>3.0208769608616159</v>
      </c>
      <c r="F17" s="38">
        <v>2.650094629240614</v>
      </c>
      <c r="G17" s="38">
        <v>3.1782067544880581</v>
      </c>
      <c r="H17" s="38">
        <v>2.6222404304093319</v>
      </c>
      <c r="I17" s="38">
        <v>2.930636168209424</v>
      </c>
      <c r="J17" s="38">
        <v>2.0209417224149919</v>
      </c>
      <c r="K17" s="38">
        <v>2.2183339053592102</v>
      </c>
      <c r="L17" s="38">
        <v>2.0953314386918849</v>
      </c>
      <c r="M17" s="38">
        <v>2.253661997740378</v>
      </c>
      <c r="N17" s="38">
        <v>2.0394510144500382</v>
      </c>
      <c r="O17" s="38">
        <v>3.0946003569002509</v>
      </c>
      <c r="P17" s="38">
        <v>2.7521500026970038</v>
      </c>
      <c r="Q17" s="38">
        <v>3.07520010749991</v>
      </c>
      <c r="R17" s="38">
        <v>2.5669773405580751</v>
      </c>
      <c r="S17" s="38">
        <v>1.527407638396892</v>
      </c>
      <c r="T17" s="38">
        <v>1.659686791669281</v>
      </c>
      <c r="U17" s="38">
        <v>1.7221163404011079</v>
      </c>
      <c r="V17" s="38">
        <v>2.8250927614564052</v>
      </c>
      <c r="W17" s="38">
        <v>2.2456056660782568</v>
      </c>
      <c r="X17" s="38">
        <v>1.646253300085516</v>
      </c>
      <c r="AG17">
        <v>23.28</v>
      </c>
      <c r="AH17" s="97">
        <f t="shared" si="0"/>
        <v>2.4072432663804122</v>
      </c>
      <c r="AI17" s="38">
        <f t="shared" si="1"/>
        <v>0.53490861865146944</v>
      </c>
      <c r="AJ17" s="86">
        <f t="shared" si="2"/>
        <v>0.11960920330551975</v>
      </c>
    </row>
    <row r="18" spans="4:36">
      <c r="D18">
        <v>25.28</v>
      </c>
      <c r="E18" s="38">
        <v>3.0720897287915152</v>
      </c>
      <c r="F18" s="38">
        <v>2.7638364912069222</v>
      </c>
      <c r="G18" s="38">
        <v>2.9908847625624522</v>
      </c>
      <c r="H18" s="38">
        <v>2.8431785711686541</v>
      </c>
      <c r="I18" s="38">
        <v>2.9724491953743861</v>
      </c>
      <c r="J18" s="38">
        <v>2.027487599973544</v>
      </c>
      <c r="K18" s="38">
        <v>2.1512009176754709</v>
      </c>
      <c r="L18" s="38">
        <v>1.980626544092291</v>
      </c>
      <c r="M18" s="38">
        <v>2.2350809616362528</v>
      </c>
      <c r="N18" s="38">
        <v>2.0397813482096261</v>
      </c>
      <c r="O18" s="38">
        <v>3.19016372411253</v>
      </c>
      <c r="P18" s="38">
        <v>2.9502466220878971</v>
      </c>
      <c r="Q18" s="38">
        <v>3.1463526168025049</v>
      </c>
      <c r="R18" s="38">
        <v>2.4777319532144619</v>
      </c>
      <c r="S18" s="38">
        <v>1.508721928635492</v>
      </c>
      <c r="T18" s="38">
        <v>1.59354272123442</v>
      </c>
      <c r="U18" s="38">
        <v>1.803944127491397</v>
      </c>
      <c r="V18" s="38">
        <v>2.825733831462105</v>
      </c>
      <c r="W18" s="38">
        <v>2.3852750060136101</v>
      </c>
      <c r="X18" s="38">
        <v>1.6953012112494219</v>
      </c>
      <c r="AG18">
        <v>25.28</v>
      </c>
      <c r="AH18" s="97">
        <f t="shared" si="0"/>
        <v>2.4326814931497478</v>
      </c>
      <c r="AI18" s="38">
        <f t="shared" si="1"/>
        <v>0.5590301776096257</v>
      </c>
      <c r="AJ18" s="86">
        <f t="shared" si="2"/>
        <v>0.12500294786089039</v>
      </c>
    </row>
    <row r="19" spans="4:36">
      <c r="D19">
        <v>27.28</v>
      </c>
      <c r="E19" s="38">
        <v>3.0359263828846048</v>
      </c>
      <c r="F19" s="38">
        <v>2.8825641579372352</v>
      </c>
      <c r="G19" s="38">
        <v>3.0192046016853822</v>
      </c>
      <c r="H19" s="38">
        <v>2.770552017383511</v>
      </c>
      <c r="I19" s="38">
        <v>2.9103363005717688</v>
      </c>
      <c r="J19" s="38">
        <v>2.024333137386658</v>
      </c>
      <c r="K19" s="38">
        <v>2.167149040946303</v>
      </c>
      <c r="L19" s="38">
        <v>1.858593537252472</v>
      </c>
      <c r="M19" s="38">
        <v>2.24862003489871</v>
      </c>
      <c r="N19" s="38">
        <v>2.036441332767315</v>
      </c>
      <c r="O19" s="38">
        <v>2.9057419101919968</v>
      </c>
      <c r="P19" s="38">
        <v>2.883777598083157</v>
      </c>
      <c r="Q19" s="38">
        <v>3.3329353114268518</v>
      </c>
      <c r="R19" s="38">
        <v>2.6658327513096691</v>
      </c>
      <c r="S19" s="38">
        <v>1.5675382832337581</v>
      </c>
      <c r="T19" s="38">
        <v>1.590142573649727</v>
      </c>
      <c r="U19" s="38">
        <v>1.68853197499424</v>
      </c>
      <c r="V19" s="38">
        <v>2.889393669140869</v>
      </c>
      <c r="W19" s="38">
        <v>2.3504818792183819</v>
      </c>
      <c r="X19" s="38">
        <v>1.756005021926148</v>
      </c>
      <c r="AG19">
        <v>27.28</v>
      </c>
      <c r="AH19" s="97">
        <f t="shared" si="0"/>
        <v>2.4292050758444379</v>
      </c>
      <c r="AI19" s="38">
        <f t="shared" si="1"/>
        <v>0.56136684867435382</v>
      </c>
      <c r="AJ19" s="86">
        <f t="shared" si="2"/>
        <v>0.12552544339506927</v>
      </c>
    </row>
    <row r="20" spans="4:36">
      <c r="D20">
        <v>29.28</v>
      </c>
      <c r="E20" s="38">
        <v>2.9378799610302542</v>
      </c>
      <c r="F20" s="38">
        <v>2.9738265136231612</v>
      </c>
      <c r="G20" s="38">
        <v>2.999813756406899</v>
      </c>
      <c r="H20" s="38">
        <v>2.7827403204343</v>
      </c>
      <c r="I20" s="38">
        <v>2.9620301951472041</v>
      </c>
      <c r="J20" s="38">
        <v>1.9564099454187891</v>
      </c>
      <c r="K20" s="38">
        <v>2.0763714402961009</v>
      </c>
      <c r="L20" s="38">
        <v>1.8318167744012239</v>
      </c>
      <c r="M20" s="38">
        <v>2.290901249910851</v>
      </c>
      <c r="N20" s="38">
        <v>2.0471469453722908</v>
      </c>
      <c r="O20" s="38">
        <v>3.019903515090685</v>
      </c>
      <c r="P20" s="38">
        <v>2.7026805154012621</v>
      </c>
      <c r="Q20" s="38">
        <v>3.092016276399649</v>
      </c>
      <c r="R20" s="38">
        <v>2.4157446681698049</v>
      </c>
      <c r="S20" s="38">
        <v>1.481097722368371</v>
      </c>
      <c r="T20" s="38">
        <v>1.574149875639101</v>
      </c>
      <c r="U20" s="38">
        <v>1.760331196218635</v>
      </c>
      <c r="V20" s="38">
        <v>2.9825769126886739</v>
      </c>
      <c r="W20" s="38">
        <v>2.2407311886186561</v>
      </c>
      <c r="X20" s="38">
        <v>1.7120008351178271</v>
      </c>
      <c r="AG20">
        <v>29.28</v>
      </c>
      <c r="AH20" s="97">
        <f t="shared" si="0"/>
        <v>2.392008490387687</v>
      </c>
      <c r="AI20" s="38">
        <f t="shared" si="1"/>
        <v>0.55861332997600865</v>
      </c>
      <c r="AJ20" s="86">
        <f t="shared" si="2"/>
        <v>0.12490973789638762</v>
      </c>
    </row>
    <row r="21" spans="4:36">
      <c r="D21">
        <v>31.28</v>
      </c>
      <c r="E21" s="38">
        <v>2.9654208142893661</v>
      </c>
      <c r="F21" s="38">
        <v>2.8610810697576929</v>
      </c>
      <c r="G21" s="38">
        <v>2.90273521726315</v>
      </c>
      <c r="H21" s="38">
        <v>2.9085862091748478</v>
      </c>
      <c r="I21" s="38">
        <v>3.1024723752019621</v>
      </c>
      <c r="J21" s="38">
        <v>1.974738783637572</v>
      </c>
      <c r="K21" s="38">
        <v>2.110253221470404</v>
      </c>
      <c r="L21" s="38">
        <v>1.7593925201462839</v>
      </c>
      <c r="M21" s="38">
        <v>2.2535212505512479</v>
      </c>
      <c r="N21" s="38">
        <v>1.995754775567621</v>
      </c>
      <c r="O21" s="38">
        <v>2.9243606234062431</v>
      </c>
      <c r="P21" s="38">
        <v>2.7255249774116179</v>
      </c>
      <c r="Q21" s="38">
        <v>3.2117026269723521</v>
      </c>
      <c r="R21" s="38">
        <v>2.523113831715063</v>
      </c>
      <c r="S21" s="38">
        <v>1.4226002315432591</v>
      </c>
      <c r="T21" s="38">
        <v>1.5974524852519769</v>
      </c>
      <c r="U21" s="38">
        <v>1.6808902779549211</v>
      </c>
      <c r="V21" s="38">
        <v>2.8266509793611121</v>
      </c>
      <c r="W21" s="38">
        <v>2.3011727726255868</v>
      </c>
      <c r="X21" s="38">
        <v>1.6374880138861629</v>
      </c>
      <c r="AG21">
        <v>31.28</v>
      </c>
      <c r="AH21" s="97">
        <f t="shared" si="0"/>
        <v>2.3842456528594225</v>
      </c>
      <c r="AI21" s="38">
        <f t="shared" si="1"/>
        <v>0.57751389876383585</v>
      </c>
      <c r="AJ21" s="86">
        <f t="shared" si="2"/>
        <v>0.12913603355868686</v>
      </c>
    </row>
    <row r="22" spans="4:36">
      <c r="D22">
        <v>33.28</v>
      </c>
      <c r="E22" s="38">
        <v>3.0633319343710261</v>
      </c>
      <c r="F22" s="38">
        <v>2.8547302271892709</v>
      </c>
      <c r="G22" s="38">
        <v>2.795662799789794</v>
      </c>
      <c r="H22" s="38">
        <v>2.9052831899727392</v>
      </c>
      <c r="I22" s="38">
        <v>2.6723296054969361</v>
      </c>
      <c r="J22" s="38">
        <v>1.8833940821658619</v>
      </c>
      <c r="K22" s="38">
        <v>2.337437671399452</v>
      </c>
      <c r="L22" s="38">
        <v>1.7643863901889381</v>
      </c>
      <c r="M22" s="38">
        <v>2.2585032700529428</v>
      </c>
      <c r="N22" s="38">
        <v>1.9953501914882681</v>
      </c>
      <c r="O22" s="38">
        <v>3.1533007158740021</v>
      </c>
      <c r="P22" s="38">
        <v>2.579893392669947</v>
      </c>
      <c r="Q22" s="38">
        <v>3.0334396207826209</v>
      </c>
      <c r="R22" s="38">
        <v>2.4045036738227679</v>
      </c>
      <c r="S22" s="38">
        <v>1.4566316705270801</v>
      </c>
      <c r="T22" s="38">
        <v>1.603992032868534</v>
      </c>
      <c r="U22" s="38">
        <v>1.671654460016688</v>
      </c>
      <c r="V22" s="38">
        <v>2.9237499435499532</v>
      </c>
      <c r="W22" s="38">
        <v>2.2866256276876431</v>
      </c>
      <c r="X22" s="38">
        <v>1.6846323528703331</v>
      </c>
      <c r="AG22">
        <v>33.28</v>
      </c>
      <c r="AH22" s="97">
        <f t="shared" si="0"/>
        <v>2.3664416426392396</v>
      </c>
      <c r="AI22" s="38">
        <f t="shared" si="1"/>
        <v>0.5535968646034386</v>
      </c>
      <c r="AJ22" s="86">
        <f t="shared" si="2"/>
        <v>0.12378802213840358</v>
      </c>
    </row>
    <row r="23" spans="4:36">
      <c r="D23">
        <v>35.29</v>
      </c>
      <c r="E23" s="38">
        <v>2.8790693215599572</v>
      </c>
      <c r="F23" s="38">
        <v>2.8931689685470858</v>
      </c>
      <c r="G23" s="38">
        <v>2.987242864191701</v>
      </c>
      <c r="H23" s="38">
        <v>2.9055447907681811</v>
      </c>
      <c r="I23" s="38">
        <v>3.0550296311075091</v>
      </c>
      <c r="J23" s="38">
        <v>1.7826966405020379</v>
      </c>
      <c r="K23" s="38">
        <v>2.1716105980110818</v>
      </c>
      <c r="L23" s="38">
        <v>1.8797350854161561</v>
      </c>
      <c r="M23" s="38">
        <v>2.313641558163019</v>
      </c>
      <c r="N23" s="38">
        <v>2.0515781247600811</v>
      </c>
      <c r="O23" s="38">
        <v>2.8888563050738632</v>
      </c>
      <c r="P23" s="38">
        <v>2.7067805383372301</v>
      </c>
      <c r="Q23" s="38">
        <v>3.0781182088968579</v>
      </c>
      <c r="R23" s="38">
        <v>2.4721684961560131</v>
      </c>
      <c r="S23" s="38">
        <v>1.4649590828393719</v>
      </c>
      <c r="T23" s="38">
        <v>1.5772819126233251</v>
      </c>
      <c r="U23" s="38">
        <v>1.789808602171328</v>
      </c>
      <c r="V23" s="38">
        <v>2.901815890348292</v>
      </c>
      <c r="W23" s="38">
        <v>2.1946083797103499</v>
      </c>
      <c r="X23" s="38">
        <v>1.6018914208973549</v>
      </c>
      <c r="AG23">
        <v>35.29</v>
      </c>
      <c r="AH23" s="97">
        <f t="shared" si="0"/>
        <v>2.37978032100404</v>
      </c>
      <c r="AI23" s="38">
        <f t="shared" si="1"/>
        <v>0.56098718892346311</v>
      </c>
      <c r="AJ23" s="86">
        <f t="shared" si="2"/>
        <v>0.12544054889393805</v>
      </c>
    </row>
    <row r="24" spans="4:36">
      <c r="D24">
        <v>37.29</v>
      </c>
      <c r="E24" s="38">
        <v>2.9260422784093709</v>
      </c>
      <c r="F24" s="38">
        <v>2.994204942584922</v>
      </c>
      <c r="G24" s="38">
        <v>2.933476729492928</v>
      </c>
      <c r="H24" s="38">
        <v>2.7520337722838089</v>
      </c>
      <c r="I24" s="38">
        <v>2.889628790622087</v>
      </c>
      <c r="J24" s="38">
        <v>1.976789115934251</v>
      </c>
      <c r="K24" s="38">
        <v>2.0069495887265392</v>
      </c>
      <c r="L24" s="38">
        <v>1.8462249220801119</v>
      </c>
      <c r="M24" s="38">
        <v>2.198786046445345</v>
      </c>
      <c r="N24" s="38">
        <v>2.061609473032032</v>
      </c>
      <c r="O24" s="38">
        <v>2.9671124161258891</v>
      </c>
      <c r="P24" s="38">
        <v>2.527462503852242</v>
      </c>
      <c r="Q24" s="38">
        <v>3.26448528801129</v>
      </c>
      <c r="R24" s="38">
        <v>2.451174771528895</v>
      </c>
      <c r="S24" s="38">
        <v>1.46679963841715</v>
      </c>
      <c r="T24" s="38">
        <v>1.5134784242728321</v>
      </c>
      <c r="U24" s="38">
        <v>1.5912827089168791</v>
      </c>
      <c r="V24" s="38">
        <v>2.9528555890475632</v>
      </c>
      <c r="W24" s="38">
        <v>2.2244676654560318</v>
      </c>
      <c r="X24" s="38">
        <v>1.6914646264203059</v>
      </c>
      <c r="AG24">
        <v>37.29</v>
      </c>
      <c r="AH24" s="97">
        <f t="shared" si="0"/>
        <v>2.3618164645830242</v>
      </c>
      <c r="AI24" s="38">
        <f t="shared" si="1"/>
        <v>0.57497218337705069</v>
      </c>
      <c r="AJ24" s="86">
        <f t="shared" si="2"/>
        <v>0.12856768872025598</v>
      </c>
    </row>
    <row r="25" spans="4:36">
      <c r="D25">
        <v>39.29</v>
      </c>
      <c r="E25" s="38">
        <v>3.130460068465331</v>
      </c>
      <c r="F25" s="38">
        <v>2.857010621251733</v>
      </c>
      <c r="G25" s="38">
        <v>2.8584008138943102</v>
      </c>
      <c r="H25" s="38">
        <v>2.7969128750147449</v>
      </c>
      <c r="I25" s="38">
        <v>2.947090878990605</v>
      </c>
      <c r="J25" s="38">
        <v>1.824537318846466</v>
      </c>
      <c r="K25" s="38">
        <v>2.0696962166332908</v>
      </c>
      <c r="L25" s="38">
        <v>1.7671562365370359</v>
      </c>
      <c r="M25" s="38">
        <v>2.2161099477393238</v>
      </c>
      <c r="N25" s="38">
        <v>1.9529399660322599</v>
      </c>
      <c r="O25" s="38">
        <v>2.9578998054449959</v>
      </c>
      <c r="P25" s="38">
        <v>2.6038436968554461</v>
      </c>
      <c r="Q25" s="38">
        <v>3.2127851395104638</v>
      </c>
      <c r="R25" s="38">
        <v>2.4216229711130448</v>
      </c>
      <c r="S25" s="38">
        <v>1.455312344327325</v>
      </c>
      <c r="T25" s="38">
        <v>1.5148073455173541</v>
      </c>
      <c r="U25" s="38">
        <v>1.7516079096692181</v>
      </c>
      <c r="V25" s="38">
        <v>2.968920154875387</v>
      </c>
      <c r="W25" s="38">
        <v>2.321524641228784</v>
      </c>
      <c r="X25" s="38">
        <v>1.613579571701907</v>
      </c>
      <c r="AG25">
        <v>39.29</v>
      </c>
      <c r="AH25" s="97">
        <f t="shared" si="0"/>
        <v>2.3621109261824511</v>
      </c>
      <c r="AI25" s="38">
        <f t="shared" si="1"/>
        <v>0.58551445170312721</v>
      </c>
      <c r="AJ25" s="86">
        <f t="shared" si="2"/>
        <v>0.130925011581671</v>
      </c>
    </row>
    <row r="26" spans="4:36">
      <c r="D26">
        <v>41.29</v>
      </c>
      <c r="E26" s="38">
        <v>3.0353724530875921</v>
      </c>
      <c r="F26" s="38">
        <v>3.099660544487755</v>
      </c>
      <c r="G26" s="38">
        <v>2.9279300534268229</v>
      </c>
      <c r="H26" s="38">
        <v>2.935887104772513</v>
      </c>
      <c r="I26" s="38">
        <v>2.9806560498818868</v>
      </c>
      <c r="J26" s="38">
        <v>1.849795795569791</v>
      </c>
      <c r="K26" s="38">
        <v>2.159410288689994</v>
      </c>
      <c r="L26" s="38">
        <v>1.8341058594513839</v>
      </c>
      <c r="M26" s="38">
        <v>2.2095896394266341</v>
      </c>
      <c r="N26" s="38">
        <v>1.976663346447713</v>
      </c>
      <c r="O26" s="38">
        <v>2.7763207651816431</v>
      </c>
      <c r="P26" s="38">
        <v>2.67511953575355</v>
      </c>
      <c r="Q26" s="38">
        <v>3.1533521616307389</v>
      </c>
      <c r="R26" s="38">
        <v>2.3969106859243818</v>
      </c>
      <c r="S26" s="38">
        <v>1.397879837419495</v>
      </c>
      <c r="T26" s="38">
        <v>1.569153839879998</v>
      </c>
      <c r="U26" s="38">
        <v>1.588345399054043</v>
      </c>
      <c r="V26" s="38">
        <v>3.0273082111719729</v>
      </c>
      <c r="W26" s="38">
        <v>2.1795849033065222</v>
      </c>
      <c r="X26" s="38">
        <v>1.6481955864107061</v>
      </c>
      <c r="AG26">
        <v>41.29</v>
      </c>
      <c r="AH26" s="97">
        <f t="shared" si="0"/>
        <v>2.3710621030487564</v>
      </c>
      <c r="AI26" s="38">
        <f t="shared" si="1"/>
        <v>0.5991807824544233</v>
      </c>
      <c r="AJ26" s="86">
        <f t="shared" si="2"/>
        <v>0.13398089603796037</v>
      </c>
    </row>
    <row r="27" spans="4:36">
      <c r="D27">
        <v>43.29</v>
      </c>
      <c r="E27" s="38">
        <v>3.0189138176489929</v>
      </c>
      <c r="F27" s="38">
        <v>3.02870658616165</v>
      </c>
      <c r="G27" s="38">
        <v>2.8528011938667821</v>
      </c>
      <c r="H27" s="38">
        <v>2.793728591239351</v>
      </c>
      <c r="I27" s="38">
        <v>2.8857335357011991</v>
      </c>
      <c r="J27" s="38">
        <v>1.885197493296275</v>
      </c>
      <c r="K27" s="38">
        <v>2.0245379373125281</v>
      </c>
      <c r="L27" s="38">
        <v>1.687660513903233</v>
      </c>
      <c r="M27" s="38">
        <v>2.1355783458593658</v>
      </c>
      <c r="N27" s="38">
        <v>1.94185636787556</v>
      </c>
      <c r="O27" s="38">
        <v>2.887975945340715</v>
      </c>
      <c r="P27" s="38">
        <v>2.62618971586001</v>
      </c>
      <c r="Q27" s="38">
        <v>2.9427578648614641</v>
      </c>
      <c r="R27" s="38">
        <v>2.4509034500550579</v>
      </c>
      <c r="S27" s="38">
        <v>1.388433015073042</v>
      </c>
      <c r="T27" s="38">
        <v>1.48846580887111</v>
      </c>
      <c r="U27" s="38">
        <v>1.6921461584290149</v>
      </c>
      <c r="V27" s="38">
        <v>2.87427354569465</v>
      </c>
      <c r="W27" s="38">
        <v>2.2434424637853079</v>
      </c>
      <c r="X27" s="38">
        <v>1.5958096205705929</v>
      </c>
      <c r="AG27">
        <v>43.29</v>
      </c>
      <c r="AH27" s="97">
        <f t="shared" si="0"/>
        <v>2.3222555985702948</v>
      </c>
      <c r="AI27" s="38">
        <f t="shared" si="1"/>
        <v>0.57512070890405875</v>
      </c>
      <c r="AJ27" s="86">
        <f t="shared" si="2"/>
        <v>0.12860090003773439</v>
      </c>
    </row>
    <row r="28" spans="4:36">
      <c r="D28">
        <v>45.29</v>
      </c>
      <c r="E28" s="38">
        <v>3.098411257714603</v>
      </c>
      <c r="F28" s="38">
        <v>2.9082241801222719</v>
      </c>
      <c r="G28" s="38">
        <v>2.9725474316377518</v>
      </c>
      <c r="H28" s="38">
        <v>2.8634047427709808</v>
      </c>
      <c r="I28" s="38">
        <v>2.90203108515859</v>
      </c>
      <c r="J28" s="38">
        <v>1.8491926293950951</v>
      </c>
      <c r="K28" s="38">
        <v>1.9674532119708581</v>
      </c>
      <c r="L28" s="38">
        <v>1.682828478690124</v>
      </c>
      <c r="M28" s="38">
        <v>2.1701920473561231</v>
      </c>
      <c r="N28" s="38">
        <v>1.840980296920232</v>
      </c>
      <c r="O28" s="38">
        <v>2.9084795158438541</v>
      </c>
      <c r="P28" s="38">
        <v>2.713985090610076</v>
      </c>
      <c r="Q28" s="38">
        <v>3.2694432688356261</v>
      </c>
      <c r="R28" s="38">
        <v>2.4688251978522229</v>
      </c>
      <c r="S28" s="38">
        <v>1.3983665239723539</v>
      </c>
      <c r="T28" s="38">
        <v>1.5042696102525179</v>
      </c>
      <c r="U28" s="38">
        <v>1.6097928238333321</v>
      </c>
      <c r="V28" s="38">
        <v>2.8445129355864891</v>
      </c>
      <c r="W28" s="38">
        <v>2.23703418006441</v>
      </c>
      <c r="X28" s="38">
        <v>1.6355648886956999</v>
      </c>
      <c r="AG28">
        <v>45.29</v>
      </c>
      <c r="AH28" s="97">
        <f t="shared" si="0"/>
        <v>2.342276969864161</v>
      </c>
      <c r="AI28" s="38">
        <f t="shared" si="1"/>
        <v>0.61560852241838115</v>
      </c>
      <c r="AJ28" s="86">
        <f t="shared" si="2"/>
        <v>0.13765425036557033</v>
      </c>
    </row>
    <row r="29" spans="4:36">
      <c r="D29">
        <v>47.29</v>
      </c>
      <c r="E29" s="38">
        <v>2.7432309536802908</v>
      </c>
      <c r="F29" s="38">
        <v>2.9045455990315538</v>
      </c>
      <c r="G29" s="38">
        <v>2.930782090091542</v>
      </c>
      <c r="H29" s="38">
        <v>2.8046453386267718</v>
      </c>
      <c r="I29" s="38">
        <v>2.859545881950996</v>
      </c>
      <c r="J29" s="38">
        <v>1.83403048753521</v>
      </c>
      <c r="K29" s="38">
        <v>1.9905487206549539</v>
      </c>
      <c r="L29" s="38">
        <v>1.729666268631656</v>
      </c>
      <c r="M29" s="38">
        <v>2.0911331691076289</v>
      </c>
      <c r="N29" s="38">
        <v>1.9267596005124361</v>
      </c>
      <c r="O29" s="38">
        <v>2.8219118504480369</v>
      </c>
      <c r="P29" s="38">
        <v>2.7599955063932389</v>
      </c>
      <c r="Q29" s="38">
        <v>2.8908660011423231</v>
      </c>
      <c r="R29" s="38">
        <v>2.404958651239415</v>
      </c>
      <c r="S29" s="38">
        <v>1.4253041708718419</v>
      </c>
      <c r="T29" s="38">
        <v>1.5233698325834679</v>
      </c>
      <c r="U29" s="38">
        <v>1.580849812283678</v>
      </c>
      <c r="V29" s="38">
        <v>2.8010917072014641</v>
      </c>
      <c r="W29" s="38">
        <v>2.262229552871736</v>
      </c>
      <c r="X29" s="38">
        <v>1.5586336737953601</v>
      </c>
      <c r="AG29">
        <v>47.29</v>
      </c>
      <c r="AH29" s="97">
        <f t="shared" si="0"/>
        <v>2.2922049434326803</v>
      </c>
      <c r="AI29" s="38">
        <f t="shared" si="1"/>
        <v>0.55626361068443309</v>
      </c>
      <c r="AJ29" s="86">
        <f t="shared" si="2"/>
        <v>0.12438432468998706</v>
      </c>
    </row>
    <row r="30" spans="4:36">
      <c r="D30">
        <v>49.29</v>
      </c>
      <c r="E30" s="38">
        <v>2.713677018944944</v>
      </c>
      <c r="F30" s="38">
        <v>2.965724476447881</v>
      </c>
      <c r="G30" s="38">
        <v>2.7560834332406672</v>
      </c>
      <c r="H30" s="38">
        <v>2.78081065737168</v>
      </c>
      <c r="I30" s="38">
        <v>3.0823826015137819</v>
      </c>
      <c r="J30" s="38">
        <v>1.6954943644542</v>
      </c>
      <c r="K30" s="38">
        <v>1.9974429326374381</v>
      </c>
      <c r="L30" s="38">
        <v>1.7288957364238291</v>
      </c>
      <c r="M30" s="38">
        <v>2.224304108470307</v>
      </c>
      <c r="N30" s="38">
        <v>1.9061446822049231</v>
      </c>
      <c r="O30" s="38">
        <v>2.906987134822395</v>
      </c>
      <c r="P30" s="38">
        <v>2.7087026305566981</v>
      </c>
      <c r="Q30" s="38">
        <v>3.166398134787014</v>
      </c>
      <c r="R30" s="38">
        <v>2.3083539295514459</v>
      </c>
      <c r="S30" s="38">
        <v>1.3679878623487089</v>
      </c>
      <c r="T30" s="38">
        <v>1.495093053082331</v>
      </c>
      <c r="U30" s="38">
        <v>1.5246907404266949</v>
      </c>
      <c r="V30" s="38">
        <v>2.9010738266309342</v>
      </c>
      <c r="W30" s="38">
        <v>2.154211887649097</v>
      </c>
      <c r="X30" s="38">
        <v>1.654435854479702</v>
      </c>
      <c r="AG30">
        <v>49.29</v>
      </c>
      <c r="AH30" s="97">
        <f t="shared" si="0"/>
        <v>2.3019447533022328</v>
      </c>
      <c r="AI30" s="38">
        <f t="shared" si="1"/>
        <v>0.59879903601711815</v>
      </c>
      <c r="AJ30" s="86">
        <f t="shared" si="2"/>
        <v>0.13389553493956211</v>
      </c>
    </row>
    <row r="31" spans="4:36">
      <c r="D31">
        <v>51.29</v>
      </c>
      <c r="E31" s="38">
        <v>3.0872426971089761</v>
      </c>
      <c r="F31" s="38">
        <v>2.9440274254210199</v>
      </c>
      <c r="G31" s="38">
        <v>2.7989181367411962</v>
      </c>
      <c r="H31" s="38">
        <v>2.9262343920731482</v>
      </c>
      <c r="I31" s="38">
        <v>2.8350223326591482</v>
      </c>
      <c r="J31" s="38">
        <v>1.8815808166902681</v>
      </c>
      <c r="K31" s="38">
        <v>1.991867031757959</v>
      </c>
      <c r="L31" s="38">
        <v>1.755622267945476</v>
      </c>
      <c r="M31" s="38">
        <v>2.1874556383816062</v>
      </c>
      <c r="N31" s="38">
        <v>1.839466206770374</v>
      </c>
      <c r="O31" s="38">
        <v>2.7659190517260002</v>
      </c>
      <c r="P31" s="38">
        <v>2.5345422837210538</v>
      </c>
      <c r="Q31" s="38">
        <v>3.2251585530717231</v>
      </c>
      <c r="R31" s="38">
        <v>2.43436071162018</v>
      </c>
      <c r="S31" s="38">
        <v>1.3817343607054391</v>
      </c>
      <c r="T31" s="38">
        <v>1.425919585500862</v>
      </c>
      <c r="U31" s="38">
        <v>1.5569669015754739</v>
      </c>
      <c r="V31" s="38">
        <v>2.7375616728725798</v>
      </c>
      <c r="W31" s="38">
        <v>2.1951417064501149</v>
      </c>
      <c r="X31" s="38">
        <v>1.6789433388870021</v>
      </c>
      <c r="AG31">
        <v>51.29</v>
      </c>
      <c r="AH31" s="97">
        <f t="shared" si="0"/>
        <v>2.3091842555839799</v>
      </c>
      <c r="AI31" s="38">
        <f t="shared" si="1"/>
        <v>0.59137901056411513</v>
      </c>
      <c r="AJ31" s="86">
        <f t="shared" si="2"/>
        <v>0.13223636680879275</v>
      </c>
    </row>
    <row r="32" spans="4:36">
      <c r="D32">
        <v>53.29</v>
      </c>
      <c r="E32" s="38">
        <v>2.9675183841442001</v>
      </c>
      <c r="F32" s="38">
        <v>3.0257130960720939</v>
      </c>
      <c r="G32" s="38">
        <v>2.868044189273097</v>
      </c>
      <c r="H32" s="38">
        <v>2.704616430018568</v>
      </c>
      <c r="I32" s="38">
        <v>2.8202013649455751</v>
      </c>
      <c r="J32" s="38">
        <v>1.7309942656042681</v>
      </c>
      <c r="K32" s="38">
        <v>2.006810987549581</v>
      </c>
      <c r="L32" s="38">
        <v>1.803648544781256</v>
      </c>
      <c r="M32" s="38">
        <v>2.0664441328194929</v>
      </c>
      <c r="N32" s="38">
        <v>1.897006141613806</v>
      </c>
      <c r="O32" s="38">
        <v>2.8994770717756801</v>
      </c>
      <c r="P32" s="38">
        <v>2.5391599162025642</v>
      </c>
      <c r="Q32" s="38">
        <v>3.2177625264426362</v>
      </c>
      <c r="R32" s="38">
        <v>2.3474821051624999</v>
      </c>
      <c r="S32" s="38">
        <v>1.4433054373461061</v>
      </c>
      <c r="T32" s="38">
        <v>1.498590122215788</v>
      </c>
      <c r="U32" s="38">
        <v>1.5328413194439969</v>
      </c>
      <c r="V32" s="38">
        <v>2.9398079614007022</v>
      </c>
      <c r="W32" s="38">
        <v>2.1276738812259852</v>
      </c>
      <c r="X32" s="38">
        <v>1.568703644612744</v>
      </c>
      <c r="AG32">
        <v>53.29</v>
      </c>
      <c r="AH32" s="97">
        <f t="shared" si="0"/>
        <v>2.3002900761325322</v>
      </c>
      <c r="AI32" s="38">
        <f t="shared" si="1"/>
        <v>0.59832902068872262</v>
      </c>
      <c r="AJ32" s="86">
        <f t="shared" si="2"/>
        <v>0.13379043631708618</v>
      </c>
    </row>
    <row r="33" spans="2:36">
      <c r="D33">
        <v>55.29</v>
      </c>
      <c r="E33" s="38">
        <v>2.767096990403862</v>
      </c>
      <c r="F33" s="38">
        <v>2.8375014770897211</v>
      </c>
      <c r="G33" s="38">
        <v>2.8283297451033542</v>
      </c>
      <c r="H33" s="38">
        <v>2.8588428485686999</v>
      </c>
      <c r="I33" s="38">
        <v>2.9616062656221982</v>
      </c>
      <c r="J33" s="38">
        <v>1.797675601406286</v>
      </c>
      <c r="K33" s="38">
        <v>1.865521983797507</v>
      </c>
      <c r="L33" s="38">
        <v>1.734712397311492</v>
      </c>
      <c r="M33" s="38">
        <v>2.073330674533572</v>
      </c>
      <c r="N33" s="38">
        <v>1.8117506052676711</v>
      </c>
      <c r="O33" s="38">
        <v>2.6083272505659409</v>
      </c>
      <c r="P33" s="38">
        <v>2.4963402237394581</v>
      </c>
      <c r="Q33" s="38">
        <v>2.8823016690228691</v>
      </c>
      <c r="R33" s="38">
        <v>2.3843316955859062</v>
      </c>
      <c r="S33" s="38">
        <v>1.328301652112337</v>
      </c>
      <c r="T33" s="38">
        <v>1.4614309142012101</v>
      </c>
      <c r="U33" s="38">
        <v>1.489151408139755</v>
      </c>
      <c r="V33" s="38">
        <v>2.9442747556401971</v>
      </c>
      <c r="W33" s="38">
        <v>2.128084276751733</v>
      </c>
      <c r="X33" s="38">
        <v>1.568560774876685</v>
      </c>
      <c r="AG33">
        <v>55.29</v>
      </c>
      <c r="AH33" s="97">
        <f t="shared" si="0"/>
        <v>2.2413736604870227</v>
      </c>
      <c r="AI33" s="38">
        <f t="shared" si="1"/>
        <v>0.575016990627366</v>
      </c>
      <c r="AJ33" s="86">
        <f t="shared" si="2"/>
        <v>0.12857770792601497</v>
      </c>
    </row>
    <row r="34" spans="2:36">
      <c r="D34">
        <v>57.29</v>
      </c>
      <c r="E34" s="38">
        <v>2.8301908313045061</v>
      </c>
      <c r="F34" s="38">
        <v>2.952342811551139</v>
      </c>
      <c r="G34" s="38">
        <v>2.88536971520326</v>
      </c>
      <c r="H34" s="38">
        <v>2.8684500654060638</v>
      </c>
      <c r="I34" s="38">
        <v>2.849910107808554</v>
      </c>
      <c r="J34" s="38">
        <v>1.662448934864988</v>
      </c>
      <c r="K34" s="38">
        <v>1.9046797822229731</v>
      </c>
      <c r="L34" s="38">
        <v>1.6999973097185781</v>
      </c>
      <c r="M34" s="38">
        <v>2.064928666081244</v>
      </c>
      <c r="N34" s="38">
        <v>1.894640420924995</v>
      </c>
      <c r="O34" s="38">
        <v>2.726317851402043</v>
      </c>
      <c r="P34" s="38">
        <v>2.4468381361979499</v>
      </c>
      <c r="Q34" s="38">
        <v>2.9361258426749419</v>
      </c>
      <c r="R34" s="38">
        <v>2.397525738123937</v>
      </c>
      <c r="S34" s="38">
        <v>1.3847584550585481</v>
      </c>
      <c r="T34" s="38">
        <v>1.48625345656736</v>
      </c>
      <c r="U34" s="38">
        <v>1.5834725782175689</v>
      </c>
      <c r="V34" s="38">
        <v>2.7255940080866941</v>
      </c>
      <c r="W34" s="38">
        <v>2.1796327422687241</v>
      </c>
      <c r="X34" s="38">
        <v>1.5897089950405821</v>
      </c>
      <c r="AG34">
        <v>57.29</v>
      </c>
      <c r="AH34" s="97">
        <f t="shared" si="0"/>
        <v>2.2534593224362327</v>
      </c>
      <c r="AI34" s="38">
        <f t="shared" si="1"/>
        <v>0.56683443613824147</v>
      </c>
      <c r="AJ34" s="86">
        <f t="shared" si="2"/>
        <v>0.12674803311928712</v>
      </c>
    </row>
    <row r="35" spans="2:36">
      <c r="D35">
        <v>59.3</v>
      </c>
      <c r="E35" s="38">
        <v>2.8727715680472499</v>
      </c>
      <c r="F35" s="38">
        <v>2.878517443827004</v>
      </c>
      <c r="G35" s="38">
        <v>2.753884235075184</v>
      </c>
      <c r="H35" s="38">
        <v>2.7101629970393581</v>
      </c>
      <c r="I35" s="38">
        <v>2.9534830501056839</v>
      </c>
      <c r="J35" s="38">
        <v>1.6177477153189981</v>
      </c>
      <c r="K35" s="38">
        <v>1.822324843878516</v>
      </c>
      <c r="L35" s="38">
        <v>1.692256540800815</v>
      </c>
      <c r="M35" s="38">
        <v>2.0500843694955542</v>
      </c>
      <c r="N35" s="38">
        <v>1.784079039474596</v>
      </c>
      <c r="O35" s="38">
        <v>2.8286146431183421</v>
      </c>
      <c r="P35" s="38">
        <v>2.6118431956996502</v>
      </c>
      <c r="Q35" s="38">
        <v>3.051317432440428</v>
      </c>
      <c r="R35" s="38">
        <v>2.3033241710095531</v>
      </c>
      <c r="S35" s="38">
        <v>1.3866982700046531</v>
      </c>
      <c r="T35" s="38">
        <v>1.4584887555962449</v>
      </c>
      <c r="U35" s="38">
        <v>1.565634515315679</v>
      </c>
      <c r="V35" s="38">
        <v>2.7079438452407421</v>
      </c>
      <c r="W35" s="38">
        <v>2.0773953350053458</v>
      </c>
      <c r="X35" s="38">
        <v>1.585879604938621</v>
      </c>
      <c r="AG35">
        <v>59.3</v>
      </c>
      <c r="AH35" s="97">
        <f t="shared" si="0"/>
        <v>2.2356225785716104</v>
      </c>
      <c r="AI35" s="38">
        <f t="shared" si="1"/>
        <v>0.58586116734859106</v>
      </c>
      <c r="AJ35" s="86">
        <f t="shared" si="2"/>
        <v>0.13100253955688299</v>
      </c>
    </row>
    <row r="36" spans="2:36">
      <c r="D36">
        <v>61.3</v>
      </c>
      <c r="E36" s="38">
        <v>2.740357544602996</v>
      </c>
      <c r="F36" s="38">
        <v>2.8152003370477399</v>
      </c>
      <c r="G36" s="38">
        <v>2.7151452586890459</v>
      </c>
      <c r="H36" s="38">
        <v>2.8413197491352631</v>
      </c>
      <c r="I36" s="38">
        <v>3.00506340762111</v>
      </c>
      <c r="J36" s="38">
        <v>1.730781718358029</v>
      </c>
      <c r="K36" s="38">
        <v>1.7759534784127671</v>
      </c>
      <c r="L36" s="38">
        <v>1.77086624190458</v>
      </c>
      <c r="M36" s="38">
        <v>1.966918598805</v>
      </c>
      <c r="N36" s="38">
        <v>1.8258379546592689</v>
      </c>
      <c r="O36" s="38">
        <v>2.6827102983653659</v>
      </c>
      <c r="P36" s="38">
        <v>2.4143853638309749</v>
      </c>
      <c r="Q36" s="38">
        <v>2.732976421959429</v>
      </c>
      <c r="R36" s="38">
        <v>2.138103691455425</v>
      </c>
      <c r="S36" s="38">
        <v>1.3707385081169641</v>
      </c>
      <c r="T36" s="38">
        <v>1.400784615015491</v>
      </c>
      <c r="U36" s="38">
        <v>1.488101913503683</v>
      </c>
      <c r="V36" s="38">
        <v>2.6693995001580868</v>
      </c>
      <c r="W36" s="38">
        <v>2.054550690966217</v>
      </c>
      <c r="X36" s="38">
        <v>1.544481118822894</v>
      </c>
      <c r="AG36">
        <v>61.3</v>
      </c>
      <c r="AH36" s="97">
        <f t="shared" si="0"/>
        <v>2.1841838205715165</v>
      </c>
      <c r="AI36" s="38">
        <f t="shared" si="1"/>
        <v>0.55440765571486716</v>
      </c>
      <c r="AJ36" s="86">
        <f t="shared" si="2"/>
        <v>0.12396932054247427</v>
      </c>
    </row>
    <row r="37" spans="2:36">
      <c r="D37">
        <v>63.3</v>
      </c>
      <c r="E37" s="38">
        <v>2.5962783044857329</v>
      </c>
      <c r="F37" s="38">
        <v>2.7604299948539932</v>
      </c>
      <c r="G37" s="38">
        <v>2.6546164413947109</v>
      </c>
      <c r="H37" s="38">
        <v>2.6728049081456682</v>
      </c>
      <c r="I37" s="38">
        <v>2.918565656463016</v>
      </c>
      <c r="J37" s="38">
        <v>1.693499587296722</v>
      </c>
      <c r="K37" s="38">
        <v>1.7470303747093869</v>
      </c>
      <c r="L37" s="38">
        <v>1.674055801342005</v>
      </c>
      <c r="M37" s="38">
        <v>1.9398780227719801</v>
      </c>
      <c r="N37" s="38">
        <v>1.903750092865832</v>
      </c>
      <c r="O37" s="38">
        <v>2.6066013858755399</v>
      </c>
      <c r="P37" s="38">
        <v>2.569496240151206</v>
      </c>
      <c r="Q37" s="38">
        <v>2.8802030170623789</v>
      </c>
      <c r="R37" s="38">
        <v>2.159765744998758</v>
      </c>
      <c r="S37" s="38">
        <v>1.3642755223322709</v>
      </c>
      <c r="T37" s="38">
        <v>1.4234385057320851</v>
      </c>
      <c r="U37" s="38">
        <v>1.444464676024269</v>
      </c>
      <c r="V37" s="38">
        <v>2.5681297402771799</v>
      </c>
      <c r="W37" s="38">
        <v>2.2415646479555078</v>
      </c>
      <c r="X37" s="38">
        <v>1.552417871133416</v>
      </c>
      <c r="AG37">
        <v>63.3</v>
      </c>
      <c r="AH37" s="97">
        <f t="shared" si="0"/>
        <v>2.1685633267935827</v>
      </c>
      <c r="AI37" s="38">
        <f t="shared" si="1"/>
        <v>0.53737924950553217</v>
      </c>
      <c r="AJ37" s="86">
        <f t="shared" si="2"/>
        <v>0.12016165315921902</v>
      </c>
    </row>
    <row r="38" spans="2:36">
      <c r="D38">
        <v>65.3</v>
      </c>
      <c r="E38" s="38">
        <v>2.612174895125484</v>
      </c>
      <c r="F38" s="38">
        <v>2.8441080040125062</v>
      </c>
      <c r="G38" s="38">
        <v>2.7230075625469539</v>
      </c>
      <c r="H38" s="38">
        <v>2.648747277969925</v>
      </c>
      <c r="I38" s="38">
        <v>2.965840927739984</v>
      </c>
      <c r="J38" s="38">
        <v>1.7157373893605961</v>
      </c>
      <c r="K38" s="38">
        <v>1.828704775930031</v>
      </c>
      <c r="L38" s="38">
        <v>1.7073038712271089</v>
      </c>
      <c r="M38" s="38">
        <v>1.976930554702331</v>
      </c>
      <c r="N38" s="38">
        <v>1.860727559089095</v>
      </c>
      <c r="O38" s="38">
        <v>2.6062309749825912</v>
      </c>
      <c r="P38" s="38">
        <v>2.4747871507496568</v>
      </c>
      <c r="Q38" s="38">
        <v>2.8187193829231778</v>
      </c>
      <c r="R38" s="38">
        <v>2.1947769244089259</v>
      </c>
      <c r="S38" s="38">
        <v>1.395820494426085</v>
      </c>
      <c r="T38" s="38">
        <v>1.4214741617462869</v>
      </c>
      <c r="U38" s="38">
        <v>1.514098753839181</v>
      </c>
      <c r="V38" s="38">
        <v>2.7721488020341911</v>
      </c>
      <c r="W38" s="38">
        <v>2.0176117746479978</v>
      </c>
      <c r="X38" s="38">
        <v>1.54768774642063</v>
      </c>
      <c r="AG38">
        <v>65.3</v>
      </c>
      <c r="AH38" s="98">
        <f t="shared" si="0"/>
        <v>2.1823319491941362</v>
      </c>
      <c r="AI38" s="38">
        <f t="shared" si="1"/>
        <v>0.54059909706602582</v>
      </c>
      <c r="AJ38" s="86">
        <f t="shared" si="2"/>
        <v>0.12088163296146408</v>
      </c>
    </row>
    <row r="39" spans="2:36"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2:36"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2:36"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AI41" s="1" t="s">
        <v>216</v>
      </c>
      <c r="AJ41" s="1">
        <v>20</v>
      </c>
    </row>
    <row r="42" spans="2:36" ht="17" thickBot="1"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AH42" s="156" t="s">
        <v>369</v>
      </c>
      <c r="AI42" s="1" t="s">
        <v>215</v>
      </c>
      <c r="AJ42" s="1">
        <f>SQRT(AJ41)</f>
        <v>4.4721359549995796</v>
      </c>
    </row>
    <row r="43" spans="2:36" ht="17" thickBot="1">
      <c r="B43" s="155" t="s">
        <v>533</v>
      </c>
      <c r="C43" s="156" t="s">
        <v>369</v>
      </c>
      <c r="D43" s="170" t="s">
        <v>66</v>
      </c>
      <c r="E43" s="38" t="s">
        <v>534</v>
      </c>
      <c r="F43" s="38" t="s">
        <v>535</v>
      </c>
      <c r="G43" s="38" t="s">
        <v>536</v>
      </c>
      <c r="H43" s="38" t="s">
        <v>537</v>
      </c>
      <c r="I43" s="38" t="s">
        <v>538</v>
      </c>
      <c r="J43" s="38" t="s">
        <v>539</v>
      </c>
      <c r="K43" s="38" t="s">
        <v>540</v>
      </c>
      <c r="L43" s="38" t="s">
        <v>541</v>
      </c>
      <c r="M43" s="38" t="s">
        <v>542</v>
      </c>
      <c r="N43" s="38" t="s">
        <v>543</v>
      </c>
      <c r="O43" s="38" t="s">
        <v>544</v>
      </c>
      <c r="P43" s="38" t="s">
        <v>545</v>
      </c>
      <c r="Q43" s="38" t="s">
        <v>546</v>
      </c>
      <c r="R43" s="38" t="s">
        <v>547</v>
      </c>
      <c r="S43" s="38" t="s">
        <v>548</v>
      </c>
      <c r="T43" s="38" t="s">
        <v>549</v>
      </c>
      <c r="U43" s="38" t="s">
        <v>550</v>
      </c>
      <c r="V43" s="38" t="s">
        <v>551</v>
      </c>
      <c r="W43" s="38" t="s">
        <v>552</v>
      </c>
      <c r="X43" s="38" t="s">
        <v>553</v>
      </c>
      <c r="AG43" s="170" t="s">
        <v>66</v>
      </c>
      <c r="AH43" s="155" t="s">
        <v>533</v>
      </c>
      <c r="AI43" s="38" t="s">
        <v>3</v>
      </c>
      <c r="AJ43" s="86" t="s">
        <v>125</v>
      </c>
    </row>
    <row r="44" spans="2:36">
      <c r="D44">
        <v>0</v>
      </c>
      <c r="E44" s="38">
        <v>1</v>
      </c>
      <c r="F44" s="38">
        <v>1</v>
      </c>
      <c r="G44" s="38">
        <v>1</v>
      </c>
      <c r="H44" s="38">
        <v>1</v>
      </c>
      <c r="I44" s="38">
        <v>1</v>
      </c>
      <c r="J44" s="38">
        <v>1</v>
      </c>
      <c r="K44" s="38">
        <v>1</v>
      </c>
      <c r="L44" s="38">
        <v>1</v>
      </c>
      <c r="M44" s="38">
        <v>1</v>
      </c>
      <c r="N44" s="38">
        <v>1</v>
      </c>
      <c r="O44" s="38">
        <v>1</v>
      </c>
      <c r="P44" s="38">
        <v>1</v>
      </c>
      <c r="Q44" s="38">
        <v>1</v>
      </c>
      <c r="R44" s="38">
        <v>1</v>
      </c>
      <c r="S44" s="38">
        <v>1</v>
      </c>
      <c r="T44" s="38">
        <v>1</v>
      </c>
      <c r="U44" s="38">
        <v>1</v>
      </c>
      <c r="V44" s="38">
        <v>1</v>
      </c>
      <c r="W44" s="38">
        <v>1</v>
      </c>
      <c r="X44" s="38">
        <v>1</v>
      </c>
      <c r="AG44">
        <v>0</v>
      </c>
      <c r="AH44" s="86">
        <f t="shared" ref="AH44:AH76" si="3">AVERAGE(E44:X44)</f>
        <v>1</v>
      </c>
      <c r="AI44" s="38">
        <f t="shared" ref="AI44:AI76" si="4">STDEV(E44:X44)</f>
        <v>0</v>
      </c>
      <c r="AJ44" s="86">
        <f t="shared" ref="AJ44:AJ76" si="5">AI44/$AJ$42</f>
        <v>0</v>
      </c>
    </row>
    <row r="45" spans="2:36">
      <c r="D45">
        <v>2.0099999999999998</v>
      </c>
      <c r="E45" s="38">
        <v>0.99703110738530687</v>
      </c>
      <c r="F45" s="38">
        <v>0.99332044875217251</v>
      </c>
      <c r="G45" s="38">
        <v>0.98116791308089313</v>
      </c>
      <c r="H45" s="38">
        <v>0.99022754844762906</v>
      </c>
      <c r="I45" s="38">
        <v>0.99342602072620378</v>
      </c>
      <c r="J45" s="38">
        <v>1.079863413849147</v>
      </c>
      <c r="K45" s="38">
        <v>0.98196067193264325</v>
      </c>
      <c r="L45" s="38">
        <v>1.0245555805316779</v>
      </c>
      <c r="M45" s="38">
        <v>0.97835102057370926</v>
      </c>
      <c r="N45" s="38">
        <v>1.001091111900503</v>
      </c>
      <c r="O45" s="38">
        <v>1.0325699272287541</v>
      </c>
      <c r="P45" s="38">
        <v>1.0252617990462241</v>
      </c>
      <c r="Q45" s="38">
        <v>0.94515521827662219</v>
      </c>
      <c r="R45" s="38">
        <v>1.0223615243070601</v>
      </c>
      <c r="S45" s="38">
        <v>0.97689151553816067</v>
      </c>
      <c r="T45" s="38">
        <v>1.028088506205892</v>
      </c>
      <c r="U45" s="38">
        <v>1.035338309945476</v>
      </c>
      <c r="V45" s="38">
        <v>1.0274306924148811</v>
      </c>
      <c r="W45" s="38">
        <v>0.96764944969016664</v>
      </c>
      <c r="X45" s="38">
        <v>1.0012315008236741</v>
      </c>
      <c r="AG45">
        <v>2.0099999999999998</v>
      </c>
      <c r="AH45" s="86">
        <f t="shared" si="3"/>
        <v>1.0041486640328399</v>
      </c>
      <c r="AI45" s="38">
        <f t="shared" si="4"/>
        <v>3.0399291929241574E-2</v>
      </c>
      <c r="AJ45" s="86">
        <f t="shared" si="5"/>
        <v>6.7974883221644886E-3</v>
      </c>
    </row>
    <row r="46" spans="2:36">
      <c r="D46">
        <v>4.01</v>
      </c>
      <c r="E46" s="38">
        <v>0.99417402570960056</v>
      </c>
      <c r="F46" s="38">
        <v>1.0075305705642521</v>
      </c>
      <c r="G46" s="38">
        <v>1.016598113641489</v>
      </c>
      <c r="H46" s="38">
        <v>0.98999203408069669</v>
      </c>
      <c r="I46" s="38">
        <v>0.97580655113100301</v>
      </c>
      <c r="J46" s="38">
        <v>1.032452099379515</v>
      </c>
      <c r="K46" s="38">
        <v>0.99499686154052602</v>
      </c>
      <c r="L46" s="38">
        <v>1.038141299448978</v>
      </c>
      <c r="M46" s="38">
        <v>1.0060986818193329</v>
      </c>
      <c r="N46" s="38">
        <v>0.98928969061217509</v>
      </c>
      <c r="O46" s="38">
        <v>1.056792651481016</v>
      </c>
      <c r="P46" s="38">
        <v>1.009266513193537</v>
      </c>
      <c r="Q46" s="38">
        <v>0.97052292087759617</v>
      </c>
      <c r="R46" s="38">
        <v>1.0629291303480559</v>
      </c>
      <c r="S46" s="38">
        <v>0.96210073178838451</v>
      </c>
      <c r="T46" s="38">
        <v>1.0371563766295331</v>
      </c>
      <c r="U46" s="38">
        <v>1.021897928605465</v>
      </c>
      <c r="V46" s="38">
        <v>1.0044776641302571</v>
      </c>
      <c r="W46" s="38">
        <v>0.98401966328802526</v>
      </c>
      <c r="X46" s="38">
        <v>1.015296224742086</v>
      </c>
      <c r="AG46">
        <v>4.01</v>
      </c>
      <c r="AH46" s="86">
        <f t="shared" si="3"/>
        <v>1.0084769866505763</v>
      </c>
      <c r="AI46" s="38">
        <f t="shared" si="4"/>
        <v>2.7381698740158857E-2</v>
      </c>
      <c r="AJ46" s="86">
        <f t="shared" si="5"/>
        <v>6.1227339722415555E-3</v>
      </c>
    </row>
    <row r="47" spans="2:36">
      <c r="D47">
        <v>7.38</v>
      </c>
      <c r="E47" s="38">
        <v>1.2362245391133759</v>
      </c>
      <c r="F47" s="38">
        <v>1.389599009164775</v>
      </c>
      <c r="G47" s="38">
        <v>1.3516142956126951</v>
      </c>
      <c r="H47" s="38">
        <v>1.209913986134683</v>
      </c>
      <c r="I47" s="38">
        <v>1.0592504718554701</v>
      </c>
      <c r="J47" s="38">
        <v>1.152274867169029</v>
      </c>
      <c r="K47" s="38">
        <v>1.089769712498708</v>
      </c>
      <c r="L47" s="38">
        <v>1.207147995482128</v>
      </c>
      <c r="M47" s="38">
        <v>1.1520798399223811</v>
      </c>
      <c r="N47" s="38">
        <v>1.348102805676322</v>
      </c>
      <c r="O47" s="38">
        <v>1.50713608559971</v>
      </c>
      <c r="P47" s="38">
        <v>1.5491006329202921</v>
      </c>
      <c r="Q47" s="38">
        <v>1.1613840567119269</v>
      </c>
      <c r="R47" s="38">
        <v>1.42244378148916</v>
      </c>
      <c r="S47" s="38">
        <v>1.1083075279795629</v>
      </c>
      <c r="T47" s="38">
        <v>1.1381144330638411</v>
      </c>
      <c r="U47" s="38">
        <v>1.417797782843855</v>
      </c>
      <c r="V47" s="38">
        <v>1.273503608653157</v>
      </c>
      <c r="W47" s="38">
        <v>1.3446242179102481</v>
      </c>
      <c r="X47" s="38">
        <v>1.273005468397957</v>
      </c>
      <c r="AG47">
        <v>7.38</v>
      </c>
      <c r="AH47" s="86">
        <f t="shared" si="3"/>
        <v>1.2695697559099639</v>
      </c>
      <c r="AI47" s="38">
        <f t="shared" si="4"/>
        <v>0.14152646762484508</v>
      </c>
      <c r="AJ47" s="86">
        <f t="shared" si="5"/>
        <v>3.1646280222457676E-2</v>
      </c>
    </row>
    <row r="48" spans="2:36">
      <c r="D48">
        <v>9.32</v>
      </c>
      <c r="E48" s="38">
        <v>1.5596269623798791</v>
      </c>
      <c r="F48" s="38">
        <v>1.9465413713456059</v>
      </c>
      <c r="G48" s="38">
        <v>1.984355003595454</v>
      </c>
      <c r="H48" s="38">
        <v>1.4441510842369889</v>
      </c>
      <c r="I48" s="38">
        <v>1.3685770422653061</v>
      </c>
      <c r="J48" s="38">
        <v>1.3983227194496259</v>
      </c>
      <c r="K48" s="38">
        <v>1.318583884022966</v>
      </c>
      <c r="L48" s="38">
        <v>1.5921044288235671</v>
      </c>
      <c r="M48" s="38">
        <v>1.476445811375857</v>
      </c>
      <c r="N48" s="38">
        <v>1.5404803427598861</v>
      </c>
      <c r="O48" s="38">
        <v>1.897047898562735</v>
      </c>
      <c r="P48" s="38">
        <v>2.151195888680423</v>
      </c>
      <c r="Q48" s="38">
        <v>1.7473676568519361</v>
      </c>
      <c r="R48" s="38">
        <v>1.9595206108588401</v>
      </c>
      <c r="S48" s="38">
        <v>1.2616929136895221</v>
      </c>
      <c r="T48" s="38">
        <v>1.322862352542036</v>
      </c>
      <c r="U48" s="38">
        <v>1.8667976237985879</v>
      </c>
      <c r="V48" s="38">
        <v>1.9990330452104419</v>
      </c>
      <c r="W48" s="38">
        <v>1.7270986973573881</v>
      </c>
      <c r="X48" s="38">
        <v>1.5260171310024291</v>
      </c>
      <c r="AG48">
        <v>9.32</v>
      </c>
      <c r="AH48" s="86">
        <f t="shared" si="3"/>
        <v>1.6543911234404736</v>
      </c>
      <c r="AI48" s="38">
        <f t="shared" si="4"/>
        <v>0.27272369714285455</v>
      </c>
      <c r="AJ48" s="86">
        <f t="shared" si="5"/>
        <v>6.098287258864879E-2</v>
      </c>
    </row>
    <row r="49" spans="4:36">
      <c r="D49">
        <v>11.27</v>
      </c>
      <c r="E49" s="38">
        <v>1.775040957331937</v>
      </c>
      <c r="F49" s="38">
        <v>2.2998575236739831</v>
      </c>
      <c r="G49" s="38">
        <v>2.2715179926891018</v>
      </c>
      <c r="H49" s="38">
        <v>1.5869183906027129</v>
      </c>
      <c r="I49" s="38">
        <v>1.496091398849893</v>
      </c>
      <c r="J49" s="38">
        <v>1.4836784909734531</v>
      </c>
      <c r="K49" s="38">
        <v>1.343464463810546</v>
      </c>
      <c r="L49" s="38">
        <v>1.6559892699811201</v>
      </c>
      <c r="M49" s="38">
        <v>1.612290708860519</v>
      </c>
      <c r="N49" s="38">
        <v>1.624679243495377</v>
      </c>
      <c r="O49" s="38">
        <v>2.044769520589965</v>
      </c>
      <c r="P49" s="38">
        <v>2.5566865026323149</v>
      </c>
      <c r="Q49" s="38">
        <v>2.1378914799514939</v>
      </c>
      <c r="R49" s="38">
        <v>2.2462246957661178</v>
      </c>
      <c r="S49" s="38">
        <v>1.305414112263652</v>
      </c>
      <c r="T49" s="38">
        <v>1.364290204148934</v>
      </c>
      <c r="U49" s="38">
        <v>1.878340743270861</v>
      </c>
      <c r="V49" s="38">
        <v>2.2801321703899649</v>
      </c>
      <c r="W49" s="38">
        <v>2.0837981202481188</v>
      </c>
      <c r="X49" s="38">
        <v>1.542991336801109</v>
      </c>
      <c r="AG49">
        <v>11.27</v>
      </c>
      <c r="AH49" s="86">
        <f t="shared" si="3"/>
        <v>1.8295033663165587</v>
      </c>
      <c r="AI49" s="38">
        <f t="shared" si="4"/>
        <v>0.38057097824769076</v>
      </c>
      <c r="AJ49" s="86">
        <f t="shared" si="5"/>
        <v>8.5098257762543025E-2</v>
      </c>
    </row>
    <row r="50" spans="4:36">
      <c r="D50">
        <v>13.27</v>
      </c>
      <c r="E50" s="38">
        <v>1.793482090676642</v>
      </c>
      <c r="F50" s="38">
        <v>2.417678394810963</v>
      </c>
      <c r="G50" s="38">
        <v>2.5435379743109361</v>
      </c>
      <c r="H50" s="38">
        <v>1.6362302634398931</v>
      </c>
      <c r="I50" s="38">
        <v>1.606713944733779</v>
      </c>
      <c r="J50" s="38">
        <v>1.544531889914188</v>
      </c>
      <c r="K50" s="38">
        <v>1.4018227369517831</v>
      </c>
      <c r="L50" s="38">
        <v>1.6979172231289561</v>
      </c>
      <c r="M50" s="38">
        <v>1.6588937191536499</v>
      </c>
      <c r="N50" s="38">
        <v>1.6035228557611321</v>
      </c>
      <c r="O50" s="38">
        <v>2.099064170697575</v>
      </c>
      <c r="P50" s="38">
        <v>2.5099133515512229</v>
      </c>
      <c r="Q50" s="38">
        <v>2.3346569867590992</v>
      </c>
      <c r="R50" s="38">
        <v>2.3304689806456338</v>
      </c>
      <c r="S50" s="38">
        <v>1.354180289281435</v>
      </c>
      <c r="T50" s="38">
        <v>1.3774249161409391</v>
      </c>
      <c r="U50" s="38">
        <v>1.887630099171631</v>
      </c>
      <c r="V50" s="38">
        <v>2.4896593321431411</v>
      </c>
      <c r="W50" s="38">
        <v>2.033812496758916</v>
      </c>
      <c r="X50" s="38">
        <v>1.5941414393085831</v>
      </c>
      <c r="AG50">
        <v>13.27</v>
      </c>
      <c r="AH50" s="86">
        <f t="shared" si="3"/>
        <v>1.8957641577670046</v>
      </c>
      <c r="AI50" s="38">
        <f t="shared" si="4"/>
        <v>0.41207295819037837</v>
      </c>
      <c r="AJ50" s="86">
        <f t="shared" si="5"/>
        <v>9.2142314620311472E-2</v>
      </c>
    </row>
    <row r="51" spans="4:36">
      <c r="D51">
        <v>15.27</v>
      </c>
      <c r="E51" s="38">
        <v>1.877051383963148</v>
      </c>
      <c r="F51" s="38">
        <v>2.5156997908881999</v>
      </c>
      <c r="G51" s="38">
        <v>2.6699223840284851</v>
      </c>
      <c r="H51" s="38">
        <v>1.6380959959982271</v>
      </c>
      <c r="I51" s="38">
        <v>1.691379327699027</v>
      </c>
      <c r="J51" s="38">
        <v>1.612238700795531</v>
      </c>
      <c r="K51" s="38">
        <v>1.466481661066847</v>
      </c>
      <c r="L51" s="38">
        <v>1.665904488449345</v>
      </c>
      <c r="M51" s="38">
        <v>1.643287313788707</v>
      </c>
      <c r="N51" s="38">
        <v>1.641692291609931</v>
      </c>
      <c r="O51" s="38">
        <v>2.1922069464686711</v>
      </c>
      <c r="P51" s="38">
        <v>2.5531732887536371</v>
      </c>
      <c r="Q51" s="38">
        <v>2.4101280900974111</v>
      </c>
      <c r="R51" s="38">
        <v>2.489883885252024</v>
      </c>
      <c r="S51" s="38">
        <v>1.3615673115319351</v>
      </c>
      <c r="T51" s="38">
        <v>1.3731753442620871</v>
      </c>
      <c r="U51" s="38">
        <v>1.8627526386247919</v>
      </c>
      <c r="V51" s="38">
        <v>2.6760482142019</v>
      </c>
      <c r="W51" s="38">
        <v>2.0956500621561549</v>
      </c>
      <c r="X51" s="38">
        <v>1.622895527681282</v>
      </c>
      <c r="AG51">
        <v>15.27</v>
      </c>
      <c r="AH51" s="86">
        <f t="shared" si="3"/>
        <v>1.952961732365867</v>
      </c>
      <c r="AI51" s="38">
        <f t="shared" si="4"/>
        <v>0.45265022861465415</v>
      </c>
      <c r="AJ51" s="86">
        <f t="shared" si="5"/>
        <v>0.10121566812131871</v>
      </c>
    </row>
    <row r="52" spans="4:36">
      <c r="D52">
        <v>17.28</v>
      </c>
      <c r="E52" s="38">
        <v>1.854618587770668</v>
      </c>
      <c r="F52" s="38">
        <v>2.619756126161831</v>
      </c>
      <c r="G52" s="38">
        <v>2.67097506706068</v>
      </c>
      <c r="H52" s="38">
        <v>1.6400360975234169</v>
      </c>
      <c r="I52" s="38">
        <v>1.724476149959649</v>
      </c>
      <c r="J52" s="38">
        <v>1.60464363086454</v>
      </c>
      <c r="K52" s="38">
        <v>1.4544485485883929</v>
      </c>
      <c r="L52" s="38">
        <v>1.6603454322308711</v>
      </c>
      <c r="M52" s="38">
        <v>1.669002674957943</v>
      </c>
      <c r="N52" s="38">
        <v>1.6333738504937649</v>
      </c>
      <c r="O52" s="38">
        <v>2.1452481152747711</v>
      </c>
      <c r="P52" s="38">
        <v>2.5611882599344851</v>
      </c>
      <c r="Q52" s="38">
        <v>2.5229033207872891</v>
      </c>
      <c r="R52" s="38">
        <v>2.5173542883272511</v>
      </c>
      <c r="S52" s="38">
        <v>1.3300808340284991</v>
      </c>
      <c r="T52" s="38">
        <v>1.39843353782599</v>
      </c>
      <c r="U52" s="38">
        <v>1.906149067995293</v>
      </c>
      <c r="V52" s="38">
        <v>2.7882888185190469</v>
      </c>
      <c r="W52" s="38">
        <v>2.172022339460038</v>
      </c>
      <c r="X52" s="38">
        <v>1.654441345590717</v>
      </c>
      <c r="AG52">
        <v>17.28</v>
      </c>
      <c r="AH52" s="86">
        <f t="shared" si="3"/>
        <v>1.9763893046677574</v>
      </c>
      <c r="AI52" s="38">
        <f t="shared" si="4"/>
        <v>0.47738583834890574</v>
      </c>
      <c r="AJ52" s="86">
        <f t="shared" si="5"/>
        <v>0.10674671860438792</v>
      </c>
    </row>
    <row r="53" spans="4:36">
      <c r="D53">
        <v>19.28</v>
      </c>
      <c r="E53" s="38">
        <v>1.8612144279677849</v>
      </c>
      <c r="F53" s="38">
        <v>2.6750826351504151</v>
      </c>
      <c r="G53" s="38">
        <v>2.7474816315812398</v>
      </c>
      <c r="H53" s="38">
        <v>1.6690626782566509</v>
      </c>
      <c r="I53" s="38">
        <v>1.709029587903218</v>
      </c>
      <c r="J53" s="38">
        <v>1.6320791973387929</v>
      </c>
      <c r="K53" s="38">
        <v>1.509965251653808</v>
      </c>
      <c r="L53" s="38">
        <v>1.5992768855043979</v>
      </c>
      <c r="M53" s="38">
        <v>1.7190770685525341</v>
      </c>
      <c r="N53" s="38">
        <v>1.6724546381521539</v>
      </c>
      <c r="O53" s="38">
        <v>2.110876497284782</v>
      </c>
      <c r="P53" s="38">
        <v>2.4471336935538748</v>
      </c>
      <c r="Q53" s="38">
        <v>2.505681188218285</v>
      </c>
      <c r="R53" s="38">
        <v>2.633138507570016</v>
      </c>
      <c r="S53" s="38">
        <v>1.3535312879577139</v>
      </c>
      <c r="T53" s="38">
        <v>1.352614137017468</v>
      </c>
      <c r="U53" s="38">
        <v>1.910352431899768</v>
      </c>
      <c r="V53" s="38">
        <v>2.7010766840622069</v>
      </c>
      <c r="W53" s="38">
        <v>2.099602771294431</v>
      </c>
      <c r="X53" s="38">
        <v>1.639042550798566</v>
      </c>
      <c r="AG53">
        <v>19.28</v>
      </c>
      <c r="AH53" s="86">
        <f t="shared" si="3"/>
        <v>1.9773886875859055</v>
      </c>
      <c r="AI53" s="38">
        <f t="shared" si="4"/>
        <v>0.47492678180046011</v>
      </c>
      <c r="AJ53" s="86">
        <f t="shared" si="5"/>
        <v>0.10619685684410388</v>
      </c>
    </row>
    <row r="54" spans="4:36">
      <c r="D54">
        <v>21.28</v>
      </c>
      <c r="E54" s="38">
        <v>1.8666054380834081</v>
      </c>
      <c r="F54" s="38">
        <v>2.836355839378502</v>
      </c>
      <c r="G54" s="38">
        <v>2.7695772780422789</v>
      </c>
      <c r="H54" s="38">
        <v>1.684293699618153</v>
      </c>
      <c r="I54" s="38">
        <v>1.757524360840707</v>
      </c>
      <c r="J54" s="38">
        <v>1.638220829009509</v>
      </c>
      <c r="K54" s="38">
        <v>1.5484973098020489</v>
      </c>
      <c r="L54" s="38">
        <v>1.654448643700686</v>
      </c>
      <c r="M54" s="38">
        <v>1.6313664083072259</v>
      </c>
      <c r="N54" s="38">
        <v>1.595551419520586</v>
      </c>
      <c r="O54" s="38">
        <v>2.14958011313644</v>
      </c>
      <c r="P54" s="38">
        <v>2.48739504810283</v>
      </c>
      <c r="Q54" s="38">
        <v>2.5942816648138249</v>
      </c>
      <c r="R54" s="38">
        <v>2.633633386892261</v>
      </c>
      <c r="S54" s="38">
        <v>1.3345036102424901</v>
      </c>
      <c r="T54" s="38">
        <v>1.3727056072285579</v>
      </c>
      <c r="U54" s="38">
        <v>1.9079828014738109</v>
      </c>
      <c r="V54" s="38">
        <v>2.97493813214964</v>
      </c>
      <c r="W54" s="38">
        <v>2.1423087601229711</v>
      </c>
      <c r="X54" s="38">
        <v>1.675730137142537</v>
      </c>
      <c r="AG54">
        <v>21.28</v>
      </c>
      <c r="AH54" s="86">
        <f t="shared" si="3"/>
        <v>2.0127750243804234</v>
      </c>
      <c r="AI54" s="38">
        <f t="shared" si="4"/>
        <v>0.52081400328944372</v>
      </c>
      <c r="AJ54" s="86">
        <f t="shared" si="5"/>
        <v>0.11645755149889951</v>
      </c>
    </row>
    <row r="55" spans="4:36">
      <c r="D55">
        <v>23.28</v>
      </c>
      <c r="E55" s="38">
        <v>1.8553246485625621</v>
      </c>
      <c r="F55" s="38">
        <v>2.8954655120183501</v>
      </c>
      <c r="G55" s="38">
        <v>2.7410646409769641</v>
      </c>
      <c r="H55" s="38">
        <v>1.640545459016544</v>
      </c>
      <c r="I55" s="38">
        <v>1.7776149113262281</v>
      </c>
      <c r="J55" s="38">
        <v>1.672740404330884</v>
      </c>
      <c r="K55" s="38">
        <v>1.520718125641169</v>
      </c>
      <c r="L55" s="38">
        <v>1.646113477879195</v>
      </c>
      <c r="M55" s="38">
        <v>1.64852320941632</v>
      </c>
      <c r="N55" s="38">
        <v>1.6825308525587941</v>
      </c>
      <c r="O55" s="38">
        <v>2.120781721576992</v>
      </c>
      <c r="P55" s="38">
        <v>2.436969604134481</v>
      </c>
      <c r="Q55" s="38">
        <v>2.5290215077421641</v>
      </c>
      <c r="R55" s="38">
        <v>2.626524082446172</v>
      </c>
      <c r="S55" s="38">
        <v>1.339431155383991</v>
      </c>
      <c r="T55" s="38">
        <v>1.355731455687186</v>
      </c>
      <c r="U55" s="38">
        <v>1.86541206325161</v>
      </c>
      <c r="V55" s="38">
        <v>2.9073730666969042</v>
      </c>
      <c r="W55" s="38">
        <v>2.120832276031837</v>
      </c>
      <c r="X55" s="38">
        <v>1.614392564814404</v>
      </c>
      <c r="AG55">
        <v>23.28</v>
      </c>
      <c r="AH55" s="86">
        <f t="shared" si="3"/>
        <v>1.9998555369746374</v>
      </c>
      <c r="AI55" s="38">
        <f t="shared" si="4"/>
        <v>0.51150397779594303</v>
      </c>
      <c r="AJ55" s="86">
        <f t="shared" si="5"/>
        <v>0.11437576651132716</v>
      </c>
    </row>
    <row r="56" spans="4:36">
      <c r="D56">
        <v>25.28</v>
      </c>
      <c r="E56" s="38">
        <v>1.857024412466205</v>
      </c>
      <c r="F56" s="38">
        <v>2.8214112789910701</v>
      </c>
      <c r="G56" s="38">
        <v>2.7725957266632131</v>
      </c>
      <c r="H56" s="38">
        <v>1.706584963586629</v>
      </c>
      <c r="I56" s="38">
        <v>1.760435982741527</v>
      </c>
      <c r="J56" s="38">
        <v>1.640904003284031</v>
      </c>
      <c r="K56" s="38">
        <v>1.576015184800287</v>
      </c>
      <c r="L56" s="38">
        <v>1.61837954632957</v>
      </c>
      <c r="M56" s="38">
        <v>1.6204592107266591</v>
      </c>
      <c r="N56" s="38">
        <v>1.6745402587020211</v>
      </c>
      <c r="O56" s="38">
        <v>2.1095198819029291</v>
      </c>
      <c r="P56" s="38">
        <v>2.3935358104118438</v>
      </c>
      <c r="Q56" s="38">
        <v>2.4886210600946481</v>
      </c>
      <c r="R56" s="38">
        <v>2.5777133357448161</v>
      </c>
      <c r="S56" s="38">
        <v>1.334782621278565</v>
      </c>
      <c r="T56" s="38">
        <v>1.3685677841816479</v>
      </c>
      <c r="U56" s="38">
        <v>1.830886596362252</v>
      </c>
      <c r="V56" s="38">
        <v>2.839965680870101</v>
      </c>
      <c r="W56" s="38">
        <v>2.038479626635862</v>
      </c>
      <c r="X56" s="38">
        <v>1.631912434508753</v>
      </c>
      <c r="AG56">
        <v>25.28</v>
      </c>
      <c r="AH56" s="86">
        <f t="shared" si="3"/>
        <v>1.9831167700141314</v>
      </c>
      <c r="AI56" s="38">
        <f t="shared" si="4"/>
        <v>0.49128550429278228</v>
      </c>
      <c r="AJ56" s="86">
        <f t="shared" si="5"/>
        <v>0.10985477839589258</v>
      </c>
    </row>
    <row r="57" spans="4:36">
      <c r="D57">
        <v>27.28</v>
      </c>
      <c r="E57" s="38">
        <v>1.881438548433819</v>
      </c>
      <c r="F57" s="38">
        <v>2.776958408663357</v>
      </c>
      <c r="G57" s="38">
        <v>2.8305841349931971</v>
      </c>
      <c r="H57" s="38">
        <v>1.6983876995738509</v>
      </c>
      <c r="I57" s="38">
        <v>1.7880184134405239</v>
      </c>
      <c r="J57" s="38">
        <v>1.6618972486507959</v>
      </c>
      <c r="K57" s="38">
        <v>1.558747018316232</v>
      </c>
      <c r="L57" s="38">
        <v>1.639372470373949</v>
      </c>
      <c r="M57" s="38">
        <v>1.610936150242638</v>
      </c>
      <c r="N57" s="38">
        <v>1.671029883313476</v>
      </c>
      <c r="O57" s="38">
        <v>2.11769546229795</v>
      </c>
      <c r="P57" s="38">
        <v>2.3721745226820801</v>
      </c>
      <c r="Q57" s="38">
        <v>2.652046183988876</v>
      </c>
      <c r="R57" s="38">
        <v>2.6880763113651271</v>
      </c>
      <c r="S57" s="38">
        <v>1.3344987040618721</v>
      </c>
      <c r="T57" s="38">
        <v>1.3477505937222309</v>
      </c>
      <c r="U57" s="38">
        <v>1.873343301095189</v>
      </c>
      <c r="V57" s="38">
        <v>2.9933882923701458</v>
      </c>
      <c r="W57" s="38">
        <v>2.0980333133716269</v>
      </c>
      <c r="X57" s="38">
        <v>1.6738738589433311</v>
      </c>
      <c r="AG57">
        <v>27.28</v>
      </c>
      <c r="AH57" s="86">
        <f t="shared" si="3"/>
        <v>2.0134125259950135</v>
      </c>
      <c r="AI57" s="38">
        <f t="shared" si="4"/>
        <v>0.52197463890381923</v>
      </c>
      <c r="AJ57" s="86">
        <f t="shared" si="5"/>
        <v>0.11671707751198461</v>
      </c>
    </row>
    <row r="58" spans="4:36">
      <c r="D58">
        <v>29.28</v>
      </c>
      <c r="E58" s="38">
        <v>1.8379586582636209</v>
      </c>
      <c r="F58" s="38">
        <v>2.852326420937306</v>
      </c>
      <c r="G58" s="38">
        <v>2.844880260941578</v>
      </c>
      <c r="H58" s="38">
        <v>1.70001949157609</v>
      </c>
      <c r="I58" s="38">
        <v>1.7995659902345531</v>
      </c>
      <c r="J58" s="38">
        <v>1.6452855399417581</v>
      </c>
      <c r="K58" s="38">
        <v>1.561111775302348</v>
      </c>
      <c r="L58" s="38">
        <v>1.608504856579134</v>
      </c>
      <c r="M58" s="38">
        <v>1.650916109709506</v>
      </c>
      <c r="N58" s="38">
        <v>1.6253626618967549</v>
      </c>
      <c r="O58" s="38">
        <v>2.1183424554584969</v>
      </c>
      <c r="P58" s="38">
        <v>2.292562501569837</v>
      </c>
      <c r="Q58" s="38">
        <v>2.607629620049817</v>
      </c>
      <c r="R58" s="38">
        <v>2.6170799517293362</v>
      </c>
      <c r="S58" s="38">
        <v>1.321925523969453</v>
      </c>
      <c r="T58" s="38">
        <v>1.338633421917977</v>
      </c>
      <c r="U58" s="38">
        <v>1.8649154388636009</v>
      </c>
      <c r="V58" s="38">
        <v>2.9463606827182311</v>
      </c>
      <c r="W58" s="38">
        <v>2.103218760374145</v>
      </c>
      <c r="X58" s="38">
        <v>1.653596815723539</v>
      </c>
      <c r="AG58">
        <v>29.28</v>
      </c>
      <c r="AH58" s="86">
        <f t="shared" si="3"/>
        <v>1.9995098468878538</v>
      </c>
      <c r="AI58" s="38">
        <f t="shared" si="4"/>
        <v>0.51920534523418671</v>
      </c>
      <c r="AJ58" s="86">
        <f t="shared" si="5"/>
        <v>0.11609784462248879</v>
      </c>
    </row>
    <row r="59" spans="4:36">
      <c r="D59">
        <v>31.28</v>
      </c>
      <c r="E59" s="38">
        <v>1.84025157410978</v>
      </c>
      <c r="F59" s="38">
        <v>2.9176664688081799</v>
      </c>
      <c r="G59" s="38">
        <v>2.7883200562678621</v>
      </c>
      <c r="H59" s="38">
        <v>1.679496643557749</v>
      </c>
      <c r="I59" s="38">
        <v>1.7963868824283731</v>
      </c>
      <c r="J59" s="38">
        <v>1.6906907973805869</v>
      </c>
      <c r="K59" s="38">
        <v>1.540059704861872</v>
      </c>
      <c r="L59" s="38">
        <v>1.706499277139526</v>
      </c>
      <c r="M59" s="38">
        <v>1.6487147864769041</v>
      </c>
      <c r="N59" s="38">
        <v>1.6121644566947519</v>
      </c>
      <c r="O59" s="38">
        <v>2.177034935660294</v>
      </c>
      <c r="P59" s="38">
        <v>2.41112552989514</v>
      </c>
      <c r="Q59" s="38">
        <v>2.6413737916497331</v>
      </c>
      <c r="R59" s="38">
        <v>2.7338614277108571</v>
      </c>
      <c r="S59" s="38">
        <v>1.3029228642909121</v>
      </c>
      <c r="T59" s="38">
        <v>1.333218553477898</v>
      </c>
      <c r="U59" s="38">
        <v>1.7606257005111841</v>
      </c>
      <c r="V59" s="38">
        <v>3.1021018340857771</v>
      </c>
      <c r="W59" s="38">
        <v>2.0796738126643248</v>
      </c>
      <c r="X59" s="38">
        <v>1.62482652368823</v>
      </c>
      <c r="AG59">
        <v>31.28</v>
      </c>
      <c r="AH59" s="86">
        <f t="shared" si="3"/>
        <v>2.0193507810679967</v>
      </c>
      <c r="AI59" s="38">
        <f t="shared" si="4"/>
        <v>0.55216193310813089</v>
      </c>
      <c r="AJ59" s="86">
        <f t="shared" si="5"/>
        <v>0.12346716170174724</v>
      </c>
    </row>
    <row r="60" spans="4:36">
      <c r="D60">
        <v>33.28</v>
      </c>
      <c r="E60" s="38">
        <v>1.8234989463027289</v>
      </c>
      <c r="F60" s="38">
        <v>3.0048695367916731</v>
      </c>
      <c r="G60" s="38">
        <v>2.6251012154873319</v>
      </c>
      <c r="H60" s="38">
        <v>1.7201835308565669</v>
      </c>
      <c r="I60" s="38">
        <v>1.7676064542729171</v>
      </c>
      <c r="J60" s="38">
        <v>1.6211976724061481</v>
      </c>
      <c r="K60" s="38">
        <v>1.5464676377738189</v>
      </c>
      <c r="L60" s="38">
        <v>1.672451024716153</v>
      </c>
      <c r="M60" s="38">
        <v>1.687780318192176</v>
      </c>
      <c r="N60" s="38">
        <v>1.654987127187501</v>
      </c>
      <c r="O60" s="38">
        <v>2.162340909431467</v>
      </c>
      <c r="P60" s="38">
        <v>2.3831755826844701</v>
      </c>
      <c r="Q60" s="38">
        <v>2.6140765710853988</v>
      </c>
      <c r="R60" s="38">
        <v>2.6496823140576229</v>
      </c>
      <c r="S60" s="38">
        <v>1.3021858069987631</v>
      </c>
      <c r="T60" s="38">
        <v>1.323740759030906</v>
      </c>
      <c r="U60" s="38">
        <v>1.822011926255227</v>
      </c>
      <c r="V60" s="38">
        <v>3.008207304277132</v>
      </c>
      <c r="W60" s="38">
        <v>1.9509400217153881</v>
      </c>
      <c r="X60" s="38">
        <v>1.5798276803220399</v>
      </c>
      <c r="AG60">
        <v>33.28</v>
      </c>
      <c r="AH60" s="86">
        <f t="shared" si="3"/>
        <v>1.996016616992272</v>
      </c>
      <c r="AI60" s="38">
        <f t="shared" si="4"/>
        <v>0.53214459804596737</v>
      </c>
      <c r="AJ60" s="86">
        <f t="shared" si="5"/>
        <v>0.11899114950900848</v>
      </c>
    </row>
    <row r="61" spans="4:36">
      <c r="D61">
        <v>35.29</v>
      </c>
      <c r="E61" s="38">
        <v>1.8775426581698851</v>
      </c>
      <c r="F61" s="38">
        <v>2.955643934614129</v>
      </c>
      <c r="G61" s="38">
        <v>2.71131896211523</v>
      </c>
      <c r="H61" s="38">
        <v>1.763171826431861</v>
      </c>
      <c r="I61" s="38">
        <v>1.773604439792388</v>
      </c>
      <c r="J61" s="38">
        <v>1.6519540738291161</v>
      </c>
      <c r="K61" s="38">
        <v>1.490777710448028</v>
      </c>
      <c r="L61" s="38">
        <v>1.7005557511554319</v>
      </c>
      <c r="M61" s="38">
        <v>1.635603660222571</v>
      </c>
      <c r="N61" s="38">
        <v>1.6377464303860909</v>
      </c>
      <c r="O61" s="38">
        <v>2.0995695870845492</v>
      </c>
      <c r="P61" s="38">
        <v>2.4729544751683852</v>
      </c>
      <c r="Q61" s="38">
        <v>2.5256798055527541</v>
      </c>
      <c r="R61" s="38">
        <v>2.6093433685815581</v>
      </c>
      <c r="S61" s="38">
        <v>1.308958777023834</v>
      </c>
      <c r="T61" s="38">
        <v>1.30944755995025</v>
      </c>
      <c r="U61" s="38">
        <v>1.8644377834481369</v>
      </c>
      <c r="V61" s="38">
        <v>2.8996608389260281</v>
      </c>
      <c r="W61" s="38">
        <v>2.027144033929321</v>
      </c>
      <c r="X61" s="38">
        <v>1.6263459328815519</v>
      </c>
      <c r="AG61">
        <v>35.29</v>
      </c>
      <c r="AH61" s="86">
        <f t="shared" si="3"/>
        <v>1.997073080485555</v>
      </c>
      <c r="AI61" s="38">
        <f t="shared" si="4"/>
        <v>0.5170401430102447</v>
      </c>
      <c r="AJ61" s="86">
        <f t="shared" si="5"/>
        <v>0.11561369068671198</v>
      </c>
    </row>
    <row r="62" spans="4:36">
      <c r="D62">
        <v>37.29</v>
      </c>
      <c r="E62" s="38">
        <v>1.8237445465492541</v>
      </c>
      <c r="F62" s="38">
        <v>2.911892154419514</v>
      </c>
      <c r="G62" s="38">
        <v>2.698426089898128</v>
      </c>
      <c r="H62" s="38">
        <v>1.7026894710989859</v>
      </c>
      <c r="I62" s="38">
        <v>1.775982479559767</v>
      </c>
      <c r="J62" s="38">
        <v>1.647125898608528</v>
      </c>
      <c r="K62" s="38">
        <v>1.537562331339198</v>
      </c>
      <c r="L62" s="38">
        <v>1.61585902417276</v>
      </c>
      <c r="M62" s="38">
        <v>1.6176634521003079</v>
      </c>
      <c r="N62" s="38">
        <v>1.600569199330844</v>
      </c>
      <c r="O62" s="38">
        <v>2.105493692903984</v>
      </c>
      <c r="P62" s="38">
        <v>2.5117558408588812</v>
      </c>
      <c r="Q62" s="38">
        <v>2.627617342664037</v>
      </c>
      <c r="R62" s="38">
        <v>2.76431136662868</v>
      </c>
      <c r="S62" s="38">
        <v>1.267893606110982</v>
      </c>
      <c r="T62" s="38">
        <v>1.3051614212007341</v>
      </c>
      <c r="U62" s="38">
        <v>1.833075794582349</v>
      </c>
      <c r="V62" s="38">
        <v>2.793551522030699</v>
      </c>
      <c r="W62" s="38">
        <v>1.9970069088783311</v>
      </c>
      <c r="X62" s="38">
        <v>1.5841692657136479</v>
      </c>
      <c r="AG62">
        <v>37.29</v>
      </c>
      <c r="AH62" s="86">
        <f t="shared" si="3"/>
        <v>1.9860775704324805</v>
      </c>
      <c r="AI62" s="38">
        <f t="shared" si="4"/>
        <v>0.5319854998995367</v>
      </c>
      <c r="AJ62" s="86">
        <f t="shared" si="5"/>
        <v>0.11895557408195716</v>
      </c>
    </row>
    <row r="63" spans="4:36">
      <c r="D63">
        <v>39.29</v>
      </c>
      <c r="E63" s="38">
        <v>1.8067322783036941</v>
      </c>
      <c r="F63" s="38">
        <v>2.894486953823002</v>
      </c>
      <c r="G63" s="38">
        <v>2.7671897273240109</v>
      </c>
      <c r="H63" s="38">
        <v>1.718022051375814</v>
      </c>
      <c r="I63" s="38">
        <v>1.748648448403632</v>
      </c>
      <c r="J63" s="38">
        <v>1.6430154052397361</v>
      </c>
      <c r="K63" s="38">
        <v>1.5542139117410501</v>
      </c>
      <c r="L63" s="38">
        <v>1.655981606980401</v>
      </c>
      <c r="M63" s="38">
        <v>1.6586908562988001</v>
      </c>
      <c r="N63" s="38">
        <v>1.5650892007574699</v>
      </c>
      <c r="O63" s="38">
        <v>2.072756952364986</v>
      </c>
      <c r="P63" s="38">
        <v>2.5746851194911549</v>
      </c>
      <c r="Q63" s="38">
        <v>2.6047347567037731</v>
      </c>
      <c r="R63" s="38">
        <v>2.6914737118164238</v>
      </c>
      <c r="S63" s="38">
        <v>1.285432644825633</v>
      </c>
      <c r="T63" s="38">
        <v>1.322435490102033</v>
      </c>
      <c r="U63" s="38">
        <v>1.796852592855805</v>
      </c>
      <c r="V63" s="38">
        <v>3.0150718221437711</v>
      </c>
      <c r="W63" s="38">
        <v>2.0455138731702598</v>
      </c>
      <c r="X63" s="38">
        <v>1.5873771730799</v>
      </c>
      <c r="AG63">
        <v>39.29</v>
      </c>
      <c r="AH63" s="86">
        <f t="shared" si="3"/>
        <v>2.0004202288400679</v>
      </c>
      <c r="AI63" s="38">
        <f t="shared" si="4"/>
        <v>0.54829601089410751</v>
      </c>
      <c r="AJ63" s="86">
        <f t="shared" si="5"/>
        <v>0.12260271521511895</v>
      </c>
    </row>
    <row r="64" spans="4:36">
      <c r="D64">
        <v>41.29</v>
      </c>
      <c r="E64" s="38">
        <v>1.856531337355412</v>
      </c>
      <c r="F64" s="38">
        <v>2.9909921528522809</v>
      </c>
      <c r="G64" s="38">
        <v>2.807334577808414</v>
      </c>
      <c r="H64" s="38">
        <v>1.706000882982194</v>
      </c>
      <c r="I64" s="38">
        <v>1.7639198308292581</v>
      </c>
      <c r="J64" s="38">
        <v>1.709177162572407</v>
      </c>
      <c r="K64" s="38">
        <v>1.5596468273476829</v>
      </c>
      <c r="L64" s="38">
        <v>1.5827680733790399</v>
      </c>
      <c r="M64" s="38">
        <v>1.612319332181025</v>
      </c>
      <c r="N64" s="38">
        <v>1.6216891602896859</v>
      </c>
      <c r="O64" s="38">
        <v>2.096561470873731</v>
      </c>
      <c r="P64" s="38">
        <v>2.5238645603486831</v>
      </c>
      <c r="Q64" s="38">
        <v>2.6166903742035021</v>
      </c>
      <c r="R64" s="38">
        <v>2.5904791675935819</v>
      </c>
      <c r="S64" s="38">
        <v>1.261410049677993</v>
      </c>
      <c r="T64" s="38">
        <v>1.303432625551028</v>
      </c>
      <c r="U64" s="38">
        <v>1.8389223984311081</v>
      </c>
      <c r="V64" s="38">
        <v>2.9357727009906331</v>
      </c>
      <c r="W64" s="38">
        <v>2.0265995615656189</v>
      </c>
      <c r="X64" s="38">
        <v>1.5924450571411899</v>
      </c>
      <c r="AG64">
        <v>41.29</v>
      </c>
      <c r="AH64" s="86">
        <f t="shared" si="3"/>
        <v>1.9998278651987236</v>
      </c>
      <c r="AI64" s="38">
        <f t="shared" si="4"/>
        <v>0.54553066693300822</v>
      </c>
      <c r="AJ64" s="86">
        <f t="shared" si="5"/>
        <v>0.12198436550730031</v>
      </c>
    </row>
    <row r="65" spans="4:36">
      <c r="D65">
        <v>43.29</v>
      </c>
      <c r="E65" s="38">
        <v>1.7878680387910839</v>
      </c>
      <c r="F65" s="38">
        <v>2.905725905097857</v>
      </c>
      <c r="G65" s="38">
        <v>2.7381820984953218</v>
      </c>
      <c r="H65" s="38">
        <v>1.6434984595260811</v>
      </c>
      <c r="I65" s="38">
        <v>1.72645246167953</v>
      </c>
      <c r="J65" s="38">
        <v>1.6894129495265511</v>
      </c>
      <c r="K65" s="38">
        <v>1.5930669333984291</v>
      </c>
      <c r="L65" s="38">
        <v>1.596523753759761</v>
      </c>
      <c r="M65" s="38">
        <v>1.5420903137728259</v>
      </c>
      <c r="N65" s="38">
        <v>1.5717525454239769</v>
      </c>
      <c r="O65" s="38">
        <v>2.1566911694385991</v>
      </c>
      <c r="P65" s="38">
        <v>2.5706922353710491</v>
      </c>
      <c r="Q65" s="38">
        <v>2.5451340914376721</v>
      </c>
      <c r="R65" s="38">
        <v>2.7005259747990662</v>
      </c>
      <c r="S65" s="38">
        <v>1.269127352553995</v>
      </c>
      <c r="T65" s="38">
        <v>1.294177252027082</v>
      </c>
      <c r="U65" s="38">
        <v>1.8072565003769929</v>
      </c>
      <c r="V65" s="38">
        <v>2.7893506520166929</v>
      </c>
      <c r="W65" s="38">
        <v>2.031872686216325</v>
      </c>
      <c r="X65" s="38">
        <v>1.613783153104652</v>
      </c>
      <c r="AG65">
        <v>43.29</v>
      </c>
      <c r="AH65" s="86">
        <f t="shared" si="3"/>
        <v>1.9786592263406768</v>
      </c>
      <c r="AI65" s="38">
        <f t="shared" si="4"/>
        <v>0.53320817916396446</v>
      </c>
      <c r="AJ65" s="86">
        <f t="shared" si="5"/>
        <v>0.11922897347695115</v>
      </c>
    </row>
    <row r="66" spans="4:36">
      <c r="D66">
        <v>45.29</v>
      </c>
      <c r="E66" s="38">
        <v>1.7894604699599079</v>
      </c>
      <c r="F66" s="38">
        <v>2.794742662843158</v>
      </c>
      <c r="G66" s="38">
        <v>2.724813235453547</v>
      </c>
      <c r="H66" s="38">
        <v>1.685694082233667</v>
      </c>
      <c r="I66" s="38">
        <v>1.772093280611388</v>
      </c>
      <c r="J66" s="38">
        <v>1.6721414444955069</v>
      </c>
      <c r="K66" s="38">
        <v>1.538347669719871</v>
      </c>
      <c r="L66" s="38">
        <v>1.589892484894003</v>
      </c>
      <c r="M66" s="38">
        <v>1.6520507415926331</v>
      </c>
      <c r="N66" s="38">
        <v>1.6172780470097681</v>
      </c>
      <c r="O66" s="38">
        <v>2.1054353853873802</v>
      </c>
      <c r="P66" s="38">
        <v>2.6369551474203772</v>
      </c>
      <c r="Q66" s="38">
        <v>2.5295469689366938</v>
      </c>
      <c r="R66" s="38">
        <v>2.8431276489619459</v>
      </c>
      <c r="S66" s="38">
        <v>1.251467348360505</v>
      </c>
      <c r="T66" s="38">
        <v>1.310734363485893</v>
      </c>
      <c r="U66" s="38">
        <v>1.7317390742269301</v>
      </c>
      <c r="V66" s="38">
        <v>2.7386722895064191</v>
      </c>
      <c r="W66" s="38">
        <v>2.073990956471222</v>
      </c>
      <c r="X66" s="38">
        <v>1.571183677032074</v>
      </c>
      <c r="AG66">
        <v>45.29</v>
      </c>
      <c r="AH66" s="86">
        <f t="shared" si="3"/>
        <v>1.9814683489301443</v>
      </c>
      <c r="AI66" s="38">
        <f t="shared" si="4"/>
        <v>0.5307375727046677</v>
      </c>
      <c r="AJ66" s="86">
        <f t="shared" si="5"/>
        <v>0.11867652907808739</v>
      </c>
    </row>
    <row r="67" spans="4:36">
      <c r="D67">
        <v>47.29</v>
      </c>
      <c r="E67" s="38">
        <v>1.8066819706210391</v>
      </c>
      <c r="F67" s="38">
        <v>2.886251194008393</v>
      </c>
      <c r="G67" s="38">
        <v>2.6375371908227598</v>
      </c>
      <c r="H67" s="38">
        <v>1.6772946544732339</v>
      </c>
      <c r="I67" s="38">
        <v>1.775168842064675</v>
      </c>
      <c r="J67" s="38">
        <v>1.690600430378056</v>
      </c>
      <c r="K67" s="38">
        <v>1.5338545203672449</v>
      </c>
      <c r="L67" s="38">
        <v>1.5991610489086669</v>
      </c>
      <c r="M67" s="38">
        <v>1.6067006490283331</v>
      </c>
      <c r="N67" s="38">
        <v>1.593265201173703</v>
      </c>
      <c r="O67" s="38">
        <v>2.1405671843877139</v>
      </c>
      <c r="P67" s="38">
        <v>2.523875232502808</v>
      </c>
      <c r="Q67" s="38">
        <v>2.48172455804945</v>
      </c>
      <c r="R67" s="38">
        <v>2.633690728053462</v>
      </c>
      <c r="S67" s="38">
        <v>1.2381225029547891</v>
      </c>
      <c r="T67" s="38">
        <v>1.2687190708492579</v>
      </c>
      <c r="U67" s="38">
        <v>1.7042515191548619</v>
      </c>
      <c r="V67" s="38">
        <v>2.8420552008206341</v>
      </c>
      <c r="W67" s="38">
        <v>1.9074195254840349</v>
      </c>
      <c r="X67" s="38">
        <v>1.5776678374458371</v>
      </c>
      <c r="AG67">
        <v>47.29</v>
      </c>
      <c r="AH67" s="86">
        <f t="shared" si="3"/>
        <v>1.9562304530774477</v>
      </c>
      <c r="AI67" s="38">
        <f t="shared" si="4"/>
        <v>0.52143344433333461</v>
      </c>
      <c r="AJ67" s="86">
        <f t="shared" si="5"/>
        <v>0.11659606272711887</v>
      </c>
    </row>
    <row r="68" spans="4:36">
      <c r="D68">
        <v>49.29</v>
      </c>
      <c r="E68" s="38">
        <v>1.752529548717066</v>
      </c>
      <c r="F68" s="38">
        <v>2.8799881789453918</v>
      </c>
      <c r="G68" s="38">
        <v>2.6303936820439731</v>
      </c>
      <c r="H68" s="38">
        <v>1.6753810261297799</v>
      </c>
      <c r="I68" s="38">
        <v>1.7737416009143681</v>
      </c>
      <c r="J68" s="38">
        <v>1.734373198729765</v>
      </c>
      <c r="K68" s="38">
        <v>1.543318993259617</v>
      </c>
      <c r="L68" s="38">
        <v>1.585250095903854</v>
      </c>
      <c r="M68" s="38">
        <v>1.620694426085783</v>
      </c>
      <c r="N68" s="38">
        <v>1.594306543758951</v>
      </c>
      <c r="O68" s="38">
        <v>2.0479851993838749</v>
      </c>
      <c r="P68" s="38">
        <v>2.5307686063221242</v>
      </c>
      <c r="Q68" s="38">
        <v>2.6195925886768632</v>
      </c>
      <c r="R68" s="38">
        <v>2.713978766056198</v>
      </c>
      <c r="S68" s="38">
        <v>1.237545703844116</v>
      </c>
      <c r="T68" s="38">
        <v>1.2754782971435199</v>
      </c>
      <c r="U68" s="38">
        <v>1.7625200882456979</v>
      </c>
      <c r="V68" s="38">
        <v>2.7638579282992728</v>
      </c>
      <c r="W68" s="38">
        <v>2.0668831804764021</v>
      </c>
      <c r="X68" s="38">
        <v>1.6052343171724199</v>
      </c>
      <c r="AG68">
        <v>49.29</v>
      </c>
      <c r="AH68" s="86">
        <f t="shared" si="3"/>
        <v>1.9706910985054518</v>
      </c>
      <c r="AI68" s="38">
        <f t="shared" si="4"/>
        <v>0.52395938915725215</v>
      </c>
      <c r="AJ68" s="86">
        <f t="shared" si="5"/>
        <v>0.1171608811604882</v>
      </c>
    </row>
    <row r="69" spans="4:36">
      <c r="D69">
        <v>51.29</v>
      </c>
      <c r="E69" s="38">
        <v>1.8186845168160639</v>
      </c>
      <c r="F69" s="38">
        <v>2.8671089182478569</v>
      </c>
      <c r="G69" s="38">
        <v>2.6698359296695569</v>
      </c>
      <c r="H69" s="38">
        <v>1.7277484436655119</v>
      </c>
      <c r="I69" s="38">
        <v>1.7205187004301199</v>
      </c>
      <c r="J69" s="38">
        <v>1.669791679623621</v>
      </c>
      <c r="K69" s="38">
        <v>1.5073633908983759</v>
      </c>
      <c r="L69" s="38">
        <v>1.5865033870860059</v>
      </c>
      <c r="M69" s="38">
        <v>1.5971936401159501</v>
      </c>
      <c r="N69" s="38">
        <v>1.623762623691676</v>
      </c>
      <c r="O69" s="38">
        <v>2.0567380549176848</v>
      </c>
      <c r="P69" s="38">
        <v>2.6650224613622888</v>
      </c>
      <c r="Q69" s="38">
        <v>2.6554854700701989</v>
      </c>
      <c r="R69" s="38">
        <v>2.5455388597300619</v>
      </c>
      <c r="S69" s="38">
        <v>1.250802876042677</v>
      </c>
      <c r="T69" s="38">
        <v>1.2638142960175149</v>
      </c>
      <c r="U69" s="38">
        <v>1.7217358857878751</v>
      </c>
      <c r="V69" s="38">
        <v>2.7753342942051451</v>
      </c>
      <c r="W69" s="38">
        <v>1.9622761120135399</v>
      </c>
      <c r="X69" s="38">
        <v>1.569530278496269</v>
      </c>
      <c r="AG69">
        <v>51.29</v>
      </c>
      <c r="AH69" s="86">
        <f t="shared" si="3"/>
        <v>1.9627394909443994</v>
      </c>
      <c r="AI69" s="38">
        <f t="shared" si="4"/>
        <v>0.52943503143179782</v>
      </c>
      <c r="AJ69" s="86">
        <f t="shared" si="5"/>
        <v>0.11838527199512376</v>
      </c>
    </row>
    <row r="70" spans="4:36">
      <c r="D70">
        <v>53.29</v>
      </c>
      <c r="E70" s="38">
        <v>1.7592114559290819</v>
      </c>
      <c r="F70" s="38">
        <v>2.9641552165680172</v>
      </c>
      <c r="G70" s="38">
        <v>2.5187227498527101</v>
      </c>
      <c r="H70" s="38">
        <v>1.691444056720532</v>
      </c>
      <c r="I70" s="38">
        <v>1.73033292011352</v>
      </c>
      <c r="J70" s="38">
        <v>1.6732791328131811</v>
      </c>
      <c r="K70" s="38">
        <v>1.570113664221048</v>
      </c>
      <c r="L70" s="38">
        <v>1.60271935557241</v>
      </c>
      <c r="M70" s="38">
        <v>1.6404635511715231</v>
      </c>
      <c r="N70" s="38">
        <v>1.5805613097526741</v>
      </c>
      <c r="O70" s="38">
        <v>2.0488738139575058</v>
      </c>
      <c r="P70" s="38">
        <v>2.632668409257406</v>
      </c>
      <c r="Q70" s="38">
        <v>2.481526423001263</v>
      </c>
      <c r="R70" s="38">
        <v>2.7762113615275452</v>
      </c>
      <c r="S70" s="38">
        <v>1.2328417439757631</v>
      </c>
      <c r="T70" s="38">
        <v>1.261066735184917</v>
      </c>
      <c r="U70" s="38">
        <v>1.773346838711914</v>
      </c>
      <c r="V70" s="38">
        <v>2.8578910049687152</v>
      </c>
      <c r="W70" s="38">
        <v>1.945489666519417</v>
      </c>
      <c r="X70" s="38">
        <v>1.545124742221178</v>
      </c>
      <c r="AG70">
        <v>53.29</v>
      </c>
      <c r="AH70" s="86">
        <f t="shared" si="3"/>
        <v>1.964302207602016</v>
      </c>
      <c r="AI70" s="38">
        <f t="shared" si="4"/>
        <v>0.53912597542112262</v>
      </c>
      <c r="AJ70" s="86">
        <f t="shared" si="5"/>
        <v>0.1205522329477511</v>
      </c>
    </row>
    <row r="71" spans="4:36">
      <c r="D71">
        <v>55.29</v>
      </c>
      <c r="E71" s="38">
        <v>1.7817569919264979</v>
      </c>
      <c r="F71" s="38">
        <v>3.0504750704157528</v>
      </c>
      <c r="G71" s="38">
        <v>2.542227704944489</v>
      </c>
      <c r="H71" s="38">
        <v>1.686249887164474</v>
      </c>
      <c r="I71" s="38">
        <v>1.77561271316574</v>
      </c>
      <c r="J71" s="38">
        <v>1.6593320997296079</v>
      </c>
      <c r="K71" s="38">
        <v>1.529523448140323</v>
      </c>
      <c r="L71" s="38">
        <v>1.647039891782518</v>
      </c>
      <c r="M71" s="38">
        <v>1.596102394690172</v>
      </c>
      <c r="N71" s="38">
        <v>1.571310046766057</v>
      </c>
      <c r="O71" s="38">
        <v>2.0703271957339382</v>
      </c>
      <c r="P71" s="38">
        <v>2.754068480537986</v>
      </c>
      <c r="Q71" s="38">
        <v>2.4591923603551309</v>
      </c>
      <c r="R71" s="38">
        <v>2.633071181756804</v>
      </c>
      <c r="S71" s="38">
        <v>1.2504591545155219</v>
      </c>
      <c r="T71" s="38">
        <v>1.276162089367413</v>
      </c>
      <c r="U71" s="38">
        <v>1.735177275826868</v>
      </c>
      <c r="V71" s="38">
        <v>2.69848560533163</v>
      </c>
      <c r="W71" s="38">
        <v>1.917888880168068</v>
      </c>
      <c r="X71" s="38">
        <v>1.527694836788569</v>
      </c>
      <c r="AG71">
        <v>55.29</v>
      </c>
      <c r="AH71" s="86">
        <f t="shared" si="3"/>
        <v>1.9581078654553781</v>
      </c>
      <c r="AI71" s="38">
        <f t="shared" si="4"/>
        <v>0.53442063478988577</v>
      </c>
      <c r="AJ71" s="86">
        <f t="shared" si="5"/>
        <v>0.11950008679687736</v>
      </c>
    </row>
    <row r="72" spans="4:36">
      <c r="D72">
        <v>57.29</v>
      </c>
      <c r="E72" s="38">
        <v>1.7134906437890649</v>
      </c>
      <c r="F72" s="38">
        <v>2.9514998584029399</v>
      </c>
      <c r="G72" s="38">
        <v>2.6005936761259392</v>
      </c>
      <c r="H72" s="38">
        <v>1.65596828402867</v>
      </c>
      <c r="I72" s="38">
        <v>1.751711884034886</v>
      </c>
      <c r="J72" s="38">
        <v>1.628903610393434</v>
      </c>
      <c r="K72" s="38">
        <v>1.4693431571780931</v>
      </c>
      <c r="L72" s="38">
        <v>1.6266137352054291</v>
      </c>
      <c r="M72" s="38">
        <v>1.5970159717451431</v>
      </c>
      <c r="N72" s="38">
        <v>1.543710653841994</v>
      </c>
      <c r="O72" s="38">
        <v>2.0689499905827642</v>
      </c>
      <c r="P72" s="38">
        <v>2.6918410868232461</v>
      </c>
      <c r="Q72" s="38">
        <v>2.508288961178788</v>
      </c>
      <c r="R72" s="38">
        <v>2.5349748797215961</v>
      </c>
      <c r="S72" s="38">
        <v>1.2072532604234809</v>
      </c>
      <c r="T72" s="38">
        <v>1.2627355207064861</v>
      </c>
      <c r="U72" s="38">
        <v>1.7229814953408511</v>
      </c>
      <c r="V72" s="38">
        <v>2.6014979467295118</v>
      </c>
      <c r="W72" s="38">
        <v>1.917788991165297</v>
      </c>
      <c r="X72" s="38">
        <v>1.4783694828805809</v>
      </c>
      <c r="AG72">
        <v>57.29</v>
      </c>
      <c r="AH72" s="86">
        <f t="shared" si="3"/>
        <v>1.9266766545149097</v>
      </c>
      <c r="AI72" s="38">
        <f t="shared" si="4"/>
        <v>0.52652334793778199</v>
      </c>
      <c r="AJ72" s="86">
        <f t="shared" si="5"/>
        <v>0.11773419977296543</v>
      </c>
    </row>
    <row r="73" spans="4:36">
      <c r="D73">
        <v>59.3</v>
      </c>
      <c r="E73" s="38">
        <v>1.7725742370951201</v>
      </c>
      <c r="F73" s="38">
        <v>2.77574733774492</v>
      </c>
      <c r="G73" s="38">
        <v>2.5351285111213668</v>
      </c>
      <c r="H73" s="38">
        <v>1.6616463430946871</v>
      </c>
      <c r="I73" s="38">
        <v>1.7515451871448651</v>
      </c>
      <c r="J73" s="38">
        <v>1.590654315892962</v>
      </c>
      <c r="K73" s="38">
        <v>1.448930790230029</v>
      </c>
      <c r="L73" s="38">
        <v>1.5313786915229339</v>
      </c>
      <c r="M73" s="38">
        <v>1.564853325661159</v>
      </c>
      <c r="N73" s="38">
        <v>1.5633278796204471</v>
      </c>
      <c r="O73" s="38">
        <v>2.0105482014869058</v>
      </c>
      <c r="P73" s="38">
        <v>2.6375279458095209</v>
      </c>
      <c r="Q73" s="38">
        <v>2.4975447569960911</v>
      </c>
      <c r="R73" s="38">
        <v>2.460212089675768</v>
      </c>
      <c r="S73" s="38">
        <v>1.229488881626805</v>
      </c>
      <c r="T73" s="38">
        <v>1.2403671207993441</v>
      </c>
      <c r="U73" s="38">
        <v>1.692144964843316</v>
      </c>
      <c r="V73" s="38">
        <v>2.7403129911109159</v>
      </c>
      <c r="W73" s="38">
        <v>1.896888246524052</v>
      </c>
      <c r="X73" s="38">
        <v>1.5576802314702529</v>
      </c>
      <c r="AG73">
        <v>59.3</v>
      </c>
      <c r="AH73" s="86">
        <f t="shared" si="3"/>
        <v>1.9079251024735728</v>
      </c>
      <c r="AI73" s="38">
        <f t="shared" si="4"/>
        <v>0.50799678326383191</v>
      </c>
      <c r="AJ73" s="86">
        <f t="shared" si="5"/>
        <v>0.11359153397291556</v>
      </c>
    </row>
    <row r="74" spans="4:36">
      <c r="D74">
        <v>61.3</v>
      </c>
      <c r="E74" s="38">
        <v>1.72370585583424</v>
      </c>
      <c r="F74" s="38">
        <v>2.9466759146271468</v>
      </c>
      <c r="G74" s="38">
        <v>2.5206741659674932</v>
      </c>
      <c r="H74" s="38">
        <v>1.6352132235296739</v>
      </c>
      <c r="I74" s="38">
        <v>1.7107776983019329</v>
      </c>
      <c r="J74" s="38">
        <v>1.6713745348549489</v>
      </c>
      <c r="K74" s="38">
        <v>1.4836489030390629</v>
      </c>
      <c r="L74" s="38">
        <v>1.551829030065236</v>
      </c>
      <c r="M74" s="38">
        <v>1.5509419868221761</v>
      </c>
      <c r="N74" s="38">
        <v>1.4972386969296501</v>
      </c>
      <c r="O74" s="38">
        <v>2.0396337095506558</v>
      </c>
      <c r="P74" s="38">
        <v>2.6495081474684148</v>
      </c>
      <c r="Q74" s="38">
        <v>2.5713053569097482</v>
      </c>
      <c r="R74" s="38">
        <v>2.5673723397926951</v>
      </c>
      <c r="S74" s="38">
        <v>1.201567748504236</v>
      </c>
      <c r="T74" s="38">
        <v>1.2681290068400239</v>
      </c>
      <c r="U74" s="38">
        <v>1.7052773947657749</v>
      </c>
      <c r="V74" s="38">
        <v>2.6994118792280668</v>
      </c>
      <c r="W74" s="38">
        <v>1.932522885492443</v>
      </c>
      <c r="X74" s="38">
        <v>1.4547241753207889</v>
      </c>
      <c r="AG74">
        <v>61.3</v>
      </c>
      <c r="AH74" s="86">
        <f t="shared" si="3"/>
        <v>1.9190766326922202</v>
      </c>
      <c r="AI74" s="38">
        <f t="shared" si="4"/>
        <v>0.5371491101982182</v>
      </c>
      <c r="AJ74" s="86">
        <f t="shared" si="5"/>
        <v>0.12011019244567414</v>
      </c>
    </row>
    <row r="75" spans="4:36">
      <c r="D75">
        <v>63.3</v>
      </c>
      <c r="E75" s="38">
        <v>1.700766268646644</v>
      </c>
      <c r="F75" s="38">
        <v>2.7978984482184508</v>
      </c>
      <c r="G75" s="38">
        <v>2.523988930298104</v>
      </c>
      <c r="H75" s="38">
        <v>1.642130316350326</v>
      </c>
      <c r="I75" s="38">
        <v>1.741504540489639</v>
      </c>
      <c r="J75" s="38">
        <v>1.619994811400927</v>
      </c>
      <c r="K75" s="38">
        <v>1.475808272383154</v>
      </c>
      <c r="L75" s="38">
        <v>1.5320217021281679</v>
      </c>
      <c r="M75" s="38">
        <v>1.6040195446476919</v>
      </c>
      <c r="N75" s="38">
        <v>1.5481770734634051</v>
      </c>
      <c r="O75" s="38">
        <v>2.0866474363888678</v>
      </c>
      <c r="P75" s="38">
        <v>2.675622637243368</v>
      </c>
      <c r="Q75" s="38">
        <v>2.3831635804129641</v>
      </c>
      <c r="R75" s="38">
        <v>2.504290036639548</v>
      </c>
      <c r="S75" s="38">
        <v>1.1854948581383571</v>
      </c>
      <c r="T75" s="38">
        <v>1.2536184092263869</v>
      </c>
      <c r="U75" s="38">
        <v>1.6745079797804869</v>
      </c>
      <c r="V75" s="38">
        <v>2.6960182208677659</v>
      </c>
      <c r="W75" s="38">
        <v>1.9110975019485481</v>
      </c>
      <c r="X75" s="38">
        <v>1.4622900107732471</v>
      </c>
      <c r="AG75">
        <v>63.3</v>
      </c>
      <c r="AH75" s="86">
        <f t="shared" si="3"/>
        <v>1.9009530289723024</v>
      </c>
      <c r="AI75" s="38">
        <f t="shared" si="4"/>
        <v>0.51152936355201406</v>
      </c>
      <c r="AJ75" s="86">
        <f t="shared" si="5"/>
        <v>0.11438144293895067</v>
      </c>
    </row>
    <row r="76" spans="4:36">
      <c r="D76">
        <v>65.3</v>
      </c>
      <c r="E76" s="38">
        <v>1.7373760550242701</v>
      </c>
      <c r="F76" s="38">
        <v>2.8388780412863031</v>
      </c>
      <c r="G76" s="38">
        <v>2.4856589652772092</v>
      </c>
      <c r="H76" s="38">
        <v>1.639943348422088</v>
      </c>
      <c r="I76" s="38">
        <v>1.739925891632804</v>
      </c>
      <c r="J76" s="38">
        <v>1.640217427245968</v>
      </c>
      <c r="K76" s="38">
        <v>1.44460317639476</v>
      </c>
      <c r="L76" s="38">
        <v>1.5749853983386291</v>
      </c>
      <c r="M76" s="38">
        <v>1.569386233868227</v>
      </c>
      <c r="N76" s="38">
        <v>1.5547054596930421</v>
      </c>
      <c r="O76" s="38">
        <v>2.067596269697578</v>
      </c>
      <c r="P76" s="38">
        <v>2.8062867745730991</v>
      </c>
      <c r="Q76" s="38">
        <v>2.4361515804380698</v>
      </c>
      <c r="R76" s="38">
        <v>2.61149273030833</v>
      </c>
      <c r="S76" s="38">
        <v>1.206127918821434</v>
      </c>
      <c r="T76" s="38">
        <v>1.245912797142906</v>
      </c>
      <c r="U76" s="38">
        <v>1.7177098994710709</v>
      </c>
      <c r="V76" s="38">
        <v>2.68836487347291</v>
      </c>
      <c r="W76" s="38">
        <v>1.8603810191599379</v>
      </c>
      <c r="X76" s="38">
        <v>1.5067789533528899</v>
      </c>
      <c r="AG76">
        <v>65.3</v>
      </c>
      <c r="AH76" s="86">
        <f t="shared" si="3"/>
        <v>1.9186241406810762</v>
      </c>
      <c r="AI76" s="38">
        <f t="shared" si="4"/>
        <v>0.52863513315667732</v>
      </c>
      <c r="AJ76" s="86">
        <f t="shared" si="5"/>
        <v>0.11820640930329834</v>
      </c>
    </row>
    <row r="79" spans="4:36">
      <c r="AI79" s="1" t="s">
        <v>216</v>
      </c>
      <c r="AJ79" s="1">
        <v>25</v>
      </c>
    </row>
    <row r="80" spans="4:36" ht="17" thickBot="1">
      <c r="AH80" s="154" t="s">
        <v>368</v>
      </c>
      <c r="AI80" s="1" t="s">
        <v>215</v>
      </c>
      <c r="AJ80" s="1">
        <f>SQRT(AJ79)</f>
        <v>5</v>
      </c>
    </row>
    <row r="81" spans="2:36" ht="17" thickBot="1">
      <c r="B81" s="165" t="s">
        <v>554</v>
      </c>
      <c r="C81" s="154" t="s">
        <v>368</v>
      </c>
      <c r="D81" s="170" t="s">
        <v>66</v>
      </c>
      <c r="E81" s="5" t="s">
        <v>555</v>
      </c>
      <c r="F81" s="5" t="s">
        <v>556</v>
      </c>
      <c r="G81" s="5" t="s">
        <v>557</v>
      </c>
      <c r="H81" s="5" t="s">
        <v>558</v>
      </c>
      <c r="I81" s="5" t="s">
        <v>559</v>
      </c>
      <c r="J81" s="5" t="s">
        <v>560</v>
      </c>
      <c r="K81" s="5" t="s">
        <v>561</v>
      </c>
      <c r="L81" s="5" t="s">
        <v>562</v>
      </c>
      <c r="M81" s="5" t="s">
        <v>563</v>
      </c>
      <c r="N81" s="5" t="s">
        <v>564</v>
      </c>
      <c r="O81" s="5" t="s">
        <v>565</v>
      </c>
      <c r="P81" s="5" t="s">
        <v>566</v>
      </c>
      <c r="Q81" s="5" t="s">
        <v>567</v>
      </c>
      <c r="R81" s="5" t="s">
        <v>568</v>
      </c>
      <c r="S81" s="5" t="s">
        <v>569</v>
      </c>
      <c r="T81" s="5" t="s">
        <v>570</v>
      </c>
      <c r="U81" s="5" t="s">
        <v>571</v>
      </c>
      <c r="V81" s="5" t="s">
        <v>572</v>
      </c>
      <c r="W81" s="5" t="s">
        <v>573</v>
      </c>
      <c r="X81" s="5" t="s">
        <v>574</v>
      </c>
      <c r="Y81" s="5" t="s">
        <v>575</v>
      </c>
      <c r="Z81" s="5" t="s">
        <v>576</v>
      </c>
      <c r="AA81" s="5" t="s">
        <v>577</v>
      </c>
      <c r="AB81" s="5" t="s">
        <v>578</v>
      </c>
      <c r="AC81" s="5" t="s">
        <v>579</v>
      </c>
      <c r="AG81" s="170" t="s">
        <v>66</v>
      </c>
      <c r="AH81" s="172" t="s">
        <v>554</v>
      </c>
      <c r="AI81" s="5" t="s">
        <v>3</v>
      </c>
      <c r="AJ81" s="88" t="s">
        <v>125</v>
      </c>
    </row>
    <row r="82" spans="2:36">
      <c r="D82">
        <v>0</v>
      </c>
      <c r="E82" s="5">
        <v>1</v>
      </c>
      <c r="F82" s="5">
        <v>1</v>
      </c>
      <c r="G82" s="5">
        <v>1</v>
      </c>
      <c r="H82" s="5">
        <v>1</v>
      </c>
      <c r="I82" s="5">
        <v>1</v>
      </c>
      <c r="J82" s="5">
        <v>1</v>
      </c>
      <c r="K82" s="5">
        <v>1</v>
      </c>
      <c r="L82" s="5">
        <v>1</v>
      </c>
      <c r="M82" s="5">
        <v>1</v>
      </c>
      <c r="N82" s="5">
        <v>1</v>
      </c>
      <c r="O82" s="5">
        <v>1</v>
      </c>
      <c r="P82" s="5">
        <v>1</v>
      </c>
      <c r="Q82" s="5">
        <v>1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1</v>
      </c>
      <c r="X82" s="5">
        <v>1</v>
      </c>
      <c r="Y82" s="5">
        <v>1</v>
      </c>
      <c r="Z82" s="5">
        <v>1</v>
      </c>
      <c r="AA82" s="5">
        <v>1</v>
      </c>
      <c r="AB82" s="5">
        <v>1</v>
      </c>
      <c r="AC82" s="5">
        <v>1</v>
      </c>
      <c r="AG82">
        <v>0</v>
      </c>
      <c r="AH82" s="104">
        <f t="shared" ref="AH82:AH114" si="6">AVERAGE(E82:AC82)</f>
        <v>1</v>
      </c>
      <c r="AI82" s="5">
        <f t="shared" ref="AI82:AI114" si="7">STDEV(E82:AC82)</f>
        <v>0</v>
      </c>
      <c r="AJ82" s="88">
        <f t="shared" ref="AJ82:AJ114" si="8">AI82/$AJ$80</f>
        <v>0</v>
      </c>
    </row>
    <row r="83" spans="2:36">
      <c r="D83">
        <v>2.0099999999999998</v>
      </c>
      <c r="E83" s="5">
        <v>0.92758955664183651</v>
      </c>
      <c r="F83" s="5">
        <v>1.0699184185027211</v>
      </c>
      <c r="G83" s="5">
        <v>0.97001215568988797</v>
      </c>
      <c r="H83" s="5">
        <v>0.9668503709681221</v>
      </c>
      <c r="I83" s="5">
        <v>0.95875070479395852</v>
      </c>
      <c r="J83" s="5">
        <v>0.969430415869308</v>
      </c>
      <c r="K83" s="5">
        <v>0.94745007795677494</v>
      </c>
      <c r="L83" s="5">
        <v>0.92102396215232207</v>
      </c>
      <c r="M83" s="5">
        <v>0.95892782081632211</v>
      </c>
      <c r="N83" s="5">
        <v>1.0189080903514851</v>
      </c>
      <c r="O83" s="5">
        <v>0.91397454314182003</v>
      </c>
      <c r="P83" s="5">
        <v>1.005014312773638</v>
      </c>
      <c r="Q83" s="5">
        <v>1.1070631322684901</v>
      </c>
      <c r="R83" s="5">
        <v>0.99224502791609026</v>
      </c>
      <c r="S83" s="5">
        <v>1.034901813003597</v>
      </c>
      <c r="T83" s="5">
        <v>1.006540678748655</v>
      </c>
      <c r="U83" s="5">
        <v>1.1532132720542501</v>
      </c>
      <c r="V83" s="5">
        <v>1.020004006953648</v>
      </c>
      <c r="W83" s="5">
        <v>1.027498765227028</v>
      </c>
      <c r="X83" s="5">
        <v>1.009604492104768</v>
      </c>
      <c r="Y83" s="5">
        <v>0.99032044777495287</v>
      </c>
      <c r="Z83" s="5">
        <v>1.0204079306170319</v>
      </c>
      <c r="AA83" s="5">
        <v>1.029271113147165</v>
      </c>
      <c r="AB83" s="5">
        <v>0.9867758771496653</v>
      </c>
      <c r="AC83" s="5">
        <v>0.99129195780854862</v>
      </c>
      <c r="AG83">
        <v>2.0099999999999998</v>
      </c>
      <c r="AH83" s="105">
        <f t="shared" si="6"/>
        <v>0.99987955777728332</v>
      </c>
      <c r="AI83" s="5">
        <f t="shared" si="7"/>
        <v>5.4908441894275739E-2</v>
      </c>
      <c r="AJ83" s="88">
        <f t="shared" si="8"/>
        <v>1.0981688378855149E-2</v>
      </c>
    </row>
    <row r="84" spans="2:36">
      <c r="D84">
        <v>4.01</v>
      </c>
      <c r="E84" s="5">
        <v>0.9617558418876283</v>
      </c>
      <c r="F84" s="5">
        <v>1.046237094326534</v>
      </c>
      <c r="G84" s="5">
        <v>0.93862329108676223</v>
      </c>
      <c r="H84" s="5">
        <v>1.0281954478038891</v>
      </c>
      <c r="I84" s="5">
        <v>0.97014694657282408</v>
      </c>
      <c r="J84" s="5">
        <v>0.99628523264152435</v>
      </c>
      <c r="K84" s="5">
        <v>0.95709384020693289</v>
      </c>
      <c r="L84" s="5">
        <v>0.94771282661113865</v>
      </c>
      <c r="M84" s="5">
        <v>0.97862311745065167</v>
      </c>
      <c r="N84" s="5">
        <v>1.0155160513417989</v>
      </c>
      <c r="O84" s="5">
        <v>0.97345428343746609</v>
      </c>
      <c r="P84" s="5">
        <v>1.022734450051586</v>
      </c>
      <c r="Q84" s="5">
        <v>1.0229212358519291</v>
      </c>
      <c r="R84" s="5">
        <v>0.97261905804321813</v>
      </c>
      <c r="S84" s="5">
        <v>0.97273930349179405</v>
      </c>
      <c r="T84" s="5">
        <v>0.95507659178821602</v>
      </c>
      <c r="U84" s="5">
        <v>1.1076796469442109</v>
      </c>
      <c r="V84" s="5">
        <v>1.00273226091912</v>
      </c>
      <c r="W84" s="5">
        <v>1.03974461688363</v>
      </c>
      <c r="X84" s="5">
        <v>0.95378745415449573</v>
      </c>
      <c r="Y84" s="5">
        <v>0.99040298981412278</v>
      </c>
      <c r="Z84" s="5">
        <v>0.99260303851749909</v>
      </c>
      <c r="AA84" s="5">
        <v>1.0047565224164741</v>
      </c>
      <c r="AB84" s="5">
        <v>0.96782702381904417</v>
      </c>
      <c r="AC84" s="5">
        <v>1.0432432482062</v>
      </c>
      <c r="AG84">
        <v>4.01</v>
      </c>
      <c r="AH84" s="105">
        <f t="shared" si="6"/>
        <v>0.9945004565707477</v>
      </c>
      <c r="AI84" s="5">
        <f t="shared" si="7"/>
        <v>3.9388063013977903E-2</v>
      </c>
      <c r="AJ84" s="88">
        <f t="shared" si="8"/>
        <v>7.8776126027955799E-3</v>
      </c>
    </row>
    <row r="85" spans="2:36">
      <c r="D85">
        <v>7.38</v>
      </c>
      <c r="E85" s="5">
        <v>1.000679254954195</v>
      </c>
      <c r="F85" s="5">
        <v>1.0514653232116731</v>
      </c>
      <c r="G85" s="5">
        <v>0.91490144766240955</v>
      </c>
      <c r="H85" s="5">
        <v>1.047860482141147</v>
      </c>
      <c r="I85" s="5">
        <v>0.99155300934321278</v>
      </c>
      <c r="J85" s="5">
        <v>0.95029631178916552</v>
      </c>
      <c r="K85" s="5">
        <v>1.0284009943936261</v>
      </c>
      <c r="L85" s="5">
        <v>1.002911454879357</v>
      </c>
      <c r="M85" s="5">
        <v>1.0666928169599481</v>
      </c>
      <c r="N85" s="5">
        <v>1.1868658219110799</v>
      </c>
      <c r="O85" s="5">
        <v>1.163789591179041</v>
      </c>
      <c r="P85" s="5">
        <v>0.97105929424374349</v>
      </c>
      <c r="Q85" s="5">
        <v>0.99380284667175078</v>
      </c>
      <c r="R85" s="5">
        <v>0.93591627988786164</v>
      </c>
      <c r="S85" s="5">
        <v>0.99824015535198563</v>
      </c>
      <c r="T85" s="5">
        <v>1.1422086210595279</v>
      </c>
      <c r="U85" s="5">
        <v>1.238464440794727</v>
      </c>
      <c r="V85" s="5">
        <v>1.0306501335610401</v>
      </c>
      <c r="W85" s="5">
        <v>1.084005978489136</v>
      </c>
      <c r="X85" s="5">
        <v>1.064587275000034</v>
      </c>
      <c r="Y85" s="5">
        <v>1.0685566094423129</v>
      </c>
      <c r="Z85" s="5">
        <v>1.022191185725662</v>
      </c>
      <c r="AA85" s="5">
        <v>0.96607050930211313</v>
      </c>
      <c r="AB85" s="5">
        <v>1.0015959382305151</v>
      </c>
      <c r="AC85" s="5">
        <v>0.98853552305911985</v>
      </c>
      <c r="AG85">
        <v>7.38</v>
      </c>
      <c r="AH85" s="105">
        <f t="shared" si="6"/>
        <v>1.0364520519697755</v>
      </c>
      <c r="AI85" s="5">
        <f t="shared" si="7"/>
        <v>7.8854665284932998E-2</v>
      </c>
      <c r="AJ85" s="88">
        <f t="shared" si="8"/>
        <v>1.57709330569866E-2</v>
      </c>
    </row>
    <row r="86" spans="2:36">
      <c r="D86">
        <v>9.32</v>
      </c>
      <c r="E86" s="5">
        <v>1.099153897100198</v>
      </c>
      <c r="F86" s="5">
        <v>1.1121611808532601</v>
      </c>
      <c r="G86" s="5">
        <v>0.98336202699042108</v>
      </c>
      <c r="H86" s="5">
        <v>1.045099928979994</v>
      </c>
      <c r="I86" s="5">
        <v>1.0613160237122861</v>
      </c>
      <c r="J86" s="5">
        <v>0.99046908045693738</v>
      </c>
      <c r="K86" s="5">
        <v>1.21118531746674</v>
      </c>
      <c r="L86" s="5">
        <v>1.0740742558870211</v>
      </c>
      <c r="M86" s="5">
        <v>1.0900010039275809</v>
      </c>
      <c r="N86" s="5">
        <v>1.2184169421303011</v>
      </c>
      <c r="O86" s="5">
        <v>1.2863236810550029</v>
      </c>
      <c r="P86" s="5">
        <v>1.0496612398253511</v>
      </c>
      <c r="Q86" s="5">
        <v>1.072358840596549</v>
      </c>
      <c r="R86" s="5">
        <v>1.099118308839873</v>
      </c>
      <c r="S86" s="5">
        <v>1.207148593203029</v>
      </c>
      <c r="T86" s="5">
        <v>1.232505958478302</v>
      </c>
      <c r="U86" s="5">
        <v>1.320637421980462</v>
      </c>
      <c r="V86" s="5">
        <v>1.168084496802605</v>
      </c>
      <c r="W86" s="5">
        <v>1.2382461039048129</v>
      </c>
      <c r="X86" s="5">
        <v>1.1223990498511429</v>
      </c>
      <c r="Y86" s="5">
        <v>1.1074887116354939</v>
      </c>
      <c r="Z86" s="5">
        <v>1.165382975954748</v>
      </c>
      <c r="AA86" s="5">
        <v>0.99501783150834755</v>
      </c>
      <c r="AB86" s="5">
        <v>1.044514058835005</v>
      </c>
      <c r="AC86" s="5">
        <v>1.0546927353212561</v>
      </c>
      <c r="AG86">
        <v>9.32</v>
      </c>
      <c r="AH86" s="105">
        <f t="shared" si="6"/>
        <v>1.121952786611869</v>
      </c>
      <c r="AI86" s="5">
        <f t="shared" si="7"/>
        <v>9.2609623011477488E-2</v>
      </c>
      <c r="AJ86" s="88">
        <f t="shared" si="8"/>
        <v>1.8521924602295497E-2</v>
      </c>
    </row>
    <row r="87" spans="2:36">
      <c r="D87">
        <v>11.27</v>
      </c>
      <c r="E87" s="5">
        <v>1.206754682351693</v>
      </c>
      <c r="F87" s="5">
        <v>1.079800473356598</v>
      </c>
      <c r="G87" s="5">
        <v>1.031282961669481</v>
      </c>
      <c r="H87" s="5">
        <v>1.091317970419015</v>
      </c>
      <c r="I87" s="5">
        <v>1.089432800366114</v>
      </c>
      <c r="J87" s="5">
        <v>1.0209497434745809</v>
      </c>
      <c r="K87" s="5">
        <v>1.208813895438857</v>
      </c>
      <c r="L87" s="5">
        <v>1.0989115384024379</v>
      </c>
      <c r="M87" s="5">
        <v>1.057741361607053</v>
      </c>
      <c r="N87" s="5">
        <v>1.1449032499448411</v>
      </c>
      <c r="O87" s="5">
        <v>1.21001182428806</v>
      </c>
      <c r="P87" s="5">
        <v>1.0283934197768649</v>
      </c>
      <c r="Q87" s="5">
        <v>1.084320540128453</v>
      </c>
      <c r="R87" s="5">
        <v>1.288590053520021</v>
      </c>
      <c r="S87" s="5">
        <v>1.323377639623718</v>
      </c>
      <c r="T87" s="5">
        <v>1.104594093044954</v>
      </c>
      <c r="U87" s="5">
        <v>1.3175930385561729</v>
      </c>
      <c r="V87" s="5">
        <v>1.1098679180392359</v>
      </c>
      <c r="W87" s="5">
        <v>1.1693040207204271</v>
      </c>
      <c r="X87" s="5">
        <v>1.176276034552548</v>
      </c>
      <c r="Y87" s="5">
        <v>1.0815167442424971</v>
      </c>
      <c r="Z87" s="5">
        <v>1.1334594432484031</v>
      </c>
      <c r="AA87" s="5">
        <v>1.0452339200127569</v>
      </c>
      <c r="AB87" s="5">
        <v>1.106117400069857</v>
      </c>
      <c r="AC87" s="5">
        <v>1.14228381373773</v>
      </c>
      <c r="AG87">
        <v>11.27</v>
      </c>
      <c r="AH87" s="105">
        <f t="shared" si="6"/>
        <v>1.1340339432236946</v>
      </c>
      <c r="AI87" s="5">
        <f t="shared" si="7"/>
        <v>8.5868228437070648E-2</v>
      </c>
      <c r="AJ87" s="88">
        <f t="shared" si="8"/>
        <v>1.717364568741413E-2</v>
      </c>
    </row>
    <row r="88" spans="2:36">
      <c r="D88">
        <v>13.27</v>
      </c>
      <c r="E88" s="5">
        <v>1.2062307288417791</v>
      </c>
      <c r="F88" s="5">
        <v>1.1592762641305681</v>
      </c>
      <c r="G88" s="5">
        <v>1.0376427472329619</v>
      </c>
      <c r="H88" s="5">
        <v>1.0860105534706579</v>
      </c>
      <c r="I88" s="5">
        <v>1.095817257572077</v>
      </c>
      <c r="J88" s="5">
        <v>1.043344128976962</v>
      </c>
      <c r="K88" s="5">
        <v>1.168685480835155</v>
      </c>
      <c r="L88" s="5">
        <v>1.157029152499651</v>
      </c>
      <c r="M88" s="5">
        <v>1.079758239913948</v>
      </c>
      <c r="N88" s="5">
        <v>1.148413877780311</v>
      </c>
      <c r="O88" s="5">
        <v>1.370422751717721</v>
      </c>
      <c r="P88" s="5">
        <v>1.0987215653201929</v>
      </c>
      <c r="Q88" s="5">
        <v>1.004154639084442</v>
      </c>
      <c r="R88" s="5">
        <v>1.229855856257408</v>
      </c>
      <c r="S88" s="5">
        <v>1.3069561489396251</v>
      </c>
      <c r="T88" s="5">
        <v>1.1426415939475909</v>
      </c>
      <c r="U88" s="5">
        <v>1.3829870369477359</v>
      </c>
      <c r="V88" s="5">
        <v>1.184592389392054</v>
      </c>
      <c r="W88" s="5">
        <v>1.216730934923093</v>
      </c>
      <c r="X88" s="5">
        <v>1.1355105941676511</v>
      </c>
      <c r="Y88" s="5">
        <v>1.0843827585512771</v>
      </c>
      <c r="Z88" s="5">
        <v>1.1261593393075491</v>
      </c>
      <c r="AA88" s="5">
        <v>1.031549440106472</v>
      </c>
      <c r="AB88" s="5">
        <v>1.058436689436375</v>
      </c>
      <c r="AC88" s="5">
        <v>1.0649490744558281</v>
      </c>
      <c r="AG88">
        <v>13.27</v>
      </c>
      <c r="AH88" s="105">
        <f t="shared" si="6"/>
        <v>1.1448103697523633</v>
      </c>
      <c r="AI88" s="5">
        <f t="shared" si="7"/>
        <v>9.9405969203058928E-2</v>
      </c>
      <c r="AJ88" s="88">
        <f t="shared" si="8"/>
        <v>1.9881193840611787E-2</v>
      </c>
    </row>
    <row r="89" spans="2:36">
      <c r="D89">
        <v>15.27</v>
      </c>
      <c r="E89" s="5">
        <v>1.242596237029137</v>
      </c>
      <c r="F89" s="5">
        <v>1.22901245528209</v>
      </c>
      <c r="G89" s="5">
        <v>1.03222551349116</v>
      </c>
      <c r="H89" s="5">
        <v>1.127508529658638</v>
      </c>
      <c r="I89" s="5">
        <v>1.1000989902599141</v>
      </c>
      <c r="J89" s="5">
        <v>1.0399847644632509</v>
      </c>
      <c r="K89" s="5">
        <v>1.2251055527238599</v>
      </c>
      <c r="L89" s="5">
        <v>1.1724160712974321</v>
      </c>
      <c r="M89" s="5">
        <v>1.089990632117037</v>
      </c>
      <c r="N89" s="5">
        <v>1.210324716251419</v>
      </c>
      <c r="O89" s="5">
        <v>1.252376763741583</v>
      </c>
      <c r="P89" s="5">
        <v>1.103644841623866</v>
      </c>
      <c r="Q89" s="5">
        <v>1.0518099782068371</v>
      </c>
      <c r="R89" s="5">
        <v>1.31058400952951</v>
      </c>
      <c r="S89" s="5">
        <v>1.240111509246866</v>
      </c>
      <c r="T89" s="5">
        <v>1.1913038680991961</v>
      </c>
      <c r="U89" s="5">
        <v>1.1854008113109551</v>
      </c>
      <c r="V89" s="5">
        <v>1.1710491565945229</v>
      </c>
      <c r="W89" s="5">
        <v>1.108176820984939</v>
      </c>
      <c r="X89" s="5">
        <v>1.1654537820141879</v>
      </c>
      <c r="Y89" s="5">
        <v>1.0820138964800581</v>
      </c>
      <c r="Z89" s="5">
        <v>1.1596507645226251</v>
      </c>
      <c r="AA89" s="5">
        <v>1.0848417716425069</v>
      </c>
      <c r="AB89" s="5">
        <v>1.0694420226779511</v>
      </c>
      <c r="AC89" s="5">
        <v>1.116819667674336</v>
      </c>
      <c r="AG89">
        <v>15.27</v>
      </c>
      <c r="AH89" s="105">
        <f t="shared" si="6"/>
        <v>1.1504777250769549</v>
      </c>
      <c r="AI89" s="5">
        <f t="shared" si="7"/>
        <v>7.5079139201737366E-2</v>
      </c>
      <c r="AJ89" s="88">
        <f t="shared" si="8"/>
        <v>1.5015827840347473E-2</v>
      </c>
    </row>
    <row r="90" spans="2:36">
      <c r="D90">
        <v>17.28</v>
      </c>
      <c r="E90" s="5">
        <v>1.2740592950146481</v>
      </c>
      <c r="F90" s="5">
        <v>1.206211079696873</v>
      </c>
      <c r="G90" s="5">
        <v>1.050530569179744</v>
      </c>
      <c r="H90" s="5">
        <v>1.0997723821217329</v>
      </c>
      <c r="I90" s="5">
        <v>1.1591661590093501</v>
      </c>
      <c r="J90" s="5">
        <v>1.046625762547208</v>
      </c>
      <c r="K90" s="5">
        <v>1.250056920776101</v>
      </c>
      <c r="L90" s="5">
        <v>1.2109829551433009</v>
      </c>
      <c r="M90" s="5">
        <v>1.1805051458862761</v>
      </c>
      <c r="N90" s="5">
        <v>1.127068458958985</v>
      </c>
      <c r="O90" s="5">
        <v>1.2441136003807129</v>
      </c>
      <c r="P90" s="5">
        <v>1.0611047838058381</v>
      </c>
      <c r="Q90" s="5">
        <v>1.089212927750232</v>
      </c>
      <c r="R90" s="5">
        <v>1.282008628116404</v>
      </c>
      <c r="S90" s="5">
        <v>1.201882021551872</v>
      </c>
      <c r="T90" s="5">
        <v>1.263162883198919</v>
      </c>
      <c r="U90" s="5">
        <v>1.2253421490077261</v>
      </c>
      <c r="V90" s="5">
        <v>1.164691475806555</v>
      </c>
      <c r="W90" s="5">
        <v>1.1610387747097251</v>
      </c>
      <c r="X90" s="5">
        <v>1.139616898392839</v>
      </c>
      <c r="Y90" s="5">
        <v>1.1821208698465191</v>
      </c>
      <c r="Z90" s="5">
        <v>1.12636666046773</v>
      </c>
      <c r="AA90" s="5">
        <v>1.0471086570785</v>
      </c>
      <c r="AB90" s="5">
        <v>1.0389032482653699</v>
      </c>
      <c r="AC90" s="5">
        <v>1.1175615036383719</v>
      </c>
      <c r="AG90">
        <v>17.28</v>
      </c>
      <c r="AH90" s="105">
        <f t="shared" si="6"/>
        <v>1.1579685524140613</v>
      </c>
      <c r="AI90" s="5">
        <f t="shared" si="7"/>
        <v>7.6487789454274271E-2</v>
      </c>
      <c r="AJ90" s="88">
        <f t="shared" si="8"/>
        <v>1.5297557890854855E-2</v>
      </c>
    </row>
    <row r="91" spans="2:36">
      <c r="D91">
        <v>19.28</v>
      </c>
      <c r="E91" s="5">
        <v>1.315946694198503</v>
      </c>
      <c r="F91" s="5">
        <v>1.312994972755039</v>
      </c>
      <c r="G91" s="5">
        <v>1.0412794154957841</v>
      </c>
      <c r="H91" s="5">
        <v>1.111485271909211</v>
      </c>
      <c r="I91" s="5">
        <v>1.122540013690303</v>
      </c>
      <c r="J91" s="5">
        <v>1.0901984773692821</v>
      </c>
      <c r="K91" s="5">
        <v>1.27114847637706</v>
      </c>
      <c r="L91" s="5">
        <v>1.174651104139036</v>
      </c>
      <c r="M91" s="5">
        <v>1.1338834269612621</v>
      </c>
      <c r="N91" s="5">
        <v>1.089861386105764</v>
      </c>
      <c r="O91" s="5">
        <v>1.2882243156005091</v>
      </c>
      <c r="P91" s="5">
        <v>1.02909781887019</v>
      </c>
      <c r="Q91" s="5">
        <v>1.0958996647142969</v>
      </c>
      <c r="R91" s="5">
        <v>1.2597759777235831</v>
      </c>
      <c r="S91" s="5">
        <v>1.252767197679443</v>
      </c>
      <c r="T91" s="5">
        <v>1.123077755447293</v>
      </c>
      <c r="U91" s="5">
        <v>1.228658980457493</v>
      </c>
      <c r="V91" s="5">
        <v>1.1601234481978491</v>
      </c>
      <c r="W91" s="5">
        <v>1.1634140999576059</v>
      </c>
      <c r="X91" s="5">
        <v>1.1488727768602329</v>
      </c>
      <c r="Y91" s="5">
        <v>1.1488469864797</v>
      </c>
      <c r="Z91" s="5">
        <v>1.153967502474474</v>
      </c>
      <c r="AA91" s="5">
        <v>1.050687160006287</v>
      </c>
      <c r="AB91" s="5">
        <v>1.1362302186376401</v>
      </c>
      <c r="AC91" s="5">
        <v>1.0867195567456029</v>
      </c>
      <c r="AG91">
        <v>19.28</v>
      </c>
      <c r="AH91" s="105">
        <f t="shared" si="6"/>
        <v>1.1596141079541376</v>
      </c>
      <c r="AI91" s="5">
        <f t="shared" si="7"/>
        <v>8.3944826678979706E-2</v>
      </c>
      <c r="AJ91" s="88">
        <f t="shared" si="8"/>
        <v>1.6788965335795943E-2</v>
      </c>
    </row>
    <row r="92" spans="2:36">
      <c r="D92">
        <v>21.28</v>
      </c>
      <c r="E92" s="5">
        <v>1.4477380534417139</v>
      </c>
      <c r="F92" s="5">
        <v>1.3408040399819869</v>
      </c>
      <c r="G92" s="5">
        <v>1.0354397018482291</v>
      </c>
      <c r="H92" s="5">
        <v>1.117956426751499</v>
      </c>
      <c r="I92" s="5">
        <v>1.114409226557368</v>
      </c>
      <c r="J92" s="5">
        <v>1.062458046121564</v>
      </c>
      <c r="K92" s="5">
        <v>1.2219456092313019</v>
      </c>
      <c r="L92" s="5">
        <v>1.187761351296116</v>
      </c>
      <c r="M92" s="5">
        <v>1.101130878338233</v>
      </c>
      <c r="N92" s="5">
        <v>1.0052156442811579</v>
      </c>
      <c r="O92" s="5">
        <v>1.255722693598297</v>
      </c>
      <c r="P92" s="5">
        <v>1.086934387919402</v>
      </c>
      <c r="Q92" s="5">
        <v>1.182194055647084</v>
      </c>
      <c r="R92" s="5">
        <v>1.3384528936666591</v>
      </c>
      <c r="S92" s="5">
        <v>1.2920002794907079</v>
      </c>
      <c r="T92" s="5">
        <v>1.1536550410469919</v>
      </c>
      <c r="U92" s="5">
        <v>1.2272749153679969</v>
      </c>
      <c r="V92" s="5">
        <v>1.1616322965438459</v>
      </c>
      <c r="W92" s="5">
        <v>1.1602117568395389</v>
      </c>
      <c r="X92" s="5">
        <v>1.1109315093433501</v>
      </c>
      <c r="Y92" s="5">
        <v>1.0845267388450091</v>
      </c>
      <c r="Z92" s="5">
        <v>1.0883222434647879</v>
      </c>
      <c r="AA92" s="5">
        <v>1.0506666476092701</v>
      </c>
      <c r="AB92" s="5">
        <v>1.079335007365501</v>
      </c>
      <c r="AC92" s="5">
        <v>1.266257514345819</v>
      </c>
      <c r="AG92">
        <v>21.28</v>
      </c>
      <c r="AH92" s="105">
        <f t="shared" si="6"/>
        <v>1.1669190783577372</v>
      </c>
      <c r="AI92" s="5">
        <f t="shared" si="7"/>
        <v>0.10935785060820351</v>
      </c>
      <c r="AJ92" s="88">
        <f t="shared" si="8"/>
        <v>2.1871570121640701E-2</v>
      </c>
    </row>
    <row r="93" spans="2:36">
      <c r="D93">
        <v>23.28</v>
      </c>
      <c r="E93" s="5">
        <v>1.504917018936109</v>
      </c>
      <c r="F93" s="5">
        <v>1.3516464857550019</v>
      </c>
      <c r="G93" s="5">
        <v>1.0930910032086421</v>
      </c>
      <c r="H93" s="5">
        <v>1.1303653184011599</v>
      </c>
      <c r="I93" s="5">
        <v>1.1814130577860229</v>
      </c>
      <c r="J93" s="5">
        <v>1.065894161148395</v>
      </c>
      <c r="K93" s="5">
        <v>1.3410536096511521</v>
      </c>
      <c r="L93" s="5">
        <v>1.2655654818672419</v>
      </c>
      <c r="M93" s="5">
        <v>1.1704927877320701</v>
      </c>
      <c r="N93" s="5">
        <v>1.055062064253802</v>
      </c>
      <c r="O93" s="5">
        <v>1.292012300780145</v>
      </c>
      <c r="P93" s="5">
        <v>1.0716088348227051</v>
      </c>
      <c r="Q93" s="5">
        <v>1.1171735382930501</v>
      </c>
      <c r="R93" s="5">
        <v>1.3109046151850301</v>
      </c>
      <c r="S93" s="5">
        <v>1.2717282887655199</v>
      </c>
      <c r="T93" s="5">
        <v>1.158511092981322</v>
      </c>
      <c r="U93" s="5">
        <v>1.2408370803828239</v>
      </c>
      <c r="V93" s="5">
        <v>1.1961424686846469</v>
      </c>
      <c r="W93" s="5">
        <v>1.254070884965822</v>
      </c>
      <c r="X93" s="5">
        <v>1.1816030030072979</v>
      </c>
      <c r="Y93" s="5">
        <v>1.232373952711312</v>
      </c>
      <c r="Z93" s="5">
        <v>1.1301484829546411</v>
      </c>
      <c r="AA93" s="5">
        <v>1.098978951151411</v>
      </c>
      <c r="AB93" s="5">
        <v>1.146146173380421</v>
      </c>
      <c r="AC93" s="5">
        <v>1.128999789033686</v>
      </c>
      <c r="AG93">
        <v>23.28</v>
      </c>
      <c r="AH93" s="105">
        <f t="shared" si="6"/>
        <v>1.1996296178335775</v>
      </c>
      <c r="AI93" s="5">
        <f t="shared" si="7"/>
        <v>0.10736308963637439</v>
      </c>
      <c r="AJ93" s="88">
        <f t="shared" si="8"/>
        <v>2.1472617927274878E-2</v>
      </c>
    </row>
    <row r="94" spans="2:36">
      <c r="D94">
        <v>25.28</v>
      </c>
      <c r="E94" s="5">
        <v>1.5355067524398069</v>
      </c>
      <c r="F94" s="5">
        <v>1.4322830212761399</v>
      </c>
      <c r="G94" s="5">
        <v>1.0731978189434039</v>
      </c>
      <c r="H94" s="5">
        <v>1.1618827693222009</v>
      </c>
      <c r="I94" s="5">
        <v>1.1545634882464719</v>
      </c>
      <c r="J94" s="5">
        <v>1.087490223982041</v>
      </c>
      <c r="K94" s="5">
        <v>1.2690513367701151</v>
      </c>
      <c r="L94" s="5">
        <v>1.113703686475876</v>
      </c>
      <c r="M94" s="5">
        <v>1.161302893745948</v>
      </c>
      <c r="N94" s="5">
        <v>1.157368880413711</v>
      </c>
      <c r="O94" s="5">
        <v>1.3052041615510059</v>
      </c>
      <c r="P94" s="5">
        <v>1.1289572799863761</v>
      </c>
      <c r="Q94" s="5">
        <v>1.0507838995211241</v>
      </c>
      <c r="R94" s="5">
        <v>1.322772260665851</v>
      </c>
      <c r="S94" s="5">
        <v>1.2679552870732209</v>
      </c>
      <c r="T94" s="5">
        <v>1.177312541583881</v>
      </c>
      <c r="U94" s="5">
        <v>1.233186133574073</v>
      </c>
      <c r="V94" s="5">
        <v>1.3202067755963911</v>
      </c>
      <c r="W94" s="5">
        <v>1.2552732656897361</v>
      </c>
      <c r="X94" s="5">
        <v>1.1734727439169119</v>
      </c>
      <c r="Y94" s="5">
        <v>1.107982133405593</v>
      </c>
      <c r="Z94" s="5">
        <v>1.1620195013722561</v>
      </c>
      <c r="AA94" s="5">
        <v>1.1001993014639979</v>
      </c>
      <c r="AB94" s="5">
        <v>1.104985461620168</v>
      </c>
      <c r="AC94" s="5">
        <v>1.1860487677068161</v>
      </c>
      <c r="AG94">
        <v>25.28</v>
      </c>
      <c r="AH94" s="105">
        <f t="shared" si="6"/>
        <v>1.2017084154537245</v>
      </c>
      <c r="AI94" s="5">
        <f t="shared" si="7"/>
        <v>0.11568999133813093</v>
      </c>
      <c r="AJ94" s="88">
        <f t="shared" si="8"/>
        <v>2.3137998267626185E-2</v>
      </c>
    </row>
    <row r="95" spans="2:36">
      <c r="D95">
        <v>27.28</v>
      </c>
      <c r="E95" s="5">
        <v>1.541444432961206</v>
      </c>
      <c r="F95" s="5">
        <v>1.485183012601045</v>
      </c>
      <c r="G95" s="5">
        <v>1.0700387306336681</v>
      </c>
      <c r="H95" s="5">
        <v>1.1677370183687039</v>
      </c>
      <c r="I95" s="5">
        <v>1.189577941794921</v>
      </c>
      <c r="J95" s="5">
        <v>1.13325355820203</v>
      </c>
      <c r="K95" s="5">
        <v>1.165511566111894</v>
      </c>
      <c r="L95" s="5">
        <v>1.2243301178684469</v>
      </c>
      <c r="M95" s="5">
        <v>1.243387161528007</v>
      </c>
      <c r="N95" s="5">
        <v>1.118140322391121</v>
      </c>
      <c r="O95" s="5">
        <v>1.3963516358875969</v>
      </c>
      <c r="P95" s="5">
        <v>1.116058135550906</v>
      </c>
      <c r="Q95" s="5">
        <v>1.1540365070345231</v>
      </c>
      <c r="R95" s="5">
        <v>1.2654168486352819</v>
      </c>
      <c r="S95" s="5">
        <v>1.2279349176471159</v>
      </c>
      <c r="T95" s="5">
        <v>1.1872553547784519</v>
      </c>
      <c r="U95" s="5">
        <v>1.2896296251745409</v>
      </c>
      <c r="V95" s="5">
        <v>1.161044441987195</v>
      </c>
      <c r="W95" s="5">
        <v>1.214284976720166</v>
      </c>
      <c r="X95" s="5">
        <v>1.091600568297024</v>
      </c>
      <c r="Y95" s="5">
        <v>1.21946861779006</v>
      </c>
      <c r="Z95" s="5">
        <v>1.2631883852356911</v>
      </c>
      <c r="AA95" s="5">
        <v>1.0774449419582031</v>
      </c>
      <c r="AB95" s="5">
        <v>1.103458984189104</v>
      </c>
      <c r="AC95" s="5">
        <v>1.134126455697686</v>
      </c>
      <c r="AG95">
        <v>27.28</v>
      </c>
      <c r="AH95" s="105">
        <f t="shared" si="6"/>
        <v>1.2095961703617835</v>
      </c>
      <c r="AI95" s="5">
        <f t="shared" si="7"/>
        <v>0.11831497798076394</v>
      </c>
      <c r="AJ95" s="88">
        <f t="shared" si="8"/>
        <v>2.3662995596152789E-2</v>
      </c>
    </row>
    <row r="96" spans="2:36">
      <c r="D96">
        <v>29.28</v>
      </c>
      <c r="E96" s="5">
        <v>1.548873845879865</v>
      </c>
      <c r="F96" s="5">
        <v>1.4209556568869339</v>
      </c>
      <c r="G96" s="5">
        <v>1.1288971774948111</v>
      </c>
      <c r="H96" s="5">
        <v>1.0860224711272941</v>
      </c>
      <c r="I96" s="5">
        <v>1.229229982965514</v>
      </c>
      <c r="J96" s="5">
        <v>1.1269162071259371</v>
      </c>
      <c r="K96" s="5">
        <v>1.2662258436088909</v>
      </c>
      <c r="L96" s="5">
        <v>1.167281581415345</v>
      </c>
      <c r="M96" s="5">
        <v>1.2041183976151999</v>
      </c>
      <c r="N96" s="5">
        <v>1.2166652616599241</v>
      </c>
      <c r="O96" s="5">
        <v>1.2749543985870899</v>
      </c>
      <c r="P96" s="5">
        <v>1.1381535595602079</v>
      </c>
      <c r="Q96" s="5">
        <v>1.1121028861834339</v>
      </c>
      <c r="R96" s="5">
        <v>1.33575704034229</v>
      </c>
      <c r="S96" s="5">
        <v>1.248808368303431</v>
      </c>
      <c r="T96" s="5">
        <v>1.221625226347016</v>
      </c>
      <c r="U96" s="5">
        <v>1.2824578006163641</v>
      </c>
      <c r="V96" s="5">
        <v>1.247459306174155</v>
      </c>
      <c r="W96" s="5">
        <v>1.247387211471314</v>
      </c>
      <c r="X96" s="5">
        <v>1.1425496664333981</v>
      </c>
      <c r="Y96" s="5">
        <v>1.160567370106568</v>
      </c>
      <c r="Z96" s="5">
        <v>1.161419869053911</v>
      </c>
      <c r="AA96" s="5">
        <v>1.079988366252157</v>
      </c>
      <c r="AB96" s="5">
        <v>1.122527867190851</v>
      </c>
      <c r="AC96" s="5">
        <v>1.2786095398702519</v>
      </c>
      <c r="AG96">
        <v>29.28</v>
      </c>
      <c r="AH96" s="105">
        <f t="shared" si="6"/>
        <v>1.2179821960908863</v>
      </c>
      <c r="AI96" s="5">
        <f t="shared" si="7"/>
        <v>0.10706652568645909</v>
      </c>
      <c r="AJ96" s="88">
        <f t="shared" si="8"/>
        <v>2.1413305137291817E-2</v>
      </c>
    </row>
    <row r="97" spans="4:36">
      <c r="D97">
        <v>31.28</v>
      </c>
      <c r="E97" s="5">
        <v>1.676282877978869</v>
      </c>
      <c r="F97" s="5">
        <v>1.4552221936993019</v>
      </c>
      <c r="G97" s="5">
        <v>1.1005666926548201</v>
      </c>
      <c r="H97" s="5">
        <v>1.152941115882069</v>
      </c>
      <c r="I97" s="5">
        <v>1.168187800945893</v>
      </c>
      <c r="J97" s="5">
        <v>1.097666463187106</v>
      </c>
      <c r="K97" s="5">
        <v>1.2477423846245961</v>
      </c>
      <c r="L97" s="5">
        <v>1.1915877140225219</v>
      </c>
      <c r="M97" s="5">
        <v>1.17912565305032</v>
      </c>
      <c r="N97" s="5">
        <v>1.1241189366963831</v>
      </c>
      <c r="O97" s="5">
        <v>1.333059542528463</v>
      </c>
      <c r="P97" s="5">
        <v>1.197103576490016</v>
      </c>
      <c r="Q97" s="5">
        <v>1.1041715538118231</v>
      </c>
      <c r="R97" s="5">
        <v>1.2476541230137279</v>
      </c>
      <c r="S97" s="5">
        <v>1.2983352075590151</v>
      </c>
      <c r="T97" s="5">
        <v>1.2509963984696411</v>
      </c>
      <c r="U97" s="5">
        <v>1.3164777610648559</v>
      </c>
      <c r="V97" s="5">
        <v>1.1865196872009871</v>
      </c>
      <c r="W97" s="5">
        <v>1.227364565883313</v>
      </c>
      <c r="X97" s="5">
        <v>1.1728277242683001</v>
      </c>
      <c r="Y97" s="5">
        <v>1.143887838901088</v>
      </c>
      <c r="Z97" s="5">
        <v>1.135471153752686</v>
      </c>
      <c r="AA97" s="5">
        <v>1.0728404940962311</v>
      </c>
      <c r="AB97" s="5">
        <v>1.061502869338792</v>
      </c>
      <c r="AC97" s="5">
        <v>1.160964748152135</v>
      </c>
      <c r="AG97">
        <v>31.28</v>
      </c>
      <c r="AH97" s="105">
        <f t="shared" si="6"/>
        <v>1.2121047630909183</v>
      </c>
      <c r="AI97" s="5">
        <f t="shared" si="7"/>
        <v>0.13249386737510918</v>
      </c>
      <c r="AJ97" s="88">
        <f t="shared" si="8"/>
        <v>2.6498773475021838E-2</v>
      </c>
    </row>
    <row r="98" spans="4:36">
      <c r="D98">
        <v>33.28</v>
      </c>
      <c r="E98" s="5">
        <v>1.598581164864999</v>
      </c>
      <c r="F98" s="5">
        <v>1.426026411794052</v>
      </c>
      <c r="G98" s="5">
        <v>1.100757448736954</v>
      </c>
      <c r="H98" s="5">
        <v>1.1059884765901169</v>
      </c>
      <c r="I98" s="5">
        <v>1.2015323828136399</v>
      </c>
      <c r="J98" s="5">
        <v>1.147309872837516</v>
      </c>
      <c r="K98" s="5">
        <v>1.2144183477403361</v>
      </c>
      <c r="L98" s="5">
        <v>1.2338730496383861</v>
      </c>
      <c r="M98" s="5">
        <v>1.152640959805284</v>
      </c>
      <c r="N98" s="5">
        <v>1.1564071524502351</v>
      </c>
      <c r="O98" s="5">
        <v>1.283993985425071</v>
      </c>
      <c r="P98" s="5">
        <v>1.17087242313893</v>
      </c>
      <c r="Q98" s="5">
        <v>1.1190459784350979</v>
      </c>
      <c r="R98" s="5">
        <v>1.314013251667939</v>
      </c>
      <c r="S98" s="5">
        <v>1.2692902096814831</v>
      </c>
      <c r="T98" s="5">
        <v>1.180634599199621</v>
      </c>
      <c r="U98" s="5">
        <v>1.29083050578136</v>
      </c>
      <c r="V98" s="5">
        <v>1.317180519415478</v>
      </c>
      <c r="W98" s="5">
        <v>1.247850388223632</v>
      </c>
      <c r="X98" s="5">
        <v>1.127697935448265</v>
      </c>
      <c r="Y98" s="5">
        <v>1.219992239825672</v>
      </c>
      <c r="Z98" s="5">
        <v>1.1414164737575001</v>
      </c>
      <c r="AA98" s="5">
        <v>1.1366653387994581</v>
      </c>
      <c r="AB98" s="5">
        <v>1.098618561306872</v>
      </c>
      <c r="AC98" s="5">
        <v>1.131070267892232</v>
      </c>
      <c r="AG98">
        <v>33.28</v>
      </c>
      <c r="AH98" s="105">
        <f t="shared" si="6"/>
        <v>1.2154683178108048</v>
      </c>
      <c r="AI98" s="5">
        <f t="shared" si="7"/>
        <v>0.11473535418529793</v>
      </c>
      <c r="AJ98" s="88">
        <f t="shared" si="8"/>
        <v>2.2947070837059585E-2</v>
      </c>
    </row>
    <row r="99" spans="4:36">
      <c r="D99">
        <v>35.29</v>
      </c>
      <c r="E99" s="5">
        <v>1.7656789734240219</v>
      </c>
      <c r="F99" s="5">
        <v>1.5180585379111671</v>
      </c>
      <c r="G99" s="5">
        <v>1.1035336208745381</v>
      </c>
      <c r="H99" s="5">
        <v>1.151477545001897</v>
      </c>
      <c r="I99" s="5">
        <v>1.1738132474794969</v>
      </c>
      <c r="J99" s="5">
        <v>1.1352476178579021</v>
      </c>
      <c r="K99" s="5">
        <v>1.3069979468230091</v>
      </c>
      <c r="L99" s="5">
        <v>1.225899069053751</v>
      </c>
      <c r="M99" s="5">
        <v>1.1473511158767891</v>
      </c>
      <c r="N99" s="5">
        <v>1.180000058976473</v>
      </c>
      <c r="O99" s="5">
        <v>1.28035292453256</v>
      </c>
      <c r="P99" s="5">
        <v>1.1572393395588569</v>
      </c>
      <c r="Q99" s="5">
        <v>1.139037034777822</v>
      </c>
      <c r="R99" s="5">
        <v>1.2531956299823059</v>
      </c>
      <c r="S99" s="5">
        <v>1.2995575484938999</v>
      </c>
      <c r="T99" s="5">
        <v>1.166177539111606</v>
      </c>
      <c r="U99" s="5">
        <v>1.334657978170416</v>
      </c>
      <c r="V99" s="5">
        <v>1.3561695333144239</v>
      </c>
      <c r="W99" s="5">
        <v>1.174375563306123</v>
      </c>
      <c r="X99" s="5">
        <v>1.161646665657484</v>
      </c>
      <c r="Y99" s="5">
        <v>1.117728523968585</v>
      </c>
      <c r="Z99" s="5">
        <v>1.212108157144461</v>
      </c>
      <c r="AA99" s="5">
        <v>1.147944790788475</v>
      </c>
      <c r="AB99" s="5">
        <v>1.0903462425480459</v>
      </c>
      <c r="AC99" s="5">
        <v>1.1178664153421229</v>
      </c>
      <c r="AG99">
        <v>35.29</v>
      </c>
      <c r="AH99" s="105">
        <f t="shared" si="6"/>
        <v>1.2286584647990493</v>
      </c>
      <c r="AI99" s="5">
        <f t="shared" si="7"/>
        <v>0.14879829341687353</v>
      </c>
      <c r="AJ99" s="88">
        <f t="shared" si="8"/>
        <v>2.9759658683374705E-2</v>
      </c>
    </row>
    <row r="100" spans="4:36">
      <c r="D100">
        <v>37.29</v>
      </c>
      <c r="E100" s="5">
        <v>1.76427059823053</v>
      </c>
      <c r="F100" s="5">
        <v>1.4997028410758539</v>
      </c>
      <c r="G100" s="5">
        <v>1.143780498208633</v>
      </c>
      <c r="H100" s="5">
        <v>1.1195703145021521</v>
      </c>
      <c r="I100" s="5">
        <v>1.217277122578996</v>
      </c>
      <c r="J100" s="5">
        <v>1.154499170675406</v>
      </c>
      <c r="K100" s="5">
        <v>1.21263246630872</v>
      </c>
      <c r="L100" s="5">
        <v>1.232511385175187</v>
      </c>
      <c r="M100" s="5">
        <v>1.1802333949417481</v>
      </c>
      <c r="N100" s="5">
        <v>1.145367511957605</v>
      </c>
      <c r="O100" s="5">
        <v>1.242766347377545</v>
      </c>
      <c r="P100" s="5">
        <v>1.2063873557674161</v>
      </c>
      <c r="Q100" s="5">
        <v>1.1494944004911389</v>
      </c>
      <c r="R100" s="5">
        <v>1.325533229507158</v>
      </c>
      <c r="S100" s="5">
        <v>1.2710930965761369</v>
      </c>
      <c r="T100" s="5">
        <v>1.188919532566272</v>
      </c>
      <c r="U100" s="5">
        <v>1.2028166973797529</v>
      </c>
      <c r="V100" s="5">
        <v>1.3034153273403</v>
      </c>
      <c r="W100" s="5">
        <v>1.29214586314723</v>
      </c>
      <c r="X100" s="5">
        <v>1.1358306756218211</v>
      </c>
      <c r="Y100" s="5">
        <v>1.16266161303204</v>
      </c>
      <c r="Z100" s="5">
        <v>1.127559536241405</v>
      </c>
      <c r="AA100" s="5">
        <v>1.2033276477856969</v>
      </c>
      <c r="AB100" s="5">
        <v>1.0635795066057949</v>
      </c>
      <c r="AC100" s="5">
        <v>1.219240232978966</v>
      </c>
      <c r="AG100">
        <v>37.29</v>
      </c>
      <c r="AH100" s="105">
        <f t="shared" si="6"/>
        <v>1.2305846546429402</v>
      </c>
      <c r="AI100" s="5">
        <f t="shared" si="7"/>
        <v>0.14079076457831244</v>
      </c>
      <c r="AJ100" s="88">
        <f t="shared" si="8"/>
        <v>2.8158152915662489E-2</v>
      </c>
    </row>
    <row r="101" spans="4:36">
      <c r="D101">
        <v>39.29</v>
      </c>
      <c r="E101" s="5">
        <v>1.683296305650269</v>
      </c>
      <c r="F101" s="5">
        <v>1.5885485376179631</v>
      </c>
      <c r="G101" s="5">
        <v>1.1319393343299751</v>
      </c>
      <c r="H101" s="5">
        <v>1.141126278603033</v>
      </c>
      <c r="I101" s="5">
        <v>1.243849352256482</v>
      </c>
      <c r="J101" s="5">
        <v>1.1069452678982501</v>
      </c>
      <c r="K101" s="5">
        <v>1.293801237324592</v>
      </c>
      <c r="L101" s="5">
        <v>1.1799607511338039</v>
      </c>
      <c r="M101" s="5">
        <v>1.1805453769135119</v>
      </c>
      <c r="N101" s="5">
        <v>1.200502686043692</v>
      </c>
      <c r="O101" s="5">
        <v>1.325859149290868</v>
      </c>
      <c r="P101" s="5">
        <v>1.2069822456906509</v>
      </c>
      <c r="Q101" s="5">
        <v>0.99284445300595869</v>
      </c>
      <c r="R101" s="5">
        <v>1.3172453611471739</v>
      </c>
      <c r="S101" s="5">
        <v>1.309679811261302</v>
      </c>
      <c r="T101" s="5">
        <v>1.2278253495636731</v>
      </c>
      <c r="U101" s="5">
        <v>1.366388272563837</v>
      </c>
      <c r="V101" s="5">
        <v>1.253529375716429</v>
      </c>
      <c r="W101" s="5">
        <v>1.2873349135476071</v>
      </c>
      <c r="X101" s="5">
        <v>1.155905089191996</v>
      </c>
      <c r="Y101" s="5">
        <v>1.2236174328709319</v>
      </c>
      <c r="Z101" s="5">
        <v>1.142780109348505</v>
      </c>
      <c r="AA101" s="5">
        <v>1.062830604349372</v>
      </c>
      <c r="AB101" s="5">
        <v>1.1372964507675341</v>
      </c>
      <c r="AC101" s="5">
        <v>1.2252135620758851</v>
      </c>
      <c r="AG101">
        <v>39.29</v>
      </c>
      <c r="AH101" s="105">
        <f t="shared" si="6"/>
        <v>1.2394338923265316</v>
      </c>
      <c r="AI101" s="5">
        <f t="shared" si="7"/>
        <v>0.14812985147116522</v>
      </c>
      <c r="AJ101" s="88">
        <f t="shared" si="8"/>
        <v>2.9625970294233046E-2</v>
      </c>
    </row>
    <row r="102" spans="4:36">
      <c r="D102">
        <v>41.29</v>
      </c>
      <c r="E102" s="5">
        <v>1.826021113008828</v>
      </c>
      <c r="F102" s="5">
        <v>1.474361553647922</v>
      </c>
      <c r="G102" s="5">
        <v>1.126569462149358</v>
      </c>
      <c r="H102" s="5">
        <v>1.1107125762860499</v>
      </c>
      <c r="I102" s="5">
        <v>1.2776666621639159</v>
      </c>
      <c r="J102" s="5">
        <v>1.148804699893885</v>
      </c>
      <c r="K102" s="5">
        <v>1.29940763200374</v>
      </c>
      <c r="L102" s="5">
        <v>1.205169197977368</v>
      </c>
      <c r="M102" s="5">
        <v>1.171696026296396</v>
      </c>
      <c r="N102" s="5">
        <v>1.211276239694522</v>
      </c>
      <c r="O102" s="5">
        <v>1.4347059609492381</v>
      </c>
      <c r="P102" s="5">
        <v>1.1398101952612441</v>
      </c>
      <c r="Q102" s="5">
        <v>1.0946565425709089</v>
      </c>
      <c r="R102" s="5">
        <v>1.251813272794513</v>
      </c>
      <c r="S102" s="5">
        <v>1.2469937794567221</v>
      </c>
      <c r="T102" s="5">
        <v>1.187510532244793</v>
      </c>
      <c r="U102" s="5">
        <v>1.4214495408866781</v>
      </c>
      <c r="V102" s="5">
        <v>1.254504442676599</v>
      </c>
      <c r="W102" s="5">
        <v>1.30060541552475</v>
      </c>
      <c r="X102" s="5">
        <v>1.0947418241394891</v>
      </c>
      <c r="Y102" s="5">
        <v>1.1662611806289469</v>
      </c>
      <c r="Z102" s="5">
        <v>1.144964725417472</v>
      </c>
      <c r="AA102" s="5">
        <v>1.150289207249334</v>
      </c>
      <c r="AB102" s="5">
        <v>1.1126741251984349</v>
      </c>
      <c r="AC102" s="5">
        <v>1.2342281058049229</v>
      </c>
      <c r="AG102">
        <v>41.29</v>
      </c>
      <c r="AH102" s="105">
        <f t="shared" si="6"/>
        <v>1.2434757605570412</v>
      </c>
      <c r="AI102" s="5">
        <f t="shared" si="7"/>
        <v>0.16024466037807203</v>
      </c>
      <c r="AJ102" s="88">
        <f t="shared" si="8"/>
        <v>3.2048932075614406E-2</v>
      </c>
    </row>
    <row r="103" spans="4:36">
      <c r="D103">
        <v>43.29</v>
      </c>
      <c r="E103" s="5">
        <v>1.8018615813590539</v>
      </c>
      <c r="F103" s="5">
        <v>1.632293914747492</v>
      </c>
      <c r="G103" s="5">
        <v>1.117252960252213</v>
      </c>
      <c r="H103" s="5">
        <v>1.180850813296545</v>
      </c>
      <c r="I103" s="5">
        <v>1.1794147098460019</v>
      </c>
      <c r="J103" s="5">
        <v>1.1329567605216759</v>
      </c>
      <c r="K103" s="5">
        <v>1.2629595483959519</v>
      </c>
      <c r="L103" s="5">
        <v>1.2023319546485769</v>
      </c>
      <c r="M103" s="5">
        <v>1.19785189302106</v>
      </c>
      <c r="N103" s="5">
        <v>1.152093451120866</v>
      </c>
      <c r="O103" s="5">
        <v>1.399523528133521</v>
      </c>
      <c r="P103" s="5">
        <v>1.226632238683222</v>
      </c>
      <c r="Q103" s="5">
        <v>1.1583036098781361</v>
      </c>
      <c r="R103" s="5">
        <v>1.3237712318234349</v>
      </c>
      <c r="S103" s="5">
        <v>1.1848954679724719</v>
      </c>
      <c r="T103" s="5">
        <v>1.1080989575256399</v>
      </c>
      <c r="U103" s="5">
        <v>1.124659878348037</v>
      </c>
      <c r="V103" s="5">
        <v>1.2061537966196021</v>
      </c>
      <c r="W103" s="5">
        <v>1.239946383999619</v>
      </c>
      <c r="X103" s="5">
        <v>1.159293754608669</v>
      </c>
      <c r="Y103" s="5">
        <v>1.203315082122203</v>
      </c>
      <c r="Z103" s="5">
        <v>1.132871201122484</v>
      </c>
      <c r="AA103" s="5">
        <v>1.09105729825225</v>
      </c>
      <c r="AB103" s="5">
        <v>1.086847204170925</v>
      </c>
      <c r="AC103" s="5">
        <v>1.1484623929617961</v>
      </c>
      <c r="AG103">
        <v>43.29</v>
      </c>
      <c r="AH103" s="105">
        <f t="shared" si="6"/>
        <v>1.2261479845372578</v>
      </c>
      <c r="AI103" s="5">
        <f t="shared" si="7"/>
        <v>0.16551519513826957</v>
      </c>
      <c r="AJ103" s="88">
        <f t="shared" si="8"/>
        <v>3.3103039027653915E-2</v>
      </c>
    </row>
    <row r="104" spans="4:36">
      <c r="D104">
        <v>45.29</v>
      </c>
      <c r="E104" s="5">
        <v>1.702236674312362</v>
      </c>
      <c r="F104" s="5">
        <v>1.733272576512388</v>
      </c>
      <c r="G104" s="5">
        <v>1.073732913625276</v>
      </c>
      <c r="H104" s="5">
        <v>1.11142653517149</v>
      </c>
      <c r="I104" s="5">
        <v>1.2158366850551141</v>
      </c>
      <c r="J104" s="5">
        <v>1.135571369365775</v>
      </c>
      <c r="K104" s="5">
        <v>1.243603211933066</v>
      </c>
      <c r="L104" s="5">
        <v>1.168353891769395</v>
      </c>
      <c r="M104" s="5">
        <v>1.166411816784666</v>
      </c>
      <c r="N104" s="5">
        <v>1.2337283816821829</v>
      </c>
      <c r="O104" s="5">
        <v>1.2614205104883001</v>
      </c>
      <c r="P104" s="5">
        <v>1.1657740496346971</v>
      </c>
      <c r="Q104" s="5">
        <v>1.1289797686250069</v>
      </c>
      <c r="R104" s="5">
        <v>1.3021375371227319</v>
      </c>
      <c r="S104" s="5">
        <v>1.2295195129674461</v>
      </c>
      <c r="T104" s="5">
        <v>1.2652432490569581</v>
      </c>
      <c r="U104" s="5">
        <v>1.281080948069893</v>
      </c>
      <c r="V104" s="5">
        <v>1.238952126077232</v>
      </c>
      <c r="W104" s="5">
        <v>1.246109852693468</v>
      </c>
      <c r="X104" s="5">
        <v>1.162040699004613</v>
      </c>
      <c r="Y104" s="5">
        <v>1.251601753120112</v>
      </c>
      <c r="Z104" s="5">
        <v>1.1566552216390309</v>
      </c>
      <c r="AA104" s="5">
        <v>1.1188736150302581</v>
      </c>
      <c r="AB104" s="5">
        <v>1.191285110045893</v>
      </c>
      <c r="AC104" s="5">
        <v>1.2475864094976299</v>
      </c>
      <c r="AG104">
        <v>45.29</v>
      </c>
      <c r="AH104" s="105">
        <f t="shared" si="6"/>
        <v>1.2412573767713995</v>
      </c>
      <c r="AI104" s="5">
        <f t="shared" si="7"/>
        <v>0.15520091415148615</v>
      </c>
      <c r="AJ104" s="88">
        <f t="shared" si="8"/>
        <v>3.104018283029723E-2</v>
      </c>
    </row>
    <row r="105" spans="4:36">
      <c r="D105">
        <v>47.29</v>
      </c>
      <c r="E105" s="5">
        <v>1.7444868777966169</v>
      </c>
      <c r="F105" s="5">
        <v>1.777476440651953</v>
      </c>
      <c r="G105" s="5">
        <v>1.1328741408330629</v>
      </c>
      <c r="H105" s="5">
        <v>1.12703121432093</v>
      </c>
      <c r="I105" s="5">
        <v>1.187060829334057</v>
      </c>
      <c r="J105" s="5">
        <v>1.1039824835513461</v>
      </c>
      <c r="K105" s="5">
        <v>1.3081435468331659</v>
      </c>
      <c r="L105" s="5">
        <v>1.2586305014335331</v>
      </c>
      <c r="M105" s="5">
        <v>1.1837088414384631</v>
      </c>
      <c r="N105" s="5">
        <v>1.1040596161662779</v>
      </c>
      <c r="O105" s="5">
        <v>1.256803536942926</v>
      </c>
      <c r="P105" s="5">
        <v>1.200114124395629</v>
      </c>
      <c r="Q105" s="5">
        <v>1.1498665922827029</v>
      </c>
      <c r="R105" s="5">
        <v>1.2540876669171639</v>
      </c>
      <c r="S105" s="5">
        <v>1.2171414454152001</v>
      </c>
      <c r="T105" s="5">
        <v>1.107717771151725</v>
      </c>
      <c r="U105" s="5">
        <v>1.361379050614582</v>
      </c>
      <c r="V105" s="5">
        <v>1.2621676277826059</v>
      </c>
      <c r="W105" s="5">
        <v>1.2017189292372079</v>
      </c>
      <c r="X105" s="5">
        <v>1.1178783090050941</v>
      </c>
      <c r="Y105" s="5">
        <v>1.195330659348387</v>
      </c>
      <c r="Z105" s="5">
        <v>1.1824688968730639</v>
      </c>
      <c r="AA105" s="5">
        <v>1.189187570113903</v>
      </c>
      <c r="AB105" s="5">
        <v>1.1513987057240429</v>
      </c>
      <c r="AC105" s="5">
        <v>1.200275303666934</v>
      </c>
      <c r="AG105">
        <v>47.29</v>
      </c>
      <c r="AH105" s="105">
        <f t="shared" si="6"/>
        <v>1.2389996272732231</v>
      </c>
      <c r="AI105" s="5">
        <f t="shared" si="7"/>
        <v>0.16988707493776142</v>
      </c>
      <c r="AJ105" s="88">
        <f t="shared" si="8"/>
        <v>3.3977414987552287E-2</v>
      </c>
    </row>
    <row r="106" spans="4:36">
      <c r="D106">
        <v>49.29</v>
      </c>
      <c r="E106" s="5">
        <v>1.825238413608294</v>
      </c>
      <c r="F106" s="5">
        <v>1.6768499499970499</v>
      </c>
      <c r="G106" s="5">
        <v>1.1270149858504219</v>
      </c>
      <c r="H106" s="5">
        <v>1.124993157177326</v>
      </c>
      <c r="I106" s="5">
        <v>1.261719087722422</v>
      </c>
      <c r="J106" s="5">
        <v>1.181877461469639</v>
      </c>
      <c r="K106" s="5">
        <v>1.23858087590736</v>
      </c>
      <c r="L106" s="5">
        <v>1.3130199302029479</v>
      </c>
      <c r="M106" s="5">
        <v>1.2485539519696489</v>
      </c>
      <c r="N106" s="5">
        <v>1.181147481928281</v>
      </c>
      <c r="O106" s="5">
        <v>1.2582052212124351</v>
      </c>
      <c r="P106" s="5">
        <v>1.167437906523592</v>
      </c>
      <c r="Q106" s="5">
        <v>1.1493757395365241</v>
      </c>
      <c r="R106" s="5">
        <v>1.3685982979614311</v>
      </c>
      <c r="S106" s="5">
        <v>1.222238936638536</v>
      </c>
      <c r="T106" s="5">
        <v>1.16035000327805</v>
      </c>
      <c r="U106" s="5">
        <v>1.386346235590499</v>
      </c>
      <c r="V106" s="5">
        <v>1.17935945425157</v>
      </c>
      <c r="W106" s="5">
        <v>1.298125804462569</v>
      </c>
      <c r="X106" s="5">
        <v>1.1052509593278199</v>
      </c>
      <c r="Y106" s="5">
        <v>1.193420251366575</v>
      </c>
      <c r="Z106" s="5">
        <v>1.2008542883661231</v>
      </c>
      <c r="AA106" s="5">
        <v>1.052327354643519</v>
      </c>
      <c r="AB106" s="5">
        <v>1.1794390885240631</v>
      </c>
      <c r="AC106" s="5">
        <v>1.2592630344471221</v>
      </c>
      <c r="AG106">
        <v>49.29</v>
      </c>
      <c r="AH106" s="105">
        <f t="shared" si="6"/>
        <v>1.2543835148785529</v>
      </c>
      <c r="AI106" s="5">
        <f t="shared" si="7"/>
        <v>0.16998545452503322</v>
      </c>
      <c r="AJ106" s="88">
        <f t="shared" si="8"/>
        <v>3.3997090905006647E-2</v>
      </c>
    </row>
    <row r="107" spans="4:36">
      <c r="D107">
        <v>51.29</v>
      </c>
      <c r="E107" s="5">
        <v>1.880384316696718</v>
      </c>
      <c r="F107" s="5">
        <v>1.714547812181942</v>
      </c>
      <c r="G107" s="5">
        <v>1.114877746749831</v>
      </c>
      <c r="H107" s="5">
        <v>1.1311014077576369</v>
      </c>
      <c r="I107" s="5">
        <v>1.1553426537932521</v>
      </c>
      <c r="J107" s="5">
        <v>1.0770327739471199</v>
      </c>
      <c r="K107" s="5">
        <v>1.3253577560445871</v>
      </c>
      <c r="L107" s="5">
        <v>1.204025692930675</v>
      </c>
      <c r="M107" s="5">
        <v>1.184040710238355</v>
      </c>
      <c r="N107" s="5">
        <v>1.1786530622209459</v>
      </c>
      <c r="O107" s="5">
        <v>1.3196341559831699</v>
      </c>
      <c r="P107" s="5">
        <v>1.2550467490051651</v>
      </c>
      <c r="Q107" s="5">
        <v>1.125304293460957</v>
      </c>
      <c r="R107" s="5">
        <v>1.3129844013079599</v>
      </c>
      <c r="S107" s="5">
        <v>1.162986900855725</v>
      </c>
      <c r="T107" s="5">
        <v>1.096757745620587</v>
      </c>
      <c r="U107" s="5">
        <v>1.345641296221193</v>
      </c>
      <c r="V107" s="5">
        <v>1.258029541005897</v>
      </c>
      <c r="W107" s="5">
        <v>1.2671372307555639</v>
      </c>
      <c r="X107" s="5">
        <v>1.1531043497940621</v>
      </c>
      <c r="Y107" s="5">
        <v>1.2088796127232659</v>
      </c>
      <c r="Z107" s="5">
        <v>1.1809355397029151</v>
      </c>
      <c r="AA107" s="5">
        <v>1.104930743456535</v>
      </c>
      <c r="AB107" s="5">
        <v>1.0974001046140791</v>
      </c>
      <c r="AC107" s="5">
        <v>1.2111734343177161</v>
      </c>
      <c r="AG107">
        <v>51.29</v>
      </c>
      <c r="AH107" s="105">
        <f t="shared" si="6"/>
        <v>1.242612401255434</v>
      </c>
      <c r="AI107" s="5">
        <f t="shared" si="7"/>
        <v>0.1856261758052638</v>
      </c>
      <c r="AJ107" s="88">
        <f t="shared" si="8"/>
        <v>3.7125235161052761E-2</v>
      </c>
    </row>
    <row r="108" spans="4:36">
      <c r="D108">
        <v>53.29</v>
      </c>
      <c r="E108" s="5">
        <v>1.8570601912177449</v>
      </c>
      <c r="F108" s="5">
        <v>1.7167639963947221</v>
      </c>
      <c r="G108" s="5">
        <v>1.1654704176002291</v>
      </c>
      <c r="H108" s="5">
        <v>1.206215240025609</v>
      </c>
      <c r="I108" s="5">
        <v>1.1563951169435951</v>
      </c>
      <c r="J108" s="5">
        <v>1.121653857246266</v>
      </c>
      <c r="K108" s="5">
        <v>1.298559506692252</v>
      </c>
      <c r="L108" s="5">
        <v>1.24543715315907</v>
      </c>
      <c r="M108" s="5">
        <v>1.206494826369622</v>
      </c>
      <c r="N108" s="5">
        <v>1.110211702085004</v>
      </c>
      <c r="O108" s="5">
        <v>1.282710061205274</v>
      </c>
      <c r="P108" s="5">
        <v>1.178888865471903</v>
      </c>
      <c r="Q108" s="5">
        <v>1.167871989013741</v>
      </c>
      <c r="R108" s="5">
        <v>1.272836406478872</v>
      </c>
      <c r="S108" s="5">
        <v>1.2456958335551971</v>
      </c>
      <c r="T108" s="5">
        <v>1.155334905313389</v>
      </c>
      <c r="U108" s="5">
        <v>1.36812329649235</v>
      </c>
      <c r="V108" s="5">
        <v>1.235018737845581</v>
      </c>
      <c r="W108" s="5">
        <v>1.331718620452915</v>
      </c>
      <c r="X108" s="5">
        <v>1.2211538781329281</v>
      </c>
      <c r="Y108" s="5">
        <v>1.211819198044104</v>
      </c>
      <c r="Z108" s="5">
        <v>1.1742315493814179</v>
      </c>
      <c r="AA108" s="5">
        <v>1.2063749352884261</v>
      </c>
      <c r="AB108" s="5">
        <v>1.133005229893588</v>
      </c>
      <c r="AC108" s="5">
        <v>1.1596178844140439</v>
      </c>
      <c r="AG108">
        <v>53.29</v>
      </c>
      <c r="AH108" s="105">
        <f t="shared" si="6"/>
        <v>1.2571465359487137</v>
      </c>
      <c r="AI108" s="5">
        <f t="shared" si="7"/>
        <v>0.17299355463167643</v>
      </c>
      <c r="AJ108" s="88">
        <f t="shared" si="8"/>
        <v>3.4598710926335284E-2</v>
      </c>
    </row>
    <row r="109" spans="4:36">
      <c r="D109">
        <v>55.29</v>
      </c>
      <c r="E109" s="5">
        <v>1.9507739084067199</v>
      </c>
      <c r="F109" s="5">
        <v>1.5765693399288609</v>
      </c>
      <c r="G109" s="5">
        <v>1.183204522644054</v>
      </c>
      <c r="H109" s="5">
        <v>1.134182805184027</v>
      </c>
      <c r="I109" s="5">
        <v>1.248453489216742</v>
      </c>
      <c r="J109" s="5">
        <v>1.093982407140289</v>
      </c>
      <c r="K109" s="5">
        <v>1.2535849366072369</v>
      </c>
      <c r="L109" s="5">
        <v>1.137577902252817</v>
      </c>
      <c r="M109" s="5">
        <v>1.1375064910338371</v>
      </c>
      <c r="N109" s="5">
        <v>1.2580274464500141</v>
      </c>
      <c r="O109" s="5">
        <v>1.1964627288927161</v>
      </c>
      <c r="P109" s="5">
        <v>1.249922907022049</v>
      </c>
      <c r="Q109" s="5">
        <v>1.118722658648492</v>
      </c>
      <c r="R109" s="5">
        <v>1.342989750141514</v>
      </c>
      <c r="S109" s="5">
        <v>1.185019987300308</v>
      </c>
      <c r="T109" s="5">
        <v>1.164452354025886</v>
      </c>
      <c r="U109" s="5">
        <v>1.333824297574935</v>
      </c>
      <c r="V109" s="5">
        <v>1.305484333938431</v>
      </c>
      <c r="W109" s="5">
        <v>1.23285718860078</v>
      </c>
      <c r="X109" s="5">
        <v>1.1608724537521411</v>
      </c>
      <c r="Y109" s="5">
        <v>1.168522418264621</v>
      </c>
      <c r="Z109" s="5">
        <v>1.131227399951297</v>
      </c>
      <c r="AA109" s="5">
        <v>1.1987345680026471</v>
      </c>
      <c r="AB109" s="5">
        <v>1.1930230168823981</v>
      </c>
      <c r="AC109" s="5">
        <v>1.172242427022028</v>
      </c>
      <c r="AG109">
        <v>55.29</v>
      </c>
      <c r="AH109" s="105">
        <f t="shared" si="6"/>
        <v>1.2451288695553935</v>
      </c>
      <c r="AI109" s="5">
        <f t="shared" si="7"/>
        <v>0.17748534496524809</v>
      </c>
      <c r="AJ109" s="88">
        <f t="shared" si="8"/>
        <v>3.5497068993049621E-2</v>
      </c>
    </row>
    <row r="110" spans="4:36">
      <c r="D110">
        <v>57.29</v>
      </c>
      <c r="E110" s="5">
        <v>1.7088992390987181</v>
      </c>
      <c r="F110" s="5">
        <v>1.6940822419647941</v>
      </c>
      <c r="G110" s="5">
        <v>1.1615637241603829</v>
      </c>
      <c r="H110" s="5">
        <v>1.1624810489408071</v>
      </c>
      <c r="I110" s="5">
        <v>1.2310677631312901</v>
      </c>
      <c r="J110" s="5">
        <v>1.1122215308233161</v>
      </c>
      <c r="K110" s="5">
        <v>1.235482421440347</v>
      </c>
      <c r="L110" s="5">
        <v>1.195089468629982</v>
      </c>
      <c r="M110" s="5">
        <v>1.154729690774106</v>
      </c>
      <c r="N110" s="5">
        <v>1.1930652087989551</v>
      </c>
      <c r="O110" s="5">
        <v>1.278887979450605</v>
      </c>
      <c r="P110" s="5">
        <v>1.263968994423404</v>
      </c>
      <c r="Q110" s="5">
        <v>1.075607802002627</v>
      </c>
      <c r="R110" s="5">
        <v>1.3213805206459059</v>
      </c>
      <c r="S110" s="5">
        <v>1.260736888934711</v>
      </c>
      <c r="T110" s="5">
        <v>1.18799146518094</v>
      </c>
      <c r="U110" s="5">
        <v>1.3262864067485689</v>
      </c>
      <c r="V110" s="5">
        <v>1.2957735826590859</v>
      </c>
      <c r="W110" s="5">
        <v>1.248489543541097</v>
      </c>
      <c r="X110" s="5">
        <v>1.14916635249159</v>
      </c>
      <c r="Y110" s="5">
        <v>1.1446623166037779</v>
      </c>
      <c r="Z110" s="5">
        <v>1.17429733185453</v>
      </c>
      <c r="AA110" s="5">
        <v>1.1559701591707201</v>
      </c>
      <c r="AB110" s="5">
        <v>1.2128542479383491</v>
      </c>
      <c r="AC110" s="5">
        <v>1.255169672651882</v>
      </c>
      <c r="AG110">
        <v>57.29</v>
      </c>
      <c r="AH110" s="105">
        <f t="shared" si="6"/>
        <v>1.2479970240824199</v>
      </c>
      <c r="AI110" s="5">
        <f t="shared" si="7"/>
        <v>0.15051584502101217</v>
      </c>
      <c r="AJ110" s="88">
        <f t="shared" si="8"/>
        <v>3.0103169004202436E-2</v>
      </c>
    </row>
    <row r="111" spans="4:36">
      <c r="D111">
        <v>59.3</v>
      </c>
      <c r="E111" s="5">
        <v>1.756055949184296</v>
      </c>
      <c r="F111" s="5">
        <v>1.672018029641835</v>
      </c>
      <c r="G111" s="5">
        <v>1.163392412900637</v>
      </c>
      <c r="H111" s="5">
        <v>1.16685150943843</v>
      </c>
      <c r="I111" s="5">
        <v>1.2209177625205241</v>
      </c>
      <c r="J111" s="5">
        <v>1.166644176040442</v>
      </c>
      <c r="K111" s="5">
        <v>1.3602416662332411</v>
      </c>
      <c r="L111" s="5">
        <v>1.1591907135445909</v>
      </c>
      <c r="M111" s="5">
        <v>1.2223033066697</v>
      </c>
      <c r="N111" s="5">
        <v>1.1596669981530849</v>
      </c>
      <c r="O111" s="5">
        <v>1.202770474200598</v>
      </c>
      <c r="P111" s="5">
        <v>1.1870580105856019</v>
      </c>
      <c r="Q111" s="5">
        <v>1.1147616771762361</v>
      </c>
      <c r="R111" s="5">
        <v>1.2941586845317821</v>
      </c>
      <c r="S111" s="5">
        <v>1.2195811520306741</v>
      </c>
      <c r="T111" s="5">
        <v>1.095933692023646</v>
      </c>
      <c r="U111" s="5">
        <v>1.2657746325549519</v>
      </c>
      <c r="V111" s="5">
        <v>1.2926085623275541</v>
      </c>
      <c r="W111" s="5">
        <v>1.2963196891391411</v>
      </c>
      <c r="X111" s="5">
        <v>1.112107462591081</v>
      </c>
      <c r="Y111" s="5">
        <v>1.232721969377123</v>
      </c>
      <c r="Z111" s="5">
        <v>1.1775641314166201</v>
      </c>
      <c r="AA111" s="5">
        <v>1.05220871240069</v>
      </c>
      <c r="AB111" s="5">
        <v>1.153217356419372</v>
      </c>
      <c r="AC111" s="5">
        <v>1.286298435881374</v>
      </c>
      <c r="AG111">
        <v>59.3</v>
      </c>
      <c r="AH111" s="105">
        <f t="shared" si="6"/>
        <v>1.2412146866793292</v>
      </c>
      <c r="AI111" s="5">
        <f t="shared" si="7"/>
        <v>0.15987840450368687</v>
      </c>
      <c r="AJ111" s="88">
        <f t="shared" si="8"/>
        <v>3.1975680900737373E-2</v>
      </c>
    </row>
    <row r="112" spans="4:36">
      <c r="D112">
        <v>61.3</v>
      </c>
      <c r="E112" s="5">
        <v>1.7471817095216311</v>
      </c>
      <c r="F112" s="5">
        <v>1.6166584737870711</v>
      </c>
      <c r="G112" s="5">
        <v>1.1407956335342491</v>
      </c>
      <c r="H112" s="5">
        <v>1.1467365315082441</v>
      </c>
      <c r="I112" s="5">
        <v>1.2629572412256</v>
      </c>
      <c r="J112" s="5">
        <v>1.103005563452722</v>
      </c>
      <c r="K112" s="5">
        <v>1.3997252742989359</v>
      </c>
      <c r="L112" s="5">
        <v>1.12747434109483</v>
      </c>
      <c r="M112" s="5">
        <v>1.2110664803002691</v>
      </c>
      <c r="N112" s="5">
        <v>1.312033140242352</v>
      </c>
      <c r="O112" s="5">
        <v>1.2543841959319231</v>
      </c>
      <c r="P112" s="5">
        <v>1.2302100752889811</v>
      </c>
      <c r="Q112" s="5">
        <v>1.18340322794576</v>
      </c>
      <c r="R112" s="5">
        <v>1.3452582116930141</v>
      </c>
      <c r="S112" s="5">
        <v>1.1704582503694949</v>
      </c>
      <c r="T112" s="5">
        <v>1.1271168045986051</v>
      </c>
      <c r="U112" s="5">
        <v>1.319031121825945</v>
      </c>
      <c r="V112" s="5">
        <v>1.300751585942501</v>
      </c>
      <c r="W112" s="5">
        <v>1.2358565228337099</v>
      </c>
      <c r="X112" s="5">
        <v>1.191788899143418</v>
      </c>
      <c r="Y112" s="5">
        <v>1.2120041538142881</v>
      </c>
      <c r="Z112" s="5">
        <v>1.132796217943044</v>
      </c>
      <c r="AA112" s="5">
        <v>1.181062798946898</v>
      </c>
      <c r="AB112" s="5">
        <v>1.1577926830648071</v>
      </c>
      <c r="AC112" s="5">
        <v>1.1888143297343099</v>
      </c>
      <c r="AG112">
        <v>61.3</v>
      </c>
      <c r="AH112" s="105">
        <f t="shared" si="6"/>
        <v>1.251934538721704</v>
      </c>
      <c r="AI112" s="5">
        <f t="shared" si="7"/>
        <v>0.15098956179040834</v>
      </c>
      <c r="AJ112" s="88">
        <f t="shared" si="8"/>
        <v>3.0197912358081669E-2</v>
      </c>
    </row>
    <row r="113" spans="2:36">
      <c r="D113">
        <v>63.3</v>
      </c>
      <c r="E113" s="5">
        <v>1.8495411300679021</v>
      </c>
      <c r="F113" s="5">
        <v>1.684868276525409</v>
      </c>
      <c r="G113" s="5">
        <v>1.1766966356090269</v>
      </c>
      <c r="H113" s="5">
        <v>1.17766217189006</v>
      </c>
      <c r="I113" s="5">
        <v>1.2186905874398799</v>
      </c>
      <c r="J113" s="5">
        <v>1.1026499749847469</v>
      </c>
      <c r="K113" s="5">
        <v>1.2309680637191061</v>
      </c>
      <c r="L113" s="5">
        <v>1.2112825412116559</v>
      </c>
      <c r="M113" s="5">
        <v>1.187636273271145</v>
      </c>
      <c r="N113" s="5">
        <v>1.1624704963764161</v>
      </c>
      <c r="O113" s="5">
        <v>1.297700796575761</v>
      </c>
      <c r="P113" s="5">
        <v>1.236521016713954</v>
      </c>
      <c r="Q113" s="5">
        <v>1.176884306009738</v>
      </c>
      <c r="R113" s="5">
        <v>1.3168391283010901</v>
      </c>
      <c r="S113" s="5">
        <v>1.190856858643961</v>
      </c>
      <c r="T113" s="5">
        <v>1.045846939280741</v>
      </c>
      <c r="U113" s="5">
        <v>1.2657535749558071</v>
      </c>
      <c r="V113" s="5">
        <v>1.2855675412969261</v>
      </c>
      <c r="W113" s="5">
        <v>1.178470881586309</v>
      </c>
      <c r="X113" s="5">
        <v>1.092760630902659</v>
      </c>
      <c r="Y113" s="5">
        <v>1.1975256730160659</v>
      </c>
      <c r="Z113" s="5">
        <v>1.1702415011838569</v>
      </c>
      <c r="AA113" s="5">
        <v>1.153144837947554</v>
      </c>
      <c r="AB113" s="5">
        <v>1.189427308734941</v>
      </c>
      <c r="AC113" s="5">
        <v>1.219553568054873</v>
      </c>
      <c r="AG113">
        <v>63.3</v>
      </c>
      <c r="AH113" s="105">
        <f t="shared" si="6"/>
        <v>1.2407824285719835</v>
      </c>
      <c r="AI113" s="5">
        <f t="shared" si="7"/>
        <v>0.17139608724307703</v>
      </c>
      <c r="AJ113" s="88">
        <f t="shared" si="8"/>
        <v>3.4279217448615409E-2</v>
      </c>
    </row>
    <row r="114" spans="2:36">
      <c r="D114">
        <v>65.3</v>
      </c>
      <c r="E114" s="5">
        <v>1.696862692305215</v>
      </c>
      <c r="F114" s="5">
        <v>1.6000139782563021</v>
      </c>
      <c r="G114" s="5">
        <v>1.1935895685653359</v>
      </c>
      <c r="H114" s="5">
        <v>1.1694945396416041</v>
      </c>
      <c r="I114" s="5">
        <v>1.2724031255625641</v>
      </c>
      <c r="J114" s="5">
        <v>1.1209450007526449</v>
      </c>
      <c r="K114" s="5">
        <v>1.231633600232666</v>
      </c>
      <c r="L114" s="5">
        <v>1.1714490018138719</v>
      </c>
      <c r="M114" s="5">
        <v>1.2606331199355321</v>
      </c>
      <c r="N114" s="5">
        <v>1.2343801351045851</v>
      </c>
      <c r="O114" s="5">
        <v>1.1674886940133931</v>
      </c>
      <c r="P114" s="5">
        <v>1.203097305010896</v>
      </c>
      <c r="Q114" s="5">
        <v>1.1533016589062519</v>
      </c>
      <c r="R114" s="5">
        <v>1.288754825740603</v>
      </c>
      <c r="S114" s="5">
        <v>1.246879808611276</v>
      </c>
      <c r="T114" s="5">
        <v>1.0748930781526069</v>
      </c>
      <c r="U114" s="5">
        <v>1.325175006080815</v>
      </c>
      <c r="V114" s="5">
        <v>1.3034958711006339</v>
      </c>
      <c r="W114" s="5">
        <v>1.268057904341247</v>
      </c>
      <c r="X114" s="5">
        <v>1.0792171595225699</v>
      </c>
      <c r="Y114" s="5">
        <v>1.186879002008028</v>
      </c>
      <c r="Z114" s="5">
        <v>1.2499738651864301</v>
      </c>
      <c r="AA114" s="5">
        <v>1.142383808024332</v>
      </c>
      <c r="AB114" s="5">
        <v>1.1786680627620181</v>
      </c>
      <c r="AC114" s="5">
        <v>1.186540361644838</v>
      </c>
      <c r="AG114">
        <v>65.3</v>
      </c>
      <c r="AH114" s="106">
        <f t="shared" si="6"/>
        <v>1.2402484469310504</v>
      </c>
      <c r="AI114" s="5">
        <f t="shared" si="7"/>
        <v>0.13945178439403749</v>
      </c>
      <c r="AJ114" s="88">
        <f t="shared" si="8"/>
        <v>2.7890356878807497E-2</v>
      </c>
    </row>
    <row r="115" spans="2:36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2:36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2:36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I117" s="1" t="s">
        <v>216</v>
      </c>
      <c r="AJ117" s="1">
        <v>25</v>
      </c>
    </row>
    <row r="118" spans="2:36" ht="17" thickBot="1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H118" s="156" t="s">
        <v>369</v>
      </c>
      <c r="AI118" s="1" t="s">
        <v>215</v>
      </c>
      <c r="AJ118" s="1">
        <f>SQRT(AJ117)</f>
        <v>5</v>
      </c>
    </row>
    <row r="119" spans="2:36" ht="17" thickBot="1">
      <c r="B119" s="165" t="s">
        <v>554</v>
      </c>
      <c r="C119" s="156" t="s">
        <v>369</v>
      </c>
      <c r="D119" s="170" t="s">
        <v>66</v>
      </c>
      <c r="E119" s="5" t="s">
        <v>555</v>
      </c>
      <c r="F119" s="5" t="s">
        <v>556</v>
      </c>
      <c r="G119" s="5" t="s">
        <v>557</v>
      </c>
      <c r="H119" s="5" t="s">
        <v>558</v>
      </c>
      <c r="I119" s="5" t="s">
        <v>559</v>
      </c>
      <c r="J119" s="5" t="s">
        <v>560</v>
      </c>
      <c r="K119" s="5" t="s">
        <v>561</v>
      </c>
      <c r="L119" s="5" t="s">
        <v>562</v>
      </c>
      <c r="M119" s="5" t="s">
        <v>563</v>
      </c>
      <c r="N119" s="5" t="s">
        <v>564</v>
      </c>
      <c r="O119" s="5" t="s">
        <v>565</v>
      </c>
      <c r="P119" s="5" t="s">
        <v>566</v>
      </c>
      <c r="Q119" s="5" t="s">
        <v>567</v>
      </c>
      <c r="R119" s="5" t="s">
        <v>568</v>
      </c>
      <c r="S119" s="5" t="s">
        <v>569</v>
      </c>
      <c r="T119" s="5" t="s">
        <v>570</v>
      </c>
      <c r="U119" s="5" t="s">
        <v>571</v>
      </c>
      <c r="V119" s="5" t="s">
        <v>572</v>
      </c>
      <c r="W119" s="5" t="s">
        <v>573</v>
      </c>
      <c r="X119" s="5" t="s">
        <v>574</v>
      </c>
      <c r="Y119" s="5" t="s">
        <v>575</v>
      </c>
      <c r="Z119" s="5" t="s">
        <v>576</v>
      </c>
      <c r="AA119" s="5" t="s">
        <v>577</v>
      </c>
      <c r="AB119" s="5" t="s">
        <v>578</v>
      </c>
      <c r="AC119" s="5" t="s">
        <v>579</v>
      </c>
      <c r="AG119" s="170" t="s">
        <v>66</v>
      </c>
      <c r="AH119" s="172" t="s">
        <v>554</v>
      </c>
      <c r="AI119" s="5" t="s">
        <v>3</v>
      </c>
      <c r="AJ119" s="88" t="s">
        <v>125</v>
      </c>
    </row>
    <row r="120" spans="2:36">
      <c r="D120">
        <v>0</v>
      </c>
      <c r="E120" s="5">
        <v>1</v>
      </c>
      <c r="F120" s="5">
        <v>1</v>
      </c>
      <c r="G120" s="5">
        <v>1</v>
      </c>
      <c r="H120" s="5">
        <v>1</v>
      </c>
      <c r="I120" s="5">
        <v>1</v>
      </c>
      <c r="J120" s="5">
        <v>1</v>
      </c>
      <c r="K120" s="5">
        <v>1</v>
      </c>
      <c r="L120" s="5">
        <v>1</v>
      </c>
      <c r="M120" s="5">
        <v>1</v>
      </c>
      <c r="N120" s="5">
        <v>1</v>
      </c>
      <c r="O120" s="5">
        <v>1</v>
      </c>
      <c r="P120" s="5">
        <v>1</v>
      </c>
      <c r="Q120" s="5">
        <v>1</v>
      </c>
      <c r="R120" s="5">
        <v>1</v>
      </c>
      <c r="S120" s="5">
        <v>1</v>
      </c>
      <c r="T120" s="5">
        <v>1</v>
      </c>
      <c r="U120" s="5">
        <v>1</v>
      </c>
      <c r="V120" s="5">
        <v>1</v>
      </c>
      <c r="W120" s="5">
        <v>1</v>
      </c>
      <c r="X120" s="5">
        <v>1</v>
      </c>
      <c r="Y120" s="5">
        <v>1</v>
      </c>
      <c r="Z120" s="5">
        <v>1</v>
      </c>
      <c r="AA120" s="5">
        <v>1</v>
      </c>
      <c r="AB120" s="5">
        <v>1</v>
      </c>
      <c r="AC120" s="5">
        <v>1</v>
      </c>
      <c r="AG120">
        <v>0</v>
      </c>
      <c r="AH120" s="104">
        <f t="shared" ref="AH120:AH152" si="9">AVERAGE(E120:AC120)</f>
        <v>1</v>
      </c>
      <c r="AI120" s="5">
        <f t="shared" ref="AI120:AI152" si="10">STDEV(E120:AC120)</f>
        <v>0</v>
      </c>
      <c r="AJ120" s="88">
        <f t="shared" ref="AJ120:AJ152" si="11">AI120/$AJ$118</f>
        <v>0</v>
      </c>
    </row>
    <row r="121" spans="2:36">
      <c r="D121">
        <v>2.0099999999999998</v>
      </c>
      <c r="E121" s="5">
        <v>1.005732574091394</v>
      </c>
      <c r="F121" s="5">
        <v>0.95377804916585218</v>
      </c>
      <c r="G121" s="5">
        <v>1.035451504768695</v>
      </c>
      <c r="H121" s="5">
        <v>1.00560036573961</v>
      </c>
      <c r="I121" s="5">
        <v>1.060389183935287</v>
      </c>
      <c r="J121" s="5">
        <v>1.0088349692713201</v>
      </c>
      <c r="K121" s="5">
        <v>1.022815083348958</v>
      </c>
      <c r="L121" s="5">
        <v>0.91755519713370881</v>
      </c>
      <c r="M121" s="5">
        <v>0.98105467199326801</v>
      </c>
      <c r="N121" s="5">
        <v>0.99827716743266681</v>
      </c>
      <c r="O121" s="5">
        <v>1.004965461409546</v>
      </c>
      <c r="P121" s="5">
        <v>0.96959944604620807</v>
      </c>
      <c r="Q121" s="5">
        <v>1.0627913827470881</v>
      </c>
      <c r="R121" s="5">
        <v>1.040660379705135</v>
      </c>
      <c r="S121" s="5">
        <v>1.0327950359099749</v>
      </c>
      <c r="T121" s="5">
        <v>0.99474467777658049</v>
      </c>
      <c r="U121" s="5">
        <v>0.97043557464125652</v>
      </c>
      <c r="V121" s="5">
        <v>0.99890306328203404</v>
      </c>
      <c r="W121" s="5">
        <v>0.98277477905105481</v>
      </c>
      <c r="X121" s="5">
        <v>0.98176486996423729</v>
      </c>
      <c r="Y121" s="5">
        <v>1.015149913837142</v>
      </c>
      <c r="Z121" s="5">
        <v>0.9905043567543218</v>
      </c>
      <c r="AA121" s="5">
        <v>1.0294216382613519</v>
      </c>
      <c r="AB121" s="5">
        <v>1.04030792316486</v>
      </c>
      <c r="AC121" s="5">
        <v>1.075448578213503</v>
      </c>
      <c r="AG121">
        <v>2.0099999999999998</v>
      </c>
      <c r="AH121" s="105">
        <f t="shared" si="9"/>
        <v>1.0071902339058021</v>
      </c>
      <c r="AI121" s="5">
        <f t="shared" si="10"/>
        <v>3.606968082211242E-2</v>
      </c>
      <c r="AJ121" s="88">
        <f t="shared" si="11"/>
        <v>7.2139361644224841E-3</v>
      </c>
    </row>
    <row r="122" spans="2:36">
      <c r="D122">
        <v>4.01</v>
      </c>
      <c r="E122" s="5">
        <v>1.0150923323122509</v>
      </c>
      <c r="F122" s="5">
        <v>1.003994933865701</v>
      </c>
      <c r="G122" s="5">
        <v>1.0468475163682069</v>
      </c>
      <c r="H122" s="5">
        <v>1.0064476968664819</v>
      </c>
      <c r="I122" s="5">
        <v>0.99010131359310105</v>
      </c>
      <c r="J122" s="5">
        <v>0.99641173755183754</v>
      </c>
      <c r="K122" s="5">
        <v>1.0322226105727601</v>
      </c>
      <c r="L122" s="5">
        <v>0.98868649776232487</v>
      </c>
      <c r="M122" s="5">
        <v>1.0270639882123309</v>
      </c>
      <c r="N122" s="5">
        <v>0.9934831158497861</v>
      </c>
      <c r="O122" s="5">
        <v>1.0056702268963731</v>
      </c>
      <c r="P122" s="5">
        <v>1.11173555315378</v>
      </c>
      <c r="Q122" s="5">
        <v>1.0514174556420099</v>
      </c>
      <c r="R122" s="5">
        <v>1.0034541966769881</v>
      </c>
      <c r="S122" s="5">
        <v>0.97851642624491142</v>
      </c>
      <c r="T122" s="5">
        <v>0.99094168143449612</v>
      </c>
      <c r="U122" s="5">
        <v>0.98438304799966492</v>
      </c>
      <c r="V122" s="5">
        <v>1.0024151390225811</v>
      </c>
      <c r="W122" s="5">
        <v>0.98397820551805859</v>
      </c>
      <c r="X122" s="5">
        <v>1.008307139604484</v>
      </c>
      <c r="Y122" s="5">
        <v>1.025760592968086</v>
      </c>
      <c r="Z122" s="5">
        <v>1.0074643752782471</v>
      </c>
      <c r="AA122" s="5">
        <v>1.035430175993362</v>
      </c>
      <c r="AB122" s="5">
        <v>1.022942788516167</v>
      </c>
      <c r="AC122" s="5">
        <v>1.0162600789202769</v>
      </c>
      <c r="AG122">
        <v>4.01</v>
      </c>
      <c r="AH122" s="105">
        <f t="shared" si="9"/>
        <v>1.0131611530729707</v>
      </c>
      <c r="AI122" s="5">
        <f t="shared" si="10"/>
        <v>2.8327521904506745E-2</v>
      </c>
      <c r="AJ122" s="88">
        <f t="shared" si="11"/>
        <v>5.6655043809013487E-3</v>
      </c>
    </row>
    <row r="123" spans="2:36">
      <c r="D123">
        <v>7.38</v>
      </c>
      <c r="E123" s="5">
        <v>1.0565843731793281</v>
      </c>
      <c r="F123" s="5">
        <v>1.037777581499707</v>
      </c>
      <c r="G123" s="5">
        <v>1.1643177299603951</v>
      </c>
      <c r="H123" s="5">
        <v>1.426735596910943</v>
      </c>
      <c r="I123" s="5">
        <v>1.2096066230897511</v>
      </c>
      <c r="J123" s="5">
        <v>1.1230482444146539</v>
      </c>
      <c r="K123" s="5">
        <v>1.5838596789440309</v>
      </c>
      <c r="L123" s="5">
        <v>1.4257622864874691</v>
      </c>
      <c r="M123" s="5">
        <v>1.2235711751755241</v>
      </c>
      <c r="N123" s="5">
        <v>1.6507532186606131</v>
      </c>
      <c r="O123" s="5">
        <v>1.360918654136368</v>
      </c>
      <c r="P123" s="5">
        <v>2.017846111753371</v>
      </c>
      <c r="Q123" s="5">
        <v>2.1990936146784001</v>
      </c>
      <c r="R123" s="5">
        <v>1.0190356954819491</v>
      </c>
      <c r="S123" s="5">
        <v>1.1076440911534211</v>
      </c>
      <c r="T123" s="5">
        <v>1.555782347570406</v>
      </c>
      <c r="U123" s="5">
        <v>1.490814026152937</v>
      </c>
      <c r="V123" s="5">
        <v>1.3655370998192971</v>
      </c>
      <c r="W123" s="5">
        <v>1.0976096239152799</v>
      </c>
      <c r="X123" s="5">
        <v>1.12494102603325</v>
      </c>
      <c r="Y123" s="5">
        <v>1.160801401735065</v>
      </c>
      <c r="Z123" s="5">
        <v>1.151925633090545</v>
      </c>
      <c r="AA123" s="5">
        <v>1.363023880561363</v>
      </c>
      <c r="AB123" s="5">
        <v>1.252832739550537</v>
      </c>
      <c r="AC123" s="5">
        <v>1.3189130458933029</v>
      </c>
      <c r="AG123">
        <v>7.38</v>
      </c>
      <c r="AH123" s="105">
        <f t="shared" si="9"/>
        <v>1.3395494199939162</v>
      </c>
      <c r="AI123" s="5">
        <f t="shared" si="10"/>
        <v>0.29276292459872788</v>
      </c>
      <c r="AJ123" s="88">
        <f t="shared" si="11"/>
        <v>5.8552584919745576E-2</v>
      </c>
    </row>
    <row r="124" spans="2:36">
      <c r="D124">
        <v>9.32</v>
      </c>
      <c r="E124" s="5">
        <v>1.39577542274795</v>
      </c>
      <c r="F124" s="5">
        <v>1.1997545543973911</v>
      </c>
      <c r="G124" s="5">
        <v>1.3866646849676461</v>
      </c>
      <c r="H124" s="5">
        <v>1.6125645004613389</v>
      </c>
      <c r="I124" s="5">
        <v>1.5497321111264739</v>
      </c>
      <c r="J124" s="5">
        <v>1.3432087364914811</v>
      </c>
      <c r="K124" s="5">
        <v>2.4922409130572221</v>
      </c>
      <c r="L124" s="5">
        <v>2.4598975178608038</v>
      </c>
      <c r="M124" s="5">
        <v>1.420237218543823</v>
      </c>
      <c r="N124" s="5">
        <v>1.763483622978228</v>
      </c>
      <c r="O124" s="5">
        <v>1.7429603911292499</v>
      </c>
      <c r="P124" s="5">
        <v>2.252952931620182</v>
      </c>
      <c r="Q124" s="5">
        <v>3.070018464611779</v>
      </c>
      <c r="R124" s="5">
        <v>1.564837548423937</v>
      </c>
      <c r="S124" s="5">
        <v>1.5683781504049299</v>
      </c>
      <c r="T124" s="5">
        <v>1.784190030724305</v>
      </c>
      <c r="U124" s="5">
        <v>1.6195088751224631</v>
      </c>
      <c r="V124" s="5">
        <v>1.592860247814031</v>
      </c>
      <c r="W124" s="5">
        <v>1.2331298308403491</v>
      </c>
      <c r="X124" s="5">
        <v>1.3503299776646771</v>
      </c>
      <c r="Y124" s="5">
        <v>1.425201961342397</v>
      </c>
      <c r="Z124" s="5">
        <v>1.332683910519912</v>
      </c>
      <c r="AA124" s="5">
        <v>1.8363557241383339</v>
      </c>
      <c r="AB124" s="5">
        <v>1.3512196014148901</v>
      </c>
      <c r="AC124" s="5">
        <v>1.531128332075631</v>
      </c>
      <c r="AG124">
        <v>9.32</v>
      </c>
      <c r="AH124" s="105">
        <f t="shared" si="9"/>
        <v>1.6751726104191769</v>
      </c>
      <c r="AI124" s="5">
        <f t="shared" si="10"/>
        <v>0.44884584013457507</v>
      </c>
      <c r="AJ124" s="88">
        <f t="shared" si="11"/>
        <v>8.9769168026915008E-2</v>
      </c>
    </row>
    <row r="125" spans="2:36">
      <c r="D125">
        <v>11.27</v>
      </c>
      <c r="E125" s="5">
        <v>1.459193055564149</v>
      </c>
      <c r="F125" s="5">
        <v>1.3904843928752051</v>
      </c>
      <c r="G125" s="5">
        <v>1.565829449733581</v>
      </c>
      <c r="H125" s="5">
        <v>1.712159985721702</v>
      </c>
      <c r="I125" s="5">
        <v>1.6562526836825411</v>
      </c>
      <c r="J125" s="5">
        <v>1.408065510091159</v>
      </c>
      <c r="K125" s="5">
        <v>2.6982934631976012</v>
      </c>
      <c r="L125" s="5">
        <v>2.7957297058616222</v>
      </c>
      <c r="M125" s="5">
        <v>1.5016380954775279</v>
      </c>
      <c r="N125" s="5">
        <v>1.767966568787892</v>
      </c>
      <c r="O125" s="5">
        <v>1.9335571266498151</v>
      </c>
      <c r="P125" s="5">
        <v>2.450767101269709</v>
      </c>
      <c r="Q125" s="5">
        <v>3.7213389309461249</v>
      </c>
      <c r="R125" s="5">
        <v>1.690985172016864</v>
      </c>
      <c r="S125" s="5">
        <v>1.845780610016224</v>
      </c>
      <c r="T125" s="5">
        <v>1.855110635525181</v>
      </c>
      <c r="U125" s="5">
        <v>1.583791251076212</v>
      </c>
      <c r="V125" s="5">
        <v>1.659956905892749</v>
      </c>
      <c r="W125" s="5">
        <v>1.279236532278804</v>
      </c>
      <c r="X125" s="5">
        <v>1.3816567915711959</v>
      </c>
      <c r="Y125" s="5">
        <v>1.4717082772338299</v>
      </c>
      <c r="Z125" s="5">
        <v>1.423295409083867</v>
      </c>
      <c r="AA125" s="5">
        <v>1.956531931624607</v>
      </c>
      <c r="AB125" s="5">
        <v>1.389128083820294</v>
      </c>
      <c r="AC125" s="5">
        <v>1.66138880243516</v>
      </c>
      <c r="AG125">
        <v>11.27</v>
      </c>
      <c r="AH125" s="105">
        <f t="shared" si="9"/>
        <v>1.8103938588973449</v>
      </c>
      <c r="AI125" s="5">
        <f t="shared" si="10"/>
        <v>0.56017507185554516</v>
      </c>
      <c r="AJ125" s="88">
        <f t="shared" si="11"/>
        <v>0.11203501437110903</v>
      </c>
    </row>
    <row r="126" spans="2:36">
      <c r="D126">
        <v>13.27</v>
      </c>
      <c r="E126" s="5">
        <v>1.6877857502837741</v>
      </c>
      <c r="F126" s="5">
        <v>1.446184529083163</v>
      </c>
      <c r="G126" s="5">
        <v>1.586006463841652</v>
      </c>
      <c r="H126" s="5">
        <v>1.7450145700636741</v>
      </c>
      <c r="I126" s="5">
        <v>1.7778289425201821</v>
      </c>
      <c r="J126" s="5">
        <v>1.479514419197161</v>
      </c>
      <c r="K126" s="5">
        <v>2.9363422297610482</v>
      </c>
      <c r="L126" s="5">
        <v>3.1019282827451131</v>
      </c>
      <c r="M126" s="5">
        <v>1.539290076210944</v>
      </c>
      <c r="N126" s="5">
        <v>1.7936336550491709</v>
      </c>
      <c r="O126" s="5">
        <v>1.9586084802745101</v>
      </c>
      <c r="P126" s="5">
        <v>2.5606633355251578</v>
      </c>
      <c r="Q126" s="5">
        <v>3.782073875905624</v>
      </c>
      <c r="R126" s="5">
        <v>1.8546408533224701</v>
      </c>
      <c r="S126" s="5">
        <v>1.836286502329106</v>
      </c>
      <c r="T126" s="5">
        <v>1.761872564434966</v>
      </c>
      <c r="U126" s="5">
        <v>1.602011977807789</v>
      </c>
      <c r="V126" s="5">
        <v>1.730072031809659</v>
      </c>
      <c r="W126" s="5">
        <v>1.2882652457193819</v>
      </c>
      <c r="X126" s="5">
        <v>1.384810675972046</v>
      </c>
      <c r="Y126" s="5">
        <v>1.4367903382748399</v>
      </c>
      <c r="Z126" s="5">
        <v>1.508009186160737</v>
      </c>
      <c r="AA126" s="5">
        <v>1.9910552163498489</v>
      </c>
      <c r="AB126" s="5">
        <v>1.380962757434709</v>
      </c>
      <c r="AC126" s="5">
        <v>1.847423261857819</v>
      </c>
      <c r="AG126">
        <v>13.27</v>
      </c>
      <c r="AH126" s="105">
        <f t="shared" si="9"/>
        <v>1.8806830088773818</v>
      </c>
      <c r="AI126" s="5">
        <f t="shared" si="10"/>
        <v>0.59963041582236865</v>
      </c>
      <c r="AJ126" s="88">
        <f t="shared" si="11"/>
        <v>0.11992608316447373</v>
      </c>
    </row>
    <row r="127" spans="2:36">
      <c r="D127">
        <v>15.27</v>
      </c>
      <c r="E127" s="5">
        <v>1.7507721662171449</v>
      </c>
      <c r="F127" s="5">
        <v>1.5371791816799161</v>
      </c>
      <c r="G127" s="5">
        <v>1.7061289143620599</v>
      </c>
      <c r="H127" s="5">
        <v>1.8984234434369831</v>
      </c>
      <c r="I127" s="5">
        <v>1.929681867756875</v>
      </c>
      <c r="J127" s="5">
        <v>1.63014753056414</v>
      </c>
      <c r="K127" s="5">
        <v>3.3218213083666779</v>
      </c>
      <c r="L127" s="5">
        <v>3.504689086896644</v>
      </c>
      <c r="M127" s="5">
        <v>1.5404940537423339</v>
      </c>
      <c r="N127" s="5">
        <v>1.7903323801136599</v>
      </c>
      <c r="O127" s="5">
        <v>2.0361218146077049</v>
      </c>
      <c r="P127" s="5">
        <v>2.7128202277133879</v>
      </c>
      <c r="Q127" s="5">
        <v>3.8543826893055559</v>
      </c>
      <c r="R127" s="5">
        <v>1.8825562587968181</v>
      </c>
      <c r="S127" s="5">
        <v>1.869945232870345</v>
      </c>
      <c r="T127" s="5">
        <v>1.7931571818317309</v>
      </c>
      <c r="U127" s="5">
        <v>1.657275292352163</v>
      </c>
      <c r="V127" s="5">
        <v>1.728160534621316</v>
      </c>
      <c r="W127" s="5">
        <v>1.2718418773939</v>
      </c>
      <c r="X127" s="5">
        <v>1.3642180047712911</v>
      </c>
      <c r="Y127" s="5">
        <v>1.503212876400281</v>
      </c>
      <c r="Z127" s="5">
        <v>1.479829161864846</v>
      </c>
      <c r="AA127" s="5">
        <v>2.0156178835607852</v>
      </c>
      <c r="AB127" s="5">
        <v>1.329698901214931</v>
      </c>
      <c r="AC127" s="5">
        <v>1.772354144771719</v>
      </c>
      <c r="AG127">
        <v>15.27</v>
      </c>
      <c r="AH127" s="105">
        <f t="shared" si="9"/>
        <v>1.9552344806085284</v>
      </c>
      <c r="AI127" s="5">
        <f t="shared" si="10"/>
        <v>0.67383289235049559</v>
      </c>
      <c r="AJ127" s="88">
        <f t="shared" si="11"/>
        <v>0.13476657847009912</v>
      </c>
    </row>
    <row r="128" spans="2:36">
      <c r="D128">
        <v>17.28</v>
      </c>
      <c r="E128" s="5">
        <v>1.903362766404975</v>
      </c>
      <c r="F128" s="5">
        <v>1.727153381068091</v>
      </c>
      <c r="G128" s="5">
        <v>1.7839850076105499</v>
      </c>
      <c r="H128" s="5">
        <v>1.871275860697486</v>
      </c>
      <c r="I128" s="5">
        <v>2.010048965330693</v>
      </c>
      <c r="J128" s="5">
        <v>1.600912826259256</v>
      </c>
      <c r="K128" s="5">
        <v>3.1449479157876312</v>
      </c>
      <c r="L128" s="5">
        <v>3.4078472071525971</v>
      </c>
      <c r="M128" s="5">
        <v>1.5682149809762429</v>
      </c>
      <c r="N128" s="5">
        <v>1.861183493659528</v>
      </c>
      <c r="O128" s="5">
        <v>2.112474482908691</v>
      </c>
      <c r="P128" s="5">
        <v>2.8627799199919388</v>
      </c>
      <c r="Q128" s="5">
        <v>4.197251726688739</v>
      </c>
      <c r="R128" s="5">
        <v>1.9215244527527719</v>
      </c>
      <c r="S128" s="5">
        <v>1.8778501280184541</v>
      </c>
      <c r="T128" s="5">
        <v>1.8427667915170549</v>
      </c>
      <c r="U128" s="5">
        <v>1.670690974367651</v>
      </c>
      <c r="V128" s="5">
        <v>1.736621897918196</v>
      </c>
      <c r="W128" s="5">
        <v>1.286463343062223</v>
      </c>
      <c r="X128" s="5">
        <v>1.350003086005978</v>
      </c>
      <c r="Y128" s="5">
        <v>1.437665979632011</v>
      </c>
      <c r="Z128" s="5">
        <v>1.510279042485962</v>
      </c>
      <c r="AA128" s="5">
        <v>2.0691052120460371</v>
      </c>
      <c r="AB128" s="5">
        <v>1.3707887179881151</v>
      </c>
      <c r="AC128" s="5">
        <v>1.918224994360985</v>
      </c>
      <c r="AG128">
        <v>17.28</v>
      </c>
      <c r="AH128" s="105">
        <f t="shared" si="9"/>
        <v>2.0017369261876743</v>
      </c>
      <c r="AI128" s="5">
        <f t="shared" si="10"/>
        <v>0.69247668994463873</v>
      </c>
      <c r="AJ128" s="88">
        <f t="shared" si="11"/>
        <v>0.13849533798892774</v>
      </c>
    </row>
    <row r="129" spans="4:36">
      <c r="D129">
        <v>19.28</v>
      </c>
      <c r="E129" s="5">
        <v>2.0462644042807492</v>
      </c>
      <c r="F129" s="5">
        <v>1.748264057836924</v>
      </c>
      <c r="G129" s="5">
        <v>1.829466080336795</v>
      </c>
      <c r="H129" s="5">
        <v>1.7949746373032649</v>
      </c>
      <c r="I129" s="5">
        <v>2.126345542167094</v>
      </c>
      <c r="J129" s="5">
        <v>1.6795909871942989</v>
      </c>
      <c r="K129" s="5">
        <v>3.3230226787034609</v>
      </c>
      <c r="L129" s="5">
        <v>3.8201510586021872</v>
      </c>
      <c r="M129" s="5">
        <v>1.6364581554963979</v>
      </c>
      <c r="N129" s="5">
        <v>1.828076418027246</v>
      </c>
      <c r="O129" s="5">
        <v>2.1287311744278208</v>
      </c>
      <c r="P129" s="5">
        <v>2.8857570550800431</v>
      </c>
      <c r="Q129" s="5">
        <v>4.1571311380463234</v>
      </c>
      <c r="R129" s="5">
        <v>1.9144005435976541</v>
      </c>
      <c r="S129" s="5">
        <v>1.8685205124927431</v>
      </c>
      <c r="T129" s="5">
        <v>1.7826747630026221</v>
      </c>
      <c r="U129" s="5">
        <v>1.663091996187589</v>
      </c>
      <c r="V129" s="5">
        <v>1.6500898274038081</v>
      </c>
      <c r="W129" s="5">
        <v>1.300326598468619</v>
      </c>
      <c r="X129" s="5">
        <v>1.360104426904003</v>
      </c>
      <c r="Y129" s="5">
        <v>1.476364340444998</v>
      </c>
      <c r="Z129" s="5">
        <v>1.4773304496520689</v>
      </c>
      <c r="AA129" s="5">
        <v>2.19559737743963</v>
      </c>
      <c r="AB129" s="5">
        <v>1.402183321779318</v>
      </c>
      <c r="AC129" s="5">
        <v>1.9080895486738521</v>
      </c>
      <c r="AG129">
        <v>19.28</v>
      </c>
      <c r="AH129" s="105">
        <f t="shared" si="9"/>
        <v>2.040120283741981</v>
      </c>
      <c r="AI129" s="5">
        <f t="shared" si="10"/>
        <v>0.73747006244536162</v>
      </c>
      <c r="AJ129" s="88">
        <f t="shared" si="11"/>
        <v>0.14749401248907232</v>
      </c>
    </row>
    <row r="130" spans="4:36">
      <c r="D130">
        <v>21.28</v>
      </c>
      <c r="E130" s="5">
        <v>2.0461764410987602</v>
      </c>
      <c r="F130" s="5">
        <v>1.809656737588041</v>
      </c>
      <c r="G130" s="5">
        <v>1.798359432993939</v>
      </c>
      <c r="H130" s="5">
        <v>1.8545345828561071</v>
      </c>
      <c r="I130" s="5">
        <v>2.1600386904210689</v>
      </c>
      <c r="J130" s="5">
        <v>1.752884359347588</v>
      </c>
      <c r="K130" s="5">
        <v>3.2891354029008029</v>
      </c>
      <c r="L130" s="5">
        <v>3.5270328665972541</v>
      </c>
      <c r="M130" s="5">
        <v>1.6296639325856619</v>
      </c>
      <c r="N130" s="5">
        <v>1.892241219815606</v>
      </c>
      <c r="O130" s="5">
        <v>2.2063244270640312</v>
      </c>
      <c r="P130" s="5">
        <v>2.9871552517318531</v>
      </c>
      <c r="Q130" s="5">
        <v>4.0870132110467861</v>
      </c>
      <c r="R130" s="5">
        <v>1.9750957152343229</v>
      </c>
      <c r="S130" s="5">
        <v>1.8655952851406219</v>
      </c>
      <c r="T130" s="5">
        <v>1.8497225186714501</v>
      </c>
      <c r="U130" s="5">
        <v>1.6652658625608341</v>
      </c>
      <c r="V130" s="5">
        <v>1.711244892674493</v>
      </c>
      <c r="W130" s="5">
        <v>1.265582035484397</v>
      </c>
      <c r="X130" s="5">
        <v>1.3466876179596501</v>
      </c>
      <c r="Y130" s="5">
        <v>1.4597553394395411</v>
      </c>
      <c r="Z130" s="5">
        <v>1.4927053891101589</v>
      </c>
      <c r="AA130" s="5">
        <v>2.092164554087633</v>
      </c>
      <c r="AB130" s="5">
        <v>1.405646257537307</v>
      </c>
      <c r="AC130" s="5">
        <v>2.081876990669453</v>
      </c>
      <c r="AG130">
        <v>21.28</v>
      </c>
      <c r="AH130" s="105">
        <f t="shared" si="9"/>
        <v>2.0500623605846942</v>
      </c>
      <c r="AI130" s="5">
        <f t="shared" si="10"/>
        <v>0.69999649253945695</v>
      </c>
      <c r="AJ130" s="88">
        <f t="shared" si="11"/>
        <v>0.13999929850789139</v>
      </c>
    </row>
    <row r="131" spans="4:36">
      <c r="D131">
        <v>23.28</v>
      </c>
      <c r="E131" s="5">
        <v>2.1354053321678168</v>
      </c>
      <c r="F131" s="5">
        <v>1.7989182472282521</v>
      </c>
      <c r="G131" s="5">
        <v>1.8897190515042539</v>
      </c>
      <c r="H131" s="5">
        <v>1.990742958703865</v>
      </c>
      <c r="I131" s="5">
        <v>2.2027605156580869</v>
      </c>
      <c r="J131" s="5">
        <v>1.831308704476349</v>
      </c>
      <c r="K131" s="5">
        <v>3.360846877593008</v>
      </c>
      <c r="L131" s="5">
        <v>3.8807685849842741</v>
      </c>
      <c r="M131" s="5">
        <v>1.657374049417969</v>
      </c>
      <c r="N131" s="5">
        <v>1.846294642004312</v>
      </c>
      <c r="O131" s="5">
        <v>2.16688952911852</v>
      </c>
      <c r="P131" s="5">
        <v>3.0041049308767458</v>
      </c>
      <c r="Q131" s="5">
        <v>4.3257436839532284</v>
      </c>
      <c r="R131" s="5">
        <v>1.907800232934785</v>
      </c>
      <c r="S131" s="5">
        <v>1.900724695103869</v>
      </c>
      <c r="T131" s="5">
        <v>1.797957872832638</v>
      </c>
      <c r="U131" s="5">
        <v>1.5558391239129159</v>
      </c>
      <c r="V131" s="5">
        <v>1.7176349702515961</v>
      </c>
      <c r="W131" s="5">
        <v>1.284696193248517</v>
      </c>
      <c r="X131" s="5">
        <v>1.360879763114047</v>
      </c>
      <c r="Y131" s="5">
        <v>1.453919987081826</v>
      </c>
      <c r="Z131" s="5">
        <v>1.548690268518456</v>
      </c>
      <c r="AA131" s="5">
        <v>2.0783415563763352</v>
      </c>
      <c r="AB131" s="5">
        <v>1.4621414044277039</v>
      </c>
      <c r="AC131" s="5">
        <v>2.0224530619814192</v>
      </c>
      <c r="AG131">
        <v>23.28</v>
      </c>
      <c r="AH131" s="105">
        <f t="shared" si="9"/>
        <v>2.0872782494988313</v>
      </c>
      <c r="AI131" s="5">
        <f t="shared" si="10"/>
        <v>0.7632075998920661</v>
      </c>
      <c r="AJ131" s="88">
        <f t="shared" si="11"/>
        <v>0.15264151997841321</v>
      </c>
    </row>
    <row r="132" spans="4:36">
      <c r="D132">
        <v>25.28</v>
      </c>
      <c r="E132" s="5">
        <v>2.252663819083935</v>
      </c>
      <c r="F132" s="5">
        <v>1.904381109130268</v>
      </c>
      <c r="G132" s="5">
        <v>2.014422802717748</v>
      </c>
      <c r="H132" s="5">
        <v>1.8902941619611331</v>
      </c>
      <c r="I132" s="5">
        <v>2.2264307206568499</v>
      </c>
      <c r="J132" s="5">
        <v>1.8971845456705709</v>
      </c>
      <c r="K132" s="5">
        <v>3.2091728625876521</v>
      </c>
      <c r="L132" s="5">
        <v>3.6486197661496109</v>
      </c>
      <c r="M132" s="5">
        <v>1.6402870965284659</v>
      </c>
      <c r="N132" s="5">
        <v>1.874175975344301</v>
      </c>
      <c r="O132" s="5">
        <v>2.1549730605507782</v>
      </c>
      <c r="P132" s="5">
        <v>2.9937208818972612</v>
      </c>
      <c r="Q132" s="5">
        <v>4.2580565815403997</v>
      </c>
      <c r="R132" s="5">
        <v>2.0101057955554662</v>
      </c>
      <c r="S132" s="5">
        <v>1.967475280141284</v>
      </c>
      <c r="T132" s="5">
        <v>1.7808079798928149</v>
      </c>
      <c r="U132" s="5">
        <v>1.5774524059229831</v>
      </c>
      <c r="V132" s="5">
        <v>1.7657407078488701</v>
      </c>
      <c r="W132" s="5">
        <v>1.248198455645088</v>
      </c>
      <c r="X132" s="5">
        <v>1.3220960906470649</v>
      </c>
      <c r="Y132" s="5">
        <v>1.4488335739022531</v>
      </c>
      <c r="Z132" s="5">
        <v>1.466899162589804</v>
      </c>
      <c r="AA132" s="5">
        <v>2.1047221196640971</v>
      </c>
      <c r="AB132" s="5">
        <v>1.4924960715876401</v>
      </c>
      <c r="AC132" s="5">
        <v>2.1247671723970538</v>
      </c>
      <c r="AG132">
        <v>25.28</v>
      </c>
      <c r="AH132" s="105">
        <f t="shared" si="9"/>
        <v>2.0909591279845356</v>
      </c>
      <c r="AI132" s="5">
        <f t="shared" si="10"/>
        <v>0.72328186566394981</v>
      </c>
      <c r="AJ132" s="88">
        <f t="shared" si="11"/>
        <v>0.14465637313278995</v>
      </c>
    </row>
    <row r="133" spans="4:36">
      <c r="D133">
        <v>27.28</v>
      </c>
      <c r="E133" s="5">
        <v>2.358431499174594</v>
      </c>
      <c r="F133" s="5">
        <v>1.997179915230181</v>
      </c>
      <c r="G133" s="5">
        <v>2.0173767825433591</v>
      </c>
      <c r="H133" s="5">
        <v>2.013633595942399</v>
      </c>
      <c r="I133" s="5">
        <v>2.349295879540624</v>
      </c>
      <c r="J133" s="5">
        <v>1.888912801189065</v>
      </c>
      <c r="K133" s="5">
        <v>3.3483373694932368</v>
      </c>
      <c r="L133" s="5">
        <v>3.6637400014201629</v>
      </c>
      <c r="M133" s="5">
        <v>1.687119694901541</v>
      </c>
      <c r="N133" s="5">
        <v>1.9411500161728981</v>
      </c>
      <c r="O133" s="5">
        <v>2.1414208107374759</v>
      </c>
      <c r="P133" s="5">
        <v>2.9373409408237339</v>
      </c>
      <c r="Q133" s="5">
        <v>4.0619002820407673</v>
      </c>
      <c r="R133" s="5">
        <v>1.9852142902146279</v>
      </c>
      <c r="S133" s="5">
        <v>1.952409721465322</v>
      </c>
      <c r="T133" s="5">
        <v>1.746174690455055</v>
      </c>
      <c r="U133" s="5">
        <v>1.56320872411044</v>
      </c>
      <c r="V133" s="5">
        <v>1.6642245931559621</v>
      </c>
      <c r="W133" s="5">
        <v>1.256102939666055</v>
      </c>
      <c r="X133" s="5">
        <v>1.375116519413764</v>
      </c>
      <c r="Y133" s="5">
        <v>1.4533830095819471</v>
      </c>
      <c r="Z133" s="5">
        <v>1.5181892366768981</v>
      </c>
      <c r="AA133" s="5">
        <v>2.0631633701139558</v>
      </c>
      <c r="AB133" s="5">
        <v>1.4970739226720899</v>
      </c>
      <c r="AC133" s="5">
        <v>2.1466696419072169</v>
      </c>
      <c r="AG133">
        <v>27.28</v>
      </c>
      <c r="AH133" s="105">
        <f t="shared" si="9"/>
        <v>2.1050708099457349</v>
      </c>
      <c r="AI133" s="5">
        <f t="shared" si="10"/>
        <v>0.70558590314142688</v>
      </c>
      <c r="AJ133" s="88">
        <f t="shared" si="11"/>
        <v>0.14111718062828538</v>
      </c>
    </row>
    <row r="134" spans="4:36">
      <c r="D134">
        <v>29.28</v>
      </c>
      <c r="E134" s="5">
        <v>2.351701779009205</v>
      </c>
      <c r="F134" s="5">
        <v>1.9726285109924491</v>
      </c>
      <c r="G134" s="5">
        <v>2.014144208072834</v>
      </c>
      <c r="H134" s="5">
        <v>1.97132981489834</v>
      </c>
      <c r="I134" s="5">
        <v>2.311291215368664</v>
      </c>
      <c r="J134" s="5">
        <v>1.8860586364312519</v>
      </c>
      <c r="K134" s="5">
        <v>3.3600221303396269</v>
      </c>
      <c r="L134" s="5">
        <v>3.747446974865329</v>
      </c>
      <c r="M134" s="5">
        <v>1.715668808287748</v>
      </c>
      <c r="N134" s="5">
        <v>1.855724713500928</v>
      </c>
      <c r="O134" s="5">
        <v>2.1633769811808219</v>
      </c>
      <c r="P134" s="5">
        <v>2.8712971658395592</v>
      </c>
      <c r="Q134" s="5">
        <v>4.5599470280851007</v>
      </c>
      <c r="R134" s="5">
        <v>1.977737296545699</v>
      </c>
      <c r="S134" s="5">
        <v>1.971356594638396</v>
      </c>
      <c r="T134" s="5">
        <v>1.723662697930278</v>
      </c>
      <c r="U134" s="5">
        <v>1.5772406252681399</v>
      </c>
      <c r="V134" s="5">
        <v>1.7039993568324181</v>
      </c>
      <c r="W134" s="5">
        <v>1.2546935421993211</v>
      </c>
      <c r="X134" s="5">
        <v>1.29581317889143</v>
      </c>
      <c r="Y134" s="5">
        <v>1.4893917616508869</v>
      </c>
      <c r="Z134" s="5">
        <v>1.4668508791234069</v>
      </c>
      <c r="AA134" s="5">
        <v>1.933029557051388</v>
      </c>
      <c r="AB134" s="5">
        <v>1.4125230923525249</v>
      </c>
      <c r="AC134" s="5">
        <v>2.0006064684166831</v>
      </c>
      <c r="AG134">
        <v>29.28</v>
      </c>
      <c r="AH134" s="105">
        <f t="shared" si="9"/>
        <v>2.1035017207108968</v>
      </c>
      <c r="AI134" s="5">
        <f t="shared" si="10"/>
        <v>0.77999919041066512</v>
      </c>
      <c r="AJ134" s="88">
        <f t="shared" si="11"/>
        <v>0.15599983808213302</v>
      </c>
    </row>
    <row r="135" spans="4:36">
      <c r="D135">
        <v>31.28</v>
      </c>
      <c r="E135" s="5">
        <v>2.3557541132404358</v>
      </c>
      <c r="F135" s="5">
        <v>2.0014007010347949</v>
      </c>
      <c r="G135" s="5">
        <v>2.0572103428406132</v>
      </c>
      <c r="H135" s="5">
        <v>1.931078521887895</v>
      </c>
      <c r="I135" s="5">
        <v>2.3887012624882371</v>
      </c>
      <c r="J135" s="5">
        <v>2.0310860003013378</v>
      </c>
      <c r="K135" s="5">
        <v>3.5042608243019089</v>
      </c>
      <c r="L135" s="5">
        <v>3.933601670219701</v>
      </c>
      <c r="M135" s="5">
        <v>1.602455443584617</v>
      </c>
      <c r="N135" s="5">
        <v>1.8494401584159841</v>
      </c>
      <c r="O135" s="5">
        <v>2.0804352600962202</v>
      </c>
      <c r="P135" s="5">
        <v>2.9958006164497082</v>
      </c>
      <c r="Q135" s="5">
        <v>4.285825393839457</v>
      </c>
      <c r="R135" s="5">
        <v>1.912429408975169</v>
      </c>
      <c r="S135" s="5">
        <v>1.983431286950214</v>
      </c>
      <c r="T135" s="5">
        <v>1.6741179269242319</v>
      </c>
      <c r="U135" s="5">
        <v>1.5926613572285091</v>
      </c>
      <c r="V135" s="5">
        <v>1.7030627653480399</v>
      </c>
      <c r="W135" s="5">
        <v>1.2483817916869591</v>
      </c>
      <c r="X135" s="5">
        <v>1.3635087646502471</v>
      </c>
      <c r="Y135" s="5">
        <v>1.464977907370717</v>
      </c>
      <c r="Z135" s="5">
        <v>1.5021484357656529</v>
      </c>
      <c r="AA135" s="5">
        <v>1.97939036090598</v>
      </c>
      <c r="AB135" s="5">
        <v>1.4556042631533439</v>
      </c>
      <c r="AC135" s="5">
        <v>2.013802373585035</v>
      </c>
      <c r="AG135">
        <v>31.28</v>
      </c>
      <c r="AH135" s="105">
        <f t="shared" si="9"/>
        <v>2.1164226780498008</v>
      </c>
      <c r="AI135" s="5">
        <f t="shared" si="10"/>
        <v>0.77788640304107715</v>
      </c>
      <c r="AJ135" s="88">
        <f t="shared" si="11"/>
        <v>0.15557728060821543</v>
      </c>
    </row>
    <row r="136" spans="4:36">
      <c r="D136">
        <v>33.28</v>
      </c>
      <c r="E136" s="5">
        <v>2.4862133420659931</v>
      </c>
      <c r="F136" s="5">
        <v>2.041403142061569</v>
      </c>
      <c r="G136" s="5">
        <v>2.070315358372921</v>
      </c>
      <c r="H136" s="5">
        <v>2.0008256910224689</v>
      </c>
      <c r="I136" s="5">
        <v>2.403223302297147</v>
      </c>
      <c r="J136" s="5">
        <v>2.0047206018964361</v>
      </c>
      <c r="K136" s="5">
        <v>3.419454315052552</v>
      </c>
      <c r="L136" s="5">
        <v>3.9517587103826268</v>
      </c>
      <c r="M136" s="5">
        <v>1.674114854530611</v>
      </c>
      <c r="N136" s="5">
        <v>1.8403977437934871</v>
      </c>
      <c r="O136" s="5">
        <v>2.0947291100617749</v>
      </c>
      <c r="P136" s="5">
        <v>2.9658236642328482</v>
      </c>
      <c r="Q136" s="5">
        <v>4.3008365643019486</v>
      </c>
      <c r="R136" s="5">
        <v>1.9016121243254029</v>
      </c>
      <c r="S136" s="5">
        <v>1.9262212288486911</v>
      </c>
      <c r="T136" s="5">
        <v>1.7852770425932669</v>
      </c>
      <c r="U136" s="5">
        <v>1.535255789791635</v>
      </c>
      <c r="V136" s="5">
        <v>1.68958726530771</v>
      </c>
      <c r="W136" s="5">
        <v>1.2437604331443779</v>
      </c>
      <c r="X136" s="5">
        <v>1.342969012764518</v>
      </c>
      <c r="Y136" s="5">
        <v>1.4251978035984301</v>
      </c>
      <c r="Z136" s="5">
        <v>1.519862731871833</v>
      </c>
      <c r="AA136" s="5">
        <v>2.01842353505265</v>
      </c>
      <c r="AB136" s="5">
        <v>1.439676277692836</v>
      </c>
      <c r="AC136" s="5">
        <v>2.1209095618471312</v>
      </c>
      <c r="AG136">
        <v>33.28</v>
      </c>
      <c r="AH136" s="105">
        <f t="shared" si="9"/>
        <v>2.1281027682764342</v>
      </c>
      <c r="AI136" s="5">
        <f t="shared" si="10"/>
        <v>0.77604638058382458</v>
      </c>
      <c r="AJ136" s="88">
        <f t="shared" si="11"/>
        <v>0.15520927611676491</v>
      </c>
    </row>
    <row r="137" spans="4:36">
      <c r="D137">
        <v>35.29</v>
      </c>
      <c r="E137" s="5">
        <v>2.46050093896016</v>
      </c>
      <c r="F137" s="5">
        <v>2.223388172982308</v>
      </c>
      <c r="G137" s="5">
        <v>2.0814685435330111</v>
      </c>
      <c r="H137" s="5">
        <v>2.0017530838500281</v>
      </c>
      <c r="I137" s="5">
        <v>2.3958294181381952</v>
      </c>
      <c r="J137" s="5">
        <v>2.0055826512020172</v>
      </c>
      <c r="K137" s="5">
        <v>3.356056250802224</v>
      </c>
      <c r="L137" s="5">
        <v>3.7126120618552059</v>
      </c>
      <c r="M137" s="5">
        <v>1.633183804135959</v>
      </c>
      <c r="N137" s="5">
        <v>1.832837478853707</v>
      </c>
      <c r="O137" s="5">
        <v>2.1754710612706951</v>
      </c>
      <c r="P137" s="5">
        <v>2.8521915911771081</v>
      </c>
      <c r="Q137" s="5">
        <v>4.3824730950928918</v>
      </c>
      <c r="R137" s="5">
        <v>2.0213435236491359</v>
      </c>
      <c r="S137" s="5">
        <v>1.876134678840738</v>
      </c>
      <c r="T137" s="5">
        <v>1.681775545536933</v>
      </c>
      <c r="U137" s="5">
        <v>1.5286967393507811</v>
      </c>
      <c r="V137" s="5">
        <v>1.704990745609108</v>
      </c>
      <c r="W137" s="5">
        <v>1.259757884092219</v>
      </c>
      <c r="X137" s="5">
        <v>1.351578538642155</v>
      </c>
      <c r="Y137" s="5">
        <v>1.4654670605116</v>
      </c>
      <c r="Z137" s="5">
        <v>1.4983776991689439</v>
      </c>
      <c r="AA137" s="5">
        <v>1.8888472846153419</v>
      </c>
      <c r="AB137" s="5">
        <v>1.4027734386223589</v>
      </c>
      <c r="AC137" s="5">
        <v>2.077509230986152</v>
      </c>
      <c r="AG137">
        <v>35.29</v>
      </c>
      <c r="AH137" s="105">
        <f t="shared" si="9"/>
        <v>2.1148240208591589</v>
      </c>
      <c r="AI137" s="5">
        <f t="shared" si="10"/>
        <v>0.75747249782194148</v>
      </c>
      <c r="AJ137" s="88">
        <f t="shared" si="11"/>
        <v>0.15149449956438829</v>
      </c>
    </row>
    <row r="138" spans="4:36">
      <c r="D138">
        <v>37.29</v>
      </c>
      <c r="E138" s="5">
        <v>2.654203574662763</v>
      </c>
      <c r="F138" s="5">
        <v>2.1575132136487438</v>
      </c>
      <c r="G138" s="5">
        <v>2.016425546774705</v>
      </c>
      <c r="H138" s="5">
        <v>1.9845456594521851</v>
      </c>
      <c r="I138" s="5">
        <v>2.3551076253393459</v>
      </c>
      <c r="J138" s="5">
        <v>2.0820223279319321</v>
      </c>
      <c r="K138" s="5">
        <v>3.4235210382175509</v>
      </c>
      <c r="L138" s="5">
        <v>3.8380885330313852</v>
      </c>
      <c r="M138" s="5">
        <v>1.6186819174674729</v>
      </c>
      <c r="N138" s="5">
        <v>1.860515869119912</v>
      </c>
      <c r="O138" s="5">
        <v>2.143962422078276</v>
      </c>
      <c r="P138" s="5">
        <v>2.9887623008816582</v>
      </c>
      <c r="Q138" s="5">
        <v>4.3704296466666497</v>
      </c>
      <c r="R138" s="5">
        <v>1.9675456618910661</v>
      </c>
      <c r="S138" s="5">
        <v>1.8807102471948809</v>
      </c>
      <c r="T138" s="5">
        <v>1.646778005694945</v>
      </c>
      <c r="U138" s="5">
        <v>1.483719047000674</v>
      </c>
      <c r="V138" s="5">
        <v>1.710902469901481</v>
      </c>
      <c r="W138" s="5">
        <v>1.2478673641799991</v>
      </c>
      <c r="X138" s="5">
        <v>1.308352783264543</v>
      </c>
      <c r="Y138" s="5">
        <v>1.448603245365395</v>
      </c>
      <c r="Z138" s="5">
        <v>1.4910414761713009</v>
      </c>
      <c r="AA138" s="5">
        <v>1.9006575429574331</v>
      </c>
      <c r="AB138" s="5">
        <v>1.4607188323920659</v>
      </c>
      <c r="AC138" s="5">
        <v>2.259264257930607</v>
      </c>
      <c r="AG138">
        <v>37.29</v>
      </c>
      <c r="AH138" s="105">
        <f t="shared" si="9"/>
        <v>2.1319976243686796</v>
      </c>
      <c r="AI138" s="5">
        <f t="shared" si="10"/>
        <v>0.78535925734806145</v>
      </c>
      <c r="AJ138" s="88">
        <f t="shared" si="11"/>
        <v>0.15707185146961228</v>
      </c>
    </row>
    <row r="139" spans="4:36">
      <c r="D139">
        <v>39.29</v>
      </c>
      <c r="E139" s="5">
        <v>2.5781763792083838</v>
      </c>
      <c r="F139" s="5">
        <v>2.2161441985848951</v>
      </c>
      <c r="G139" s="5">
        <v>2.0875716241535032</v>
      </c>
      <c r="H139" s="5">
        <v>1.9675698436499971</v>
      </c>
      <c r="I139" s="5">
        <v>2.4271102838221772</v>
      </c>
      <c r="J139" s="5">
        <v>2.1259083645433341</v>
      </c>
      <c r="K139" s="5">
        <v>3.226585481378756</v>
      </c>
      <c r="L139" s="5">
        <v>3.8231170374538661</v>
      </c>
      <c r="M139" s="5">
        <v>1.6477124402487939</v>
      </c>
      <c r="N139" s="5">
        <v>1.8607484246431449</v>
      </c>
      <c r="O139" s="5">
        <v>2.1363852789250131</v>
      </c>
      <c r="P139" s="5">
        <v>3.0215400269713228</v>
      </c>
      <c r="Q139" s="5">
        <v>4.3689629436544744</v>
      </c>
      <c r="R139" s="5">
        <v>1.924789585950246</v>
      </c>
      <c r="S139" s="5">
        <v>1.8904855231574409</v>
      </c>
      <c r="T139" s="5">
        <v>1.598085424978978</v>
      </c>
      <c r="U139" s="5">
        <v>1.5228331179313219</v>
      </c>
      <c r="V139" s="5">
        <v>1.6788838162445741</v>
      </c>
      <c r="W139" s="5">
        <v>1.2193199733084099</v>
      </c>
      <c r="X139" s="5">
        <v>1.352940241853108</v>
      </c>
      <c r="Y139" s="5">
        <v>1.431652956344228</v>
      </c>
      <c r="Z139" s="5">
        <v>1.519208457836688</v>
      </c>
      <c r="AA139" s="5">
        <v>1.9671409357957259</v>
      </c>
      <c r="AB139" s="5">
        <v>1.4657673000336171</v>
      </c>
      <c r="AC139" s="5">
        <v>2.1468673846281261</v>
      </c>
      <c r="AG139">
        <v>39.29</v>
      </c>
      <c r="AH139" s="105">
        <f t="shared" si="9"/>
        <v>2.1282202818120046</v>
      </c>
      <c r="AI139" s="5">
        <f t="shared" si="10"/>
        <v>0.76982837527343018</v>
      </c>
      <c r="AJ139" s="88">
        <f t="shared" si="11"/>
        <v>0.15396567505468603</v>
      </c>
    </row>
    <row r="140" spans="4:36">
      <c r="D140">
        <v>41.29</v>
      </c>
      <c r="E140" s="5">
        <v>2.664749766908856</v>
      </c>
      <c r="F140" s="5">
        <v>2.3562080875244211</v>
      </c>
      <c r="G140" s="5">
        <v>2.072148558872406</v>
      </c>
      <c r="H140" s="5">
        <v>1.963499928752769</v>
      </c>
      <c r="I140" s="5">
        <v>2.4859792982766789</v>
      </c>
      <c r="J140" s="5">
        <v>2.2257888037630451</v>
      </c>
      <c r="K140" s="5">
        <v>3.324495204606853</v>
      </c>
      <c r="L140" s="5">
        <v>4.0669643322430051</v>
      </c>
      <c r="M140" s="5">
        <v>1.6586287318374471</v>
      </c>
      <c r="N140" s="5">
        <v>1.824665471694997</v>
      </c>
      <c r="O140" s="5">
        <v>2.145785782311473</v>
      </c>
      <c r="P140" s="5">
        <v>2.7743605757806811</v>
      </c>
      <c r="Q140" s="5">
        <v>4.1136686735862877</v>
      </c>
      <c r="R140" s="5">
        <v>1.89492144683331</v>
      </c>
      <c r="S140" s="5">
        <v>1.839290008089961</v>
      </c>
      <c r="T140" s="5">
        <v>1.675359546416292</v>
      </c>
      <c r="U140" s="5">
        <v>1.5632853882908959</v>
      </c>
      <c r="V140" s="5">
        <v>1.7016816147821969</v>
      </c>
      <c r="W140" s="5">
        <v>1.255205189945763</v>
      </c>
      <c r="X140" s="5">
        <v>1.3327799827328639</v>
      </c>
      <c r="Y140" s="5">
        <v>1.4400884882393841</v>
      </c>
      <c r="Z140" s="5">
        <v>1.500429925555091</v>
      </c>
      <c r="AA140" s="5">
        <v>1.9095037517202</v>
      </c>
      <c r="AB140" s="5">
        <v>1.494432199682191</v>
      </c>
      <c r="AC140" s="5">
        <v>2.036633515485788</v>
      </c>
      <c r="AG140">
        <v>41.29</v>
      </c>
      <c r="AH140" s="105">
        <f t="shared" si="9"/>
        <v>2.1328221709573141</v>
      </c>
      <c r="AI140" s="5">
        <f t="shared" si="10"/>
        <v>0.76195728225024162</v>
      </c>
      <c r="AJ140" s="88">
        <f t="shared" si="11"/>
        <v>0.15239145645004831</v>
      </c>
    </row>
    <row r="141" spans="4:36">
      <c r="D141">
        <v>43.29</v>
      </c>
      <c r="E141" s="5">
        <v>2.68212807817509</v>
      </c>
      <c r="F141" s="5">
        <v>2.2316388203387549</v>
      </c>
      <c r="G141" s="5">
        <v>2.0670689537484321</v>
      </c>
      <c r="H141" s="5">
        <v>2.0064506251395189</v>
      </c>
      <c r="I141" s="5">
        <v>2.5676311492793582</v>
      </c>
      <c r="J141" s="5">
        <v>2.203111579036825</v>
      </c>
      <c r="K141" s="5">
        <v>3.227512252534142</v>
      </c>
      <c r="L141" s="5">
        <v>3.7611376019478482</v>
      </c>
      <c r="M141" s="5">
        <v>1.6735418849249351</v>
      </c>
      <c r="N141" s="5">
        <v>1.854983846299427</v>
      </c>
      <c r="O141" s="5">
        <v>2.101568298852686</v>
      </c>
      <c r="P141" s="5">
        <v>2.7155144424859659</v>
      </c>
      <c r="Q141" s="5">
        <v>4.1038347014494638</v>
      </c>
      <c r="R141" s="5">
        <v>1.97694754447471</v>
      </c>
      <c r="S141" s="5">
        <v>1.9805889934214671</v>
      </c>
      <c r="T141" s="5">
        <v>1.6517934917914121</v>
      </c>
      <c r="U141" s="5">
        <v>1.4927836481770991</v>
      </c>
      <c r="V141" s="5">
        <v>1.6914578830570719</v>
      </c>
      <c r="W141" s="5">
        <v>1.2305240157552131</v>
      </c>
      <c r="X141" s="5">
        <v>1.323339050185067</v>
      </c>
      <c r="Y141" s="5">
        <v>1.394028333272306</v>
      </c>
      <c r="Z141" s="5">
        <v>1.445929601554176</v>
      </c>
      <c r="AA141" s="5">
        <v>1.874135066644439</v>
      </c>
      <c r="AB141" s="5">
        <v>1.441413780236054</v>
      </c>
      <c r="AC141" s="5">
        <v>2.103984181464992</v>
      </c>
      <c r="AG141">
        <v>43.29</v>
      </c>
      <c r="AH141" s="105">
        <f t="shared" si="9"/>
        <v>2.1121219129698585</v>
      </c>
      <c r="AI141" s="5">
        <f t="shared" si="10"/>
        <v>0.73014040934340152</v>
      </c>
      <c r="AJ141" s="88">
        <f t="shared" si="11"/>
        <v>0.1460280818686803</v>
      </c>
    </row>
    <row r="142" spans="4:36">
      <c r="D142">
        <v>45.29</v>
      </c>
      <c r="E142" s="5">
        <v>2.5805181294445418</v>
      </c>
      <c r="F142" s="5">
        <v>2.3394025180018341</v>
      </c>
      <c r="G142" s="5">
        <v>2.1444493845305548</v>
      </c>
      <c r="H142" s="5">
        <v>1.9875405526802721</v>
      </c>
      <c r="I142" s="5">
        <v>2.539856614754854</v>
      </c>
      <c r="J142" s="5">
        <v>2.1613513524637318</v>
      </c>
      <c r="K142" s="5">
        <v>2.9807450133807261</v>
      </c>
      <c r="L142" s="5">
        <v>3.8253180083154601</v>
      </c>
      <c r="M142" s="5">
        <v>1.6567833076888629</v>
      </c>
      <c r="N142" s="5">
        <v>1.8053661576509139</v>
      </c>
      <c r="O142" s="5">
        <v>2.109213384259621</v>
      </c>
      <c r="P142" s="5">
        <v>2.8507725173812268</v>
      </c>
      <c r="Q142" s="5">
        <v>3.992348810367591</v>
      </c>
      <c r="R142" s="5">
        <v>1.937743101481499</v>
      </c>
      <c r="S142" s="5">
        <v>1.917437649245666</v>
      </c>
      <c r="T142" s="5">
        <v>1.6803718868625159</v>
      </c>
      <c r="U142" s="5">
        <v>1.4361003602285809</v>
      </c>
      <c r="V142" s="5">
        <v>1.66711335039159</v>
      </c>
      <c r="W142" s="5">
        <v>1.21771175764846</v>
      </c>
      <c r="X142" s="5">
        <v>1.311711374185502</v>
      </c>
      <c r="Y142" s="5">
        <v>1.4107707841369841</v>
      </c>
      <c r="Z142" s="5">
        <v>1.4518395155705881</v>
      </c>
      <c r="AA142" s="5">
        <v>1.8719423982309049</v>
      </c>
      <c r="AB142" s="5">
        <v>1.4246645928188251</v>
      </c>
      <c r="AC142" s="5">
        <v>2.1249301995780319</v>
      </c>
      <c r="AG142">
        <v>45.29</v>
      </c>
      <c r="AH142" s="105">
        <f t="shared" si="9"/>
        <v>2.097040108851973</v>
      </c>
      <c r="AI142" s="5">
        <f t="shared" si="10"/>
        <v>0.71728228743214484</v>
      </c>
      <c r="AJ142" s="88">
        <f t="shared" si="11"/>
        <v>0.14345645748642896</v>
      </c>
    </row>
    <row r="143" spans="4:36">
      <c r="D143">
        <v>47.29</v>
      </c>
      <c r="E143" s="5">
        <v>2.6244658762077568</v>
      </c>
      <c r="F143" s="5">
        <v>2.319725183066748</v>
      </c>
      <c r="G143" s="5">
        <v>2.081662010141931</v>
      </c>
      <c r="H143" s="5">
        <v>2.038818816357864</v>
      </c>
      <c r="I143" s="5">
        <v>2.6610366347392098</v>
      </c>
      <c r="J143" s="5">
        <v>2.1460574562845962</v>
      </c>
      <c r="K143" s="5">
        <v>3.1535221739399839</v>
      </c>
      <c r="L143" s="5">
        <v>3.9490225433977861</v>
      </c>
      <c r="M143" s="5">
        <v>1.711260396684521</v>
      </c>
      <c r="N143" s="5">
        <v>1.8246635792287691</v>
      </c>
      <c r="O143" s="5">
        <v>2.0740335156870469</v>
      </c>
      <c r="P143" s="5">
        <v>2.8080601102194001</v>
      </c>
      <c r="Q143" s="5">
        <v>4.5161726100944284</v>
      </c>
      <c r="R143" s="5">
        <v>1.922619766597528</v>
      </c>
      <c r="S143" s="5">
        <v>1.8862040760064731</v>
      </c>
      <c r="T143" s="5">
        <v>1.670751524864851</v>
      </c>
      <c r="U143" s="5">
        <v>1.474141358127713</v>
      </c>
      <c r="V143" s="5">
        <v>1.609690515367963</v>
      </c>
      <c r="W143" s="5">
        <v>1.202873622968416</v>
      </c>
      <c r="X143" s="5">
        <v>1.3038416339371131</v>
      </c>
      <c r="Y143" s="5">
        <v>1.3733739080472389</v>
      </c>
      <c r="Z143" s="5">
        <v>1.4682952249487631</v>
      </c>
      <c r="AA143" s="5">
        <v>1.849908165952465</v>
      </c>
      <c r="AB143" s="5">
        <v>1.443844539886884</v>
      </c>
      <c r="AC143" s="5">
        <v>2.1291532105315318</v>
      </c>
      <c r="AG143">
        <v>47.29</v>
      </c>
      <c r="AH143" s="105">
        <f t="shared" si="9"/>
        <v>2.1297279381314791</v>
      </c>
      <c r="AI143" s="5">
        <f t="shared" si="10"/>
        <v>0.80288680500809606</v>
      </c>
      <c r="AJ143" s="88">
        <f t="shared" si="11"/>
        <v>0.16057736100161921</v>
      </c>
    </row>
    <row r="144" spans="4:36">
      <c r="D144">
        <v>49.29</v>
      </c>
      <c r="E144" s="5">
        <v>2.6410851015655341</v>
      </c>
      <c r="F144" s="5">
        <v>2.2442279689686142</v>
      </c>
      <c r="G144" s="5">
        <v>2.1105386710010832</v>
      </c>
      <c r="H144" s="5">
        <v>2.0071612026312611</v>
      </c>
      <c r="I144" s="5">
        <v>2.5751999610558109</v>
      </c>
      <c r="J144" s="5">
        <v>2.1887756773534091</v>
      </c>
      <c r="K144" s="5">
        <v>3.1529226871123268</v>
      </c>
      <c r="L144" s="5">
        <v>3.495663963413564</v>
      </c>
      <c r="M144" s="5">
        <v>1.624960825066615</v>
      </c>
      <c r="N144" s="5">
        <v>1.8407383149631531</v>
      </c>
      <c r="O144" s="5">
        <v>2.0585868264579892</v>
      </c>
      <c r="P144" s="5">
        <v>2.931927801061462</v>
      </c>
      <c r="Q144" s="5">
        <v>4.2500783397578186</v>
      </c>
      <c r="R144" s="5">
        <v>1.8522882717993709</v>
      </c>
      <c r="S144" s="5">
        <v>1.9447230174278121</v>
      </c>
      <c r="T144" s="5">
        <v>1.5460786507334849</v>
      </c>
      <c r="U144" s="5">
        <v>1.4511694557090531</v>
      </c>
      <c r="V144" s="5">
        <v>1.6483859852934939</v>
      </c>
      <c r="W144" s="5">
        <v>1.2087332307412471</v>
      </c>
      <c r="X144" s="5">
        <v>1.323492671023629</v>
      </c>
      <c r="Y144" s="5">
        <v>1.403742730782449</v>
      </c>
      <c r="Z144" s="5">
        <v>1.4753794302999019</v>
      </c>
      <c r="AA144" s="5">
        <v>1.769853903552379</v>
      </c>
      <c r="AB144" s="5">
        <v>1.4150519799615771</v>
      </c>
      <c r="AC144" s="5">
        <v>2.0869056182140961</v>
      </c>
      <c r="AG144">
        <v>49.29</v>
      </c>
      <c r="AH144" s="105">
        <f t="shared" si="9"/>
        <v>2.0899068914378858</v>
      </c>
      <c r="AI144" s="5">
        <f t="shared" si="10"/>
        <v>0.73844761101733059</v>
      </c>
      <c r="AJ144" s="88">
        <f t="shared" si="11"/>
        <v>0.14768952220346612</v>
      </c>
    </row>
    <row r="145" spans="2:36">
      <c r="D145">
        <v>51.29</v>
      </c>
      <c r="E145" s="5">
        <v>2.74857188537811</v>
      </c>
      <c r="F145" s="5">
        <v>2.3024188206021181</v>
      </c>
      <c r="G145" s="5">
        <v>2.1603361036522961</v>
      </c>
      <c r="H145" s="5">
        <v>1.9585229470555781</v>
      </c>
      <c r="I145" s="5">
        <v>2.654969486368413</v>
      </c>
      <c r="J145" s="5">
        <v>2.2900592499286092</v>
      </c>
      <c r="K145" s="5">
        <v>3.10570917927146</v>
      </c>
      <c r="L145" s="5">
        <v>3.8045753955287021</v>
      </c>
      <c r="M145" s="5">
        <v>1.6674499774091891</v>
      </c>
      <c r="N145" s="5">
        <v>1.803341306652205</v>
      </c>
      <c r="O145" s="5">
        <v>1.951434683617052</v>
      </c>
      <c r="P145" s="5">
        <v>2.684400264611043</v>
      </c>
      <c r="Q145" s="5">
        <v>4.0503618771695011</v>
      </c>
      <c r="R145" s="5">
        <v>1.844937516014342</v>
      </c>
      <c r="S145" s="5">
        <v>1.848103465976108</v>
      </c>
      <c r="T145" s="5">
        <v>1.5440803890347401</v>
      </c>
      <c r="U145" s="5">
        <v>1.417239272779971</v>
      </c>
      <c r="V145" s="5">
        <v>1.6249464014813351</v>
      </c>
      <c r="W145" s="5">
        <v>1.2082841824546131</v>
      </c>
      <c r="X145" s="5">
        <v>1.2834996644325329</v>
      </c>
      <c r="Y145" s="5">
        <v>1.365824232118686</v>
      </c>
      <c r="Z145" s="5">
        <v>1.462069705225931</v>
      </c>
      <c r="AA145" s="5">
        <v>1.8082871228591171</v>
      </c>
      <c r="AB145" s="5">
        <v>1.4292973012447101</v>
      </c>
      <c r="AC145" s="5">
        <v>2.0406190596362448</v>
      </c>
      <c r="AG145">
        <v>51.29</v>
      </c>
      <c r="AH145" s="105">
        <f t="shared" si="9"/>
        <v>2.0823735796201039</v>
      </c>
      <c r="AI145" s="5">
        <f t="shared" si="10"/>
        <v>0.7432170911028676</v>
      </c>
      <c r="AJ145" s="88">
        <f t="shared" si="11"/>
        <v>0.14864341822057353</v>
      </c>
    </row>
    <row r="146" spans="2:36">
      <c r="D146">
        <v>53.29</v>
      </c>
      <c r="E146" s="5">
        <v>2.7528149587401569</v>
      </c>
      <c r="F146" s="5">
        <v>2.3115218107405591</v>
      </c>
      <c r="G146" s="5">
        <v>2.1300445545878919</v>
      </c>
      <c r="H146" s="5">
        <v>1.9095716629062871</v>
      </c>
      <c r="I146" s="5">
        <v>2.542521476476173</v>
      </c>
      <c r="J146" s="5">
        <v>2.2575903102146131</v>
      </c>
      <c r="K146" s="5">
        <v>3.0307615757477029</v>
      </c>
      <c r="L146" s="5">
        <v>3.5085232167385958</v>
      </c>
      <c r="M146" s="5">
        <v>1.5972940269220439</v>
      </c>
      <c r="N146" s="5">
        <v>1.775782307935168</v>
      </c>
      <c r="O146" s="5">
        <v>1.9152412289413561</v>
      </c>
      <c r="P146" s="5">
        <v>2.7280085970314039</v>
      </c>
      <c r="Q146" s="5">
        <v>4.0769623786934002</v>
      </c>
      <c r="R146" s="5">
        <v>1.947139625213425</v>
      </c>
      <c r="S146" s="5">
        <v>1.9289752080903071</v>
      </c>
      <c r="T146" s="5">
        <v>1.602488732941667</v>
      </c>
      <c r="U146" s="5">
        <v>1.440192910458401</v>
      </c>
      <c r="V146" s="5">
        <v>1.5428874143566129</v>
      </c>
      <c r="W146" s="5">
        <v>1.1912119213678749</v>
      </c>
      <c r="X146" s="5">
        <v>1.2979934031976661</v>
      </c>
      <c r="Y146" s="5">
        <v>1.3816347773979549</v>
      </c>
      <c r="Z146" s="5">
        <v>1.4664000504191519</v>
      </c>
      <c r="AA146" s="5">
        <v>1.7928218914977849</v>
      </c>
      <c r="AB146" s="5">
        <v>1.4365123047950581</v>
      </c>
      <c r="AC146" s="5">
        <v>2.20188563227117</v>
      </c>
      <c r="AG146">
        <v>53.29</v>
      </c>
      <c r="AH146" s="105">
        <f t="shared" si="9"/>
        <v>2.0706712791072972</v>
      </c>
      <c r="AI146" s="5">
        <f t="shared" si="10"/>
        <v>0.71384061035119117</v>
      </c>
      <c r="AJ146" s="88">
        <f t="shared" si="11"/>
        <v>0.14276812207023823</v>
      </c>
    </row>
    <row r="147" spans="2:36">
      <c r="D147">
        <v>55.29</v>
      </c>
      <c r="E147" s="5">
        <v>2.6219859457290502</v>
      </c>
      <c r="F147" s="5">
        <v>2.34055544655704</v>
      </c>
      <c r="G147" s="5">
        <v>2.0568496586884302</v>
      </c>
      <c r="H147" s="5">
        <v>2.0093372805749241</v>
      </c>
      <c r="I147" s="5">
        <v>2.6059019033171769</v>
      </c>
      <c r="J147" s="5">
        <v>2.3372699539887778</v>
      </c>
      <c r="K147" s="5">
        <v>3.0861321439028289</v>
      </c>
      <c r="L147" s="5">
        <v>3.585073742246855</v>
      </c>
      <c r="M147" s="5">
        <v>1.6083322429004281</v>
      </c>
      <c r="N147" s="5">
        <v>1.723771376648062</v>
      </c>
      <c r="O147" s="5">
        <v>1.8800681976127449</v>
      </c>
      <c r="P147" s="5">
        <v>2.61897455561577</v>
      </c>
      <c r="Q147" s="5">
        <v>4.0142356212196963</v>
      </c>
      <c r="R147" s="5">
        <v>1.893770640461486</v>
      </c>
      <c r="S147" s="5">
        <v>1.8496073903183059</v>
      </c>
      <c r="T147" s="5">
        <v>1.588574483858016</v>
      </c>
      <c r="U147" s="5">
        <v>1.4166235180160689</v>
      </c>
      <c r="V147" s="5">
        <v>1.6450049637178259</v>
      </c>
      <c r="W147" s="5">
        <v>1.199144599906133</v>
      </c>
      <c r="X147" s="5">
        <v>1.296156265256653</v>
      </c>
      <c r="Y147" s="5">
        <v>1.349118626137479</v>
      </c>
      <c r="Z147" s="5">
        <v>1.4245217178313101</v>
      </c>
      <c r="AA147" s="5">
        <v>1.759601200385533</v>
      </c>
      <c r="AB147" s="5">
        <v>1.445214276721009</v>
      </c>
      <c r="AC147" s="5">
        <v>2.1412899804173531</v>
      </c>
      <c r="AG147">
        <v>55.29</v>
      </c>
      <c r="AH147" s="105">
        <f t="shared" si="9"/>
        <v>2.0598846292811586</v>
      </c>
      <c r="AI147" s="5">
        <f t="shared" si="10"/>
        <v>0.71357478798241925</v>
      </c>
      <c r="AJ147" s="88">
        <f t="shared" si="11"/>
        <v>0.14271495759648384</v>
      </c>
    </row>
    <row r="148" spans="2:36">
      <c r="D148">
        <v>57.29</v>
      </c>
      <c r="E148" s="5">
        <v>2.61624115584786</v>
      </c>
      <c r="F148" s="5">
        <v>2.2968921550378569</v>
      </c>
      <c r="G148" s="5">
        <v>2.135867626388003</v>
      </c>
      <c r="H148" s="5">
        <v>1.8887772367410469</v>
      </c>
      <c r="I148" s="5">
        <v>2.5314941708755239</v>
      </c>
      <c r="J148" s="5">
        <v>2.1575436889483082</v>
      </c>
      <c r="K148" s="5">
        <v>2.9646039705933451</v>
      </c>
      <c r="L148" s="5">
        <v>3.3920230332544712</v>
      </c>
      <c r="M148" s="5">
        <v>1.595581891631729</v>
      </c>
      <c r="N148" s="5">
        <v>1.773022161092195</v>
      </c>
      <c r="O148" s="5">
        <v>1.9739665260898569</v>
      </c>
      <c r="P148" s="5">
        <v>2.702518484727813</v>
      </c>
      <c r="Q148" s="5">
        <v>4.0129219041035089</v>
      </c>
      <c r="R148" s="5">
        <v>1.8999011743029901</v>
      </c>
      <c r="S148" s="5">
        <v>1.785952019821365</v>
      </c>
      <c r="T148" s="5">
        <v>1.5056619096723369</v>
      </c>
      <c r="U148" s="5">
        <v>1.4029552065035731</v>
      </c>
      <c r="V148" s="5">
        <v>1.684831655280862</v>
      </c>
      <c r="W148" s="5">
        <v>1.204717349097518</v>
      </c>
      <c r="X148" s="5">
        <v>1.2677450949069771</v>
      </c>
      <c r="Y148" s="5">
        <v>1.3455056364067079</v>
      </c>
      <c r="Z148" s="5">
        <v>1.4410097946950571</v>
      </c>
      <c r="AA148" s="5">
        <v>1.77537323516747</v>
      </c>
      <c r="AB148" s="5">
        <v>1.418432830591825</v>
      </c>
      <c r="AC148" s="5">
        <v>2.108645567352899</v>
      </c>
      <c r="AG148">
        <v>57.29</v>
      </c>
      <c r="AH148" s="105">
        <f t="shared" si="9"/>
        <v>2.0352874191652437</v>
      </c>
      <c r="AI148" s="5">
        <f t="shared" si="10"/>
        <v>0.6913217172793934</v>
      </c>
      <c r="AJ148" s="88">
        <f t="shared" si="11"/>
        <v>0.13826434345587868</v>
      </c>
    </row>
    <row r="149" spans="2:36">
      <c r="D149">
        <v>59.3</v>
      </c>
      <c r="E149" s="5">
        <v>2.6468711831414509</v>
      </c>
      <c r="F149" s="5">
        <v>2.3062655889039481</v>
      </c>
      <c r="G149" s="5">
        <v>2.1788720665319179</v>
      </c>
      <c r="H149" s="5">
        <v>1.9407762615935069</v>
      </c>
      <c r="I149" s="5">
        <v>2.6677251929259231</v>
      </c>
      <c r="J149" s="5">
        <v>2.2160786430855701</v>
      </c>
      <c r="K149" s="5">
        <v>3.014067878934422</v>
      </c>
      <c r="L149" s="5">
        <v>3.5221414578292989</v>
      </c>
      <c r="M149" s="5">
        <v>1.6409560583481611</v>
      </c>
      <c r="N149" s="5">
        <v>1.7520408506006659</v>
      </c>
      <c r="O149" s="5">
        <v>1.910180501108288</v>
      </c>
      <c r="P149" s="5">
        <v>2.7257382009643241</v>
      </c>
      <c r="Q149" s="5">
        <v>4.009226179274572</v>
      </c>
      <c r="R149" s="5">
        <v>1.9320432616743319</v>
      </c>
      <c r="S149" s="5">
        <v>1.8440118566824151</v>
      </c>
      <c r="T149" s="5">
        <v>1.582817909697525</v>
      </c>
      <c r="U149" s="5">
        <v>1.4244639088450961</v>
      </c>
      <c r="V149" s="5">
        <v>1.606527941780157</v>
      </c>
      <c r="W149" s="5">
        <v>1.187501708551987</v>
      </c>
      <c r="X149" s="5">
        <v>1.289593840967401</v>
      </c>
      <c r="Y149" s="5">
        <v>1.35297239705195</v>
      </c>
      <c r="Z149" s="5">
        <v>1.390286703603322</v>
      </c>
      <c r="AA149" s="5">
        <v>1.7862061286004931</v>
      </c>
      <c r="AB149" s="5">
        <v>1.4149800585549781</v>
      </c>
      <c r="AC149" s="5">
        <v>2.2107740700533691</v>
      </c>
      <c r="AG149">
        <v>59.3</v>
      </c>
      <c r="AH149" s="105">
        <f t="shared" si="9"/>
        <v>2.0621247939722029</v>
      </c>
      <c r="AI149" s="5">
        <f t="shared" si="10"/>
        <v>0.71086396362703885</v>
      </c>
      <c r="AJ149" s="88">
        <f t="shared" si="11"/>
        <v>0.14217279272540778</v>
      </c>
    </row>
    <row r="150" spans="2:36">
      <c r="D150">
        <v>61.3</v>
      </c>
      <c r="E150" s="5">
        <v>2.7778475564159448</v>
      </c>
      <c r="F150" s="5">
        <v>2.3682887480239918</v>
      </c>
      <c r="G150" s="5">
        <v>2.182172553789314</v>
      </c>
      <c r="H150" s="5">
        <v>1.9199525630425449</v>
      </c>
      <c r="I150" s="5">
        <v>2.5103369966884088</v>
      </c>
      <c r="J150" s="5">
        <v>2.3047686696322529</v>
      </c>
      <c r="K150" s="5">
        <v>2.840189510420867</v>
      </c>
      <c r="L150" s="5">
        <v>3.6134376097591399</v>
      </c>
      <c r="M150" s="5">
        <v>1.6260294305536469</v>
      </c>
      <c r="N150" s="5">
        <v>1.6822599954161439</v>
      </c>
      <c r="O150" s="5">
        <v>1.9519486111204609</v>
      </c>
      <c r="P150" s="5">
        <v>2.51836462660718</v>
      </c>
      <c r="Q150" s="5">
        <v>3.9575359895080009</v>
      </c>
      <c r="R150" s="5">
        <v>1.9094569098417531</v>
      </c>
      <c r="S150" s="5">
        <v>1.871484303307118</v>
      </c>
      <c r="T150" s="5">
        <v>1.49076857720599</v>
      </c>
      <c r="U150" s="5">
        <v>1.3710382897628299</v>
      </c>
      <c r="V150" s="5">
        <v>1.5590516304503259</v>
      </c>
      <c r="W150" s="5">
        <v>1.2037569164862929</v>
      </c>
      <c r="X150" s="5">
        <v>1.283690360807392</v>
      </c>
      <c r="Y150" s="5">
        <v>1.3705143278282641</v>
      </c>
      <c r="Z150" s="5">
        <v>1.3852268782621591</v>
      </c>
      <c r="AA150" s="5">
        <v>1.7959350293191489</v>
      </c>
      <c r="AB150" s="5">
        <v>1.440393310293385</v>
      </c>
      <c r="AC150" s="5">
        <v>2.2022616895561602</v>
      </c>
      <c r="AG150">
        <v>61.3</v>
      </c>
      <c r="AH150" s="105">
        <f t="shared" si="9"/>
        <v>2.0454684433639483</v>
      </c>
      <c r="AI150" s="5">
        <f t="shared" si="10"/>
        <v>0.70491911894580261</v>
      </c>
      <c r="AJ150" s="88">
        <f t="shared" si="11"/>
        <v>0.14098382378916052</v>
      </c>
    </row>
    <row r="151" spans="2:36">
      <c r="D151">
        <v>63.3</v>
      </c>
      <c r="E151" s="5">
        <v>2.6125983416488521</v>
      </c>
      <c r="F151" s="5">
        <v>2.209992717663499</v>
      </c>
      <c r="G151" s="5">
        <v>2.19082867561076</v>
      </c>
      <c r="H151" s="5">
        <v>1.8993201392287751</v>
      </c>
      <c r="I151" s="5">
        <v>2.554963094233345</v>
      </c>
      <c r="J151" s="5">
        <v>2.1816354585397191</v>
      </c>
      <c r="K151" s="5">
        <v>2.9344782876461961</v>
      </c>
      <c r="L151" s="5">
        <v>3.3971862313558612</v>
      </c>
      <c r="M151" s="5">
        <v>1.631809397118319</v>
      </c>
      <c r="N151" s="5">
        <v>1.711050995235889</v>
      </c>
      <c r="O151" s="5">
        <v>1.9770432187934199</v>
      </c>
      <c r="P151" s="5">
        <v>2.609046480671283</v>
      </c>
      <c r="Q151" s="5">
        <v>4.0336253046850459</v>
      </c>
      <c r="R151" s="5">
        <v>1.852250168443649</v>
      </c>
      <c r="S151" s="5">
        <v>1.848216379436141</v>
      </c>
      <c r="T151" s="5">
        <v>1.5382630410039859</v>
      </c>
      <c r="U151" s="5">
        <v>1.408441677041103</v>
      </c>
      <c r="V151" s="5">
        <v>1.6932808009134339</v>
      </c>
      <c r="W151" s="5">
        <v>1.208334333781645</v>
      </c>
      <c r="X151" s="5">
        <v>1.254427329747493</v>
      </c>
      <c r="Y151" s="5">
        <v>1.361634719927538</v>
      </c>
      <c r="Z151" s="5">
        <v>1.3949240231511639</v>
      </c>
      <c r="AA151" s="5">
        <v>1.741943637141542</v>
      </c>
      <c r="AB151" s="5">
        <v>1.4534546960039281</v>
      </c>
      <c r="AC151" s="5">
        <v>2.2477713175948728</v>
      </c>
      <c r="AG151">
        <v>63.3</v>
      </c>
      <c r="AH151" s="105">
        <f t="shared" si="9"/>
        <v>2.0378608186646985</v>
      </c>
      <c r="AI151" s="5">
        <f t="shared" si="10"/>
        <v>0.68943272318593807</v>
      </c>
      <c r="AJ151" s="88">
        <f t="shared" si="11"/>
        <v>0.13788654463718761</v>
      </c>
    </row>
    <row r="152" spans="2:36">
      <c r="D152">
        <v>65.3</v>
      </c>
      <c r="E152" s="5">
        <v>2.6359554115602619</v>
      </c>
      <c r="F152" s="5">
        <v>2.336044226349252</v>
      </c>
      <c r="G152" s="5">
        <v>2.2004987225145181</v>
      </c>
      <c r="H152" s="5">
        <v>1.928827758517027</v>
      </c>
      <c r="I152" s="5">
        <v>2.820844418003603</v>
      </c>
      <c r="J152" s="5">
        <v>2.186600503865427</v>
      </c>
      <c r="K152" s="5">
        <v>2.8319315819198412</v>
      </c>
      <c r="L152" s="5">
        <v>3.2411309785461531</v>
      </c>
      <c r="M152" s="5">
        <v>1.5885164743678679</v>
      </c>
      <c r="N152" s="5">
        <v>1.701739794522968</v>
      </c>
      <c r="O152" s="5">
        <v>1.909914967759716</v>
      </c>
      <c r="P152" s="5">
        <v>2.5741151083170819</v>
      </c>
      <c r="Q152" s="5">
        <v>3.6745892795372921</v>
      </c>
      <c r="R152" s="5">
        <v>1.878910771003683</v>
      </c>
      <c r="S152" s="5">
        <v>1.8176481429457281</v>
      </c>
      <c r="T152" s="5">
        <v>1.527266324716487</v>
      </c>
      <c r="U152" s="5">
        <v>1.352226979587833</v>
      </c>
      <c r="V152" s="5">
        <v>1.5222139018098</v>
      </c>
      <c r="W152" s="5">
        <v>1.1816241310250419</v>
      </c>
      <c r="X152" s="5">
        <v>1.2597088882163849</v>
      </c>
      <c r="Y152" s="5">
        <v>1.3586993008248851</v>
      </c>
      <c r="Z152" s="5">
        <v>1.386210135686232</v>
      </c>
      <c r="AA152" s="5">
        <v>1.723788604299856</v>
      </c>
      <c r="AB152" s="5">
        <v>1.403930764769014</v>
      </c>
      <c r="AC152" s="5">
        <v>2.165825702079152</v>
      </c>
      <c r="AG152">
        <v>65.3</v>
      </c>
      <c r="AH152" s="106">
        <f t="shared" si="9"/>
        <v>2.0083505149098042</v>
      </c>
      <c r="AI152" s="5">
        <f t="shared" si="10"/>
        <v>0.65467563446707999</v>
      </c>
      <c r="AJ152" s="88">
        <f t="shared" si="11"/>
        <v>0.13093512689341599</v>
      </c>
    </row>
    <row r="155" spans="2:36">
      <c r="AI155" s="1" t="s">
        <v>216</v>
      </c>
      <c r="AJ155" s="1">
        <v>27</v>
      </c>
    </row>
    <row r="156" spans="2:36" ht="17" thickBot="1">
      <c r="AH156" s="154" t="s">
        <v>368</v>
      </c>
      <c r="AI156" s="1" t="s">
        <v>215</v>
      </c>
      <c r="AJ156" s="1">
        <f>SQRT(AJ155)</f>
        <v>5.196152422706632</v>
      </c>
    </row>
    <row r="157" spans="2:36" ht="17" thickBot="1">
      <c r="B157" s="173" t="s">
        <v>580</v>
      </c>
      <c r="C157" s="154" t="s">
        <v>368</v>
      </c>
      <c r="D157" s="170" t="s">
        <v>66</v>
      </c>
      <c r="E157" s="174" t="s">
        <v>581</v>
      </c>
      <c r="F157" s="174" t="s">
        <v>582</v>
      </c>
      <c r="G157" s="174" t="s">
        <v>583</v>
      </c>
      <c r="H157" s="174" t="s">
        <v>584</v>
      </c>
      <c r="I157" s="174" t="s">
        <v>585</v>
      </c>
      <c r="J157" s="174" t="s">
        <v>586</v>
      </c>
      <c r="K157" s="174" t="s">
        <v>587</v>
      </c>
      <c r="L157" s="174" t="s">
        <v>588</v>
      </c>
      <c r="M157" s="174" t="s">
        <v>589</v>
      </c>
      <c r="N157" s="174" t="s">
        <v>590</v>
      </c>
      <c r="O157" s="174" t="s">
        <v>591</v>
      </c>
      <c r="P157" s="174" t="s">
        <v>592</v>
      </c>
      <c r="Q157" s="174" t="s">
        <v>593</v>
      </c>
      <c r="R157" s="174" t="s">
        <v>594</v>
      </c>
      <c r="S157" s="174" t="s">
        <v>595</v>
      </c>
      <c r="T157" s="174" t="s">
        <v>596</v>
      </c>
      <c r="U157" s="174" t="s">
        <v>597</v>
      </c>
      <c r="V157" s="174" t="s">
        <v>598</v>
      </c>
      <c r="W157" s="174" t="s">
        <v>599</v>
      </c>
      <c r="X157" s="174" t="s">
        <v>600</v>
      </c>
      <c r="Y157" s="174" t="s">
        <v>601</v>
      </c>
      <c r="Z157" s="174" t="s">
        <v>602</v>
      </c>
      <c r="AA157" s="174" t="s">
        <v>603</v>
      </c>
      <c r="AB157" s="174" t="s">
        <v>604</v>
      </c>
      <c r="AC157" s="174" t="s">
        <v>605</v>
      </c>
      <c r="AD157" s="174" t="s">
        <v>606</v>
      </c>
      <c r="AE157" s="174" t="s">
        <v>607</v>
      </c>
      <c r="AG157" s="175" t="s">
        <v>66</v>
      </c>
      <c r="AH157" s="173" t="s">
        <v>580</v>
      </c>
      <c r="AI157" s="174" t="s">
        <v>3</v>
      </c>
      <c r="AJ157" s="176" t="s">
        <v>125</v>
      </c>
    </row>
    <row r="158" spans="2:36">
      <c r="D158">
        <v>0</v>
      </c>
      <c r="E158" s="174">
        <v>1</v>
      </c>
      <c r="F158" s="174">
        <v>1</v>
      </c>
      <c r="G158" s="174">
        <v>1</v>
      </c>
      <c r="H158" s="174">
        <v>1</v>
      </c>
      <c r="I158" s="174">
        <v>1</v>
      </c>
      <c r="J158" s="174">
        <v>1</v>
      </c>
      <c r="K158" s="174">
        <v>1</v>
      </c>
      <c r="L158" s="174">
        <v>1</v>
      </c>
      <c r="M158" s="174">
        <v>1</v>
      </c>
      <c r="N158" s="174">
        <v>1</v>
      </c>
      <c r="O158" s="174">
        <v>1</v>
      </c>
      <c r="P158" s="174">
        <v>1</v>
      </c>
      <c r="Q158" s="174">
        <v>1</v>
      </c>
      <c r="R158" s="174">
        <v>1</v>
      </c>
      <c r="S158" s="174">
        <v>1</v>
      </c>
      <c r="T158" s="174">
        <v>1</v>
      </c>
      <c r="U158" s="174">
        <v>1</v>
      </c>
      <c r="V158" s="174">
        <v>1</v>
      </c>
      <c r="W158" s="174">
        <v>1</v>
      </c>
      <c r="X158" s="174">
        <v>1</v>
      </c>
      <c r="Y158" s="174">
        <v>1</v>
      </c>
      <c r="Z158" s="174">
        <v>1</v>
      </c>
      <c r="AA158" s="174">
        <v>1</v>
      </c>
      <c r="AB158" s="174">
        <v>1</v>
      </c>
      <c r="AC158" s="174">
        <v>1</v>
      </c>
      <c r="AD158" s="174">
        <v>1</v>
      </c>
      <c r="AE158" s="174">
        <v>1</v>
      </c>
      <c r="AG158">
        <v>0</v>
      </c>
      <c r="AH158" s="177">
        <f t="shared" ref="AH158:AH190" si="12">AVERAGE(E158:AE158)</f>
        <v>1</v>
      </c>
      <c r="AI158" s="174">
        <f t="shared" ref="AI158:AI190" si="13">STDEV(E158:AE158)</f>
        <v>0</v>
      </c>
      <c r="AJ158" s="176">
        <f t="shared" ref="AJ158:AJ190" si="14">AI158/$AJ$156</f>
        <v>0</v>
      </c>
    </row>
    <row r="159" spans="2:36">
      <c r="D159">
        <v>2.0099999999999998</v>
      </c>
      <c r="E159" s="174">
        <v>0.99733640046623917</v>
      </c>
      <c r="F159" s="174">
        <v>1.0311682656505849</v>
      </c>
      <c r="G159" s="174">
        <v>1.020327740178659</v>
      </c>
      <c r="H159" s="174">
        <v>0.94062684624465076</v>
      </c>
      <c r="I159" s="174">
        <v>1.0170206393925141</v>
      </c>
      <c r="J159" s="174">
        <v>0.9673947949260604</v>
      </c>
      <c r="K159" s="174">
        <v>0.97763700262067188</v>
      </c>
      <c r="L159" s="174">
        <v>1.023575845691137</v>
      </c>
      <c r="M159" s="174">
        <v>0.94902643440437129</v>
      </c>
      <c r="N159" s="174">
        <v>1.011277888897171</v>
      </c>
      <c r="O159" s="174">
        <v>0.93110205009344349</v>
      </c>
      <c r="P159" s="174">
        <v>1.023258007572748</v>
      </c>
      <c r="Q159" s="174">
        <v>1.0989780356200649</v>
      </c>
      <c r="R159" s="174">
        <v>0.95382856671038263</v>
      </c>
      <c r="S159" s="174">
        <v>0.99322742357045968</v>
      </c>
      <c r="T159" s="174">
        <v>1.018145731818205</v>
      </c>
      <c r="U159" s="174">
        <v>0.98490084430530089</v>
      </c>
      <c r="V159" s="174">
        <v>0.94677693393688223</v>
      </c>
      <c r="W159" s="174">
        <v>0.94794918110899407</v>
      </c>
      <c r="X159" s="174">
        <v>0.97250060365749735</v>
      </c>
      <c r="Y159" s="174">
        <v>1.0383084188652569</v>
      </c>
      <c r="Z159" s="174">
        <v>1.056557436065954</v>
      </c>
      <c r="AA159" s="174">
        <v>1.003502586678378</v>
      </c>
      <c r="AB159" s="174">
        <v>1.1201935169029531</v>
      </c>
      <c r="AC159" s="174">
        <v>1.0164527119053159</v>
      </c>
      <c r="AD159" s="174">
        <v>1.0468672257061671</v>
      </c>
      <c r="AE159" s="174">
        <v>0.98215991948556558</v>
      </c>
      <c r="AG159">
        <v>2.0099999999999998</v>
      </c>
      <c r="AH159" s="177">
        <f t="shared" si="12"/>
        <v>1.0025963352768752</v>
      </c>
      <c r="AI159" s="174">
        <f t="shared" si="13"/>
        <v>4.6366980371112046E-2</v>
      </c>
      <c r="AJ159" s="176">
        <f t="shared" si="14"/>
        <v>8.9233295329238776E-3</v>
      </c>
    </row>
    <row r="160" spans="2:36">
      <c r="D160">
        <v>4.01</v>
      </c>
      <c r="E160" s="174">
        <v>1.008267492358889</v>
      </c>
      <c r="F160" s="174">
        <v>1.0489814545722009</v>
      </c>
      <c r="G160" s="174">
        <v>1.0123837455410281</v>
      </c>
      <c r="H160" s="174">
        <v>1.009119457158929</v>
      </c>
      <c r="I160" s="174">
        <v>0.98814805486794011</v>
      </c>
      <c r="J160" s="174">
        <v>0.98956638731484414</v>
      </c>
      <c r="K160" s="174">
        <v>1.031493304382616</v>
      </c>
      <c r="L160" s="174">
        <v>0.96886327418315632</v>
      </c>
      <c r="M160" s="174">
        <v>0.91670204128038579</v>
      </c>
      <c r="N160" s="174">
        <v>0.95631211518804626</v>
      </c>
      <c r="O160" s="174">
        <v>0.97798021351503261</v>
      </c>
      <c r="P160" s="174">
        <v>0.94484301841641294</v>
      </c>
      <c r="Q160" s="174">
        <v>1.1006989052106519</v>
      </c>
      <c r="R160" s="174">
        <v>1.0783221698280721</v>
      </c>
      <c r="S160" s="174">
        <v>1.024079664106063</v>
      </c>
      <c r="T160" s="174">
        <v>1.076549751753759</v>
      </c>
      <c r="U160" s="174">
        <v>0.96673750249511614</v>
      </c>
      <c r="V160" s="174">
        <v>1.0423467557140791</v>
      </c>
      <c r="W160" s="174">
        <v>0.97631854439618093</v>
      </c>
      <c r="X160" s="174">
        <v>0.98366642525369996</v>
      </c>
      <c r="Y160" s="174">
        <v>1.0436234965185229</v>
      </c>
      <c r="Z160" s="174">
        <v>1.1011410463293021</v>
      </c>
      <c r="AA160" s="174">
        <v>1.020399307375502</v>
      </c>
      <c r="AB160" s="174">
        <v>1.03433032376486</v>
      </c>
      <c r="AC160" s="174">
        <v>1.0437760601544079</v>
      </c>
      <c r="AD160" s="174">
        <v>1.0755069122959069</v>
      </c>
      <c r="AE160" s="174">
        <v>0.94630077683955793</v>
      </c>
      <c r="AG160">
        <v>4.01</v>
      </c>
      <c r="AH160" s="177">
        <f t="shared" si="12"/>
        <v>1.0135725259561172</v>
      </c>
      <c r="AI160" s="174">
        <f t="shared" si="13"/>
        <v>4.9219024819991755E-2</v>
      </c>
      <c r="AJ160" s="176">
        <f t="shared" si="14"/>
        <v>9.4722057430243704E-3</v>
      </c>
    </row>
    <row r="161" spans="4:36">
      <c r="D161">
        <v>7.38</v>
      </c>
      <c r="E161" s="174">
        <v>1.7603933979242621</v>
      </c>
      <c r="F161" s="174">
        <v>1.6173017335163979</v>
      </c>
      <c r="G161" s="174">
        <v>1.7266675122043149</v>
      </c>
      <c r="H161" s="174">
        <v>1.631652238242232</v>
      </c>
      <c r="I161" s="174">
        <v>1.425027780941317</v>
      </c>
      <c r="J161" s="174">
        <v>1.366773939559373</v>
      </c>
      <c r="K161" s="174">
        <v>1.0600540370192</v>
      </c>
      <c r="L161" s="174">
        <v>1.3239970846727771</v>
      </c>
      <c r="M161" s="174">
        <v>1.1959156873395029</v>
      </c>
      <c r="N161" s="174">
        <v>1.963382920037249</v>
      </c>
      <c r="O161" s="174">
        <v>1.827103903451534</v>
      </c>
      <c r="P161" s="174">
        <v>1.643914824668308</v>
      </c>
      <c r="Q161" s="174">
        <v>1.6004651056351611</v>
      </c>
      <c r="R161" s="174">
        <v>1.704232460720674</v>
      </c>
      <c r="S161" s="174">
        <v>1.77472729842355</v>
      </c>
      <c r="T161" s="174">
        <v>1.664274760864688</v>
      </c>
      <c r="U161" s="174">
        <v>1.907245937192783</v>
      </c>
      <c r="V161" s="174">
        <v>1.890683396297548</v>
      </c>
      <c r="W161" s="174">
        <v>1.7273380207882709</v>
      </c>
      <c r="X161" s="174">
        <v>1.1635131485630079</v>
      </c>
      <c r="Y161" s="174">
        <v>1.063888755277216</v>
      </c>
      <c r="Z161" s="174">
        <v>1.1628496808463431</v>
      </c>
      <c r="AA161" s="174">
        <v>1.267433670230276</v>
      </c>
      <c r="AB161" s="174">
        <v>1.2173080820393281</v>
      </c>
      <c r="AC161" s="174">
        <v>1.1130197008501119</v>
      </c>
      <c r="AD161" s="174">
        <v>1.2063498063382001</v>
      </c>
      <c r="AE161" s="174">
        <v>1.141615854091214</v>
      </c>
      <c r="AG161">
        <v>7.38</v>
      </c>
      <c r="AH161" s="177">
        <f t="shared" si="12"/>
        <v>1.4869307680642536</v>
      </c>
      <c r="AI161" s="174">
        <f t="shared" si="13"/>
        <v>0.29537491299744317</v>
      </c>
      <c r="AJ161" s="176">
        <f t="shared" si="14"/>
        <v>5.6844928510312032E-2</v>
      </c>
    </row>
    <row r="162" spans="4:36">
      <c r="D162">
        <v>9.32</v>
      </c>
      <c r="E162" s="174">
        <v>1.96164147091346</v>
      </c>
      <c r="F162" s="174">
        <v>1.647916561434033</v>
      </c>
      <c r="G162" s="174">
        <v>2.2736380804383969</v>
      </c>
      <c r="H162" s="174">
        <v>1.8903717263144799</v>
      </c>
      <c r="I162" s="174">
        <v>1.6383045269095311</v>
      </c>
      <c r="J162" s="174">
        <v>1.791948145828846</v>
      </c>
      <c r="K162" s="174">
        <v>1.0183686342259439</v>
      </c>
      <c r="L162" s="174">
        <v>1.4629571538859629</v>
      </c>
      <c r="M162" s="174">
        <v>1.514917340938865</v>
      </c>
      <c r="N162" s="174">
        <v>2.1588354446287901</v>
      </c>
      <c r="O162" s="174">
        <v>1.964925862307205</v>
      </c>
      <c r="P162" s="174">
        <v>2.113526767897921</v>
      </c>
      <c r="Q162" s="174">
        <v>2.398158609304573</v>
      </c>
      <c r="R162" s="174">
        <v>2.1726772363349012</v>
      </c>
      <c r="S162" s="174">
        <v>2.3361697388518818</v>
      </c>
      <c r="T162" s="174">
        <v>1.909867145872115</v>
      </c>
      <c r="U162" s="174">
        <v>2.173530272655769</v>
      </c>
      <c r="V162" s="174">
        <v>2.199281627782955</v>
      </c>
      <c r="W162" s="174">
        <v>1.9076150140282959</v>
      </c>
      <c r="X162" s="174">
        <v>1.4903391457208579</v>
      </c>
      <c r="Y162" s="174">
        <v>1.3491170633942109</v>
      </c>
      <c r="Z162" s="174">
        <v>1.46722769659547</v>
      </c>
      <c r="AA162" s="174">
        <v>1.4693711542946359</v>
      </c>
      <c r="AB162" s="174">
        <v>1.511368571154601</v>
      </c>
      <c r="AC162" s="174">
        <v>1.453099621398267</v>
      </c>
      <c r="AD162" s="174">
        <v>1.584351906327206</v>
      </c>
      <c r="AE162" s="174">
        <v>1.422577979673771</v>
      </c>
      <c r="AG162">
        <v>9.32</v>
      </c>
      <c r="AH162" s="177">
        <f t="shared" si="12"/>
        <v>1.7882260925597384</v>
      </c>
      <c r="AI162" s="174">
        <f t="shared" si="13"/>
        <v>0.36071003210610336</v>
      </c>
      <c r="AJ162" s="176">
        <f t="shared" si="14"/>
        <v>6.9418678045285773E-2</v>
      </c>
    </row>
    <row r="163" spans="4:36">
      <c r="D163">
        <v>11.27</v>
      </c>
      <c r="E163" s="174">
        <v>2.0501860188842111</v>
      </c>
      <c r="F163" s="174">
        <v>1.759262188683316</v>
      </c>
      <c r="G163" s="174">
        <v>2.3478252710682659</v>
      </c>
      <c r="H163" s="174">
        <v>2.0784774773394799</v>
      </c>
      <c r="I163" s="174">
        <v>1.7977181590184601</v>
      </c>
      <c r="J163" s="174">
        <v>2.0332521217296011</v>
      </c>
      <c r="K163" s="174">
        <v>1.1487409646929621</v>
      </c>
      <c r="L163" s="174">
        <v>1.6586077160003569</v>
      </c>
      <c r="M163" s="174">
        <v>1.731400826236047</v>
      </c>
      <c r="N163" s="174">
        <v>2.1410916349134692</v>
      </c>
      <c r="O163" s="174">
        <v>2.220510875559961</v>
      </c>
      <c r="P163" s="174">
        <v>2.2038589007592089</v>
      </c>
      <c r="Q163" s="174">
        <v>2.8323976890505871</v>
      </c>
      <c r="R163" s="174">
        <v>2.7006923258842419</v>
      </c>
      <c r="S163" s="174">
        <v>2.3587446550457352</v>
      </c>
      <c r="T163" s="174">
        <v>1.836737460030037</v>
      </c>
      <c r="U163" s="174">
        <v>1.9367641410391949</v>
      </c>
      <c r="V163" s="174">
        <v>2.4657951149463591</v>
      </c>
      <c r="W163" s="174">
        <v>2.1093577131816059</v>
      </c>
      <c r="X163" s="174">
        <v>1.664100284716413</v>
      </c>
      <c r="Y163" s="174">
        <v>1.518504452997915</v>
      </c>
      <c r="Z163" s="174">
        <v>1.720086444304715</v>
      </c>
      <c r="AA163" s="174">
        <v>1.707524802251561</v>
      </c>
      <c r="AB163" s="174">
        <v>1.8455527196447921</v>
      </c>
      <c r="AC163" s="174">
        <v>1.542078640811724</v>
      </c>
      <c r="AD163" s="174">
        <v>1.9431313260857519</v>
      </c>
      <c r="AE163" s="174">
        <v>1.5936459502837039</v>
      </c>
      <c r="AG163">
        <v>11.27</v>
      </c>
      <c r="AH163" s="177">
        <f t="shared" si="12"/>
        <v>1.9609646620429513</v>
      </c>
      <c r="AI163" s="174">
        <f t="shared" si="13"/>
        <v>0.37695733661509973</v>
      </c>
      <c r="AJ163" s="176">
        <f t="shared" si="14"/>
        <v>7.2545473255910736E-2</v>
      </c>
    </row>
    <row r="164" spans="4:36">
      <c r="D164">
        <v>13.27</v>
      </c>
      <c r="E164" s="174">
        <v>2.1858176631397388</v>
      </c>
      <c r="F164" s="174">
        <v>1.744435978279987</v>
      </c>
      <c r="G164" s="174">
        <v>2.408005337529469</v>
      </c>
      <c r="H164" s="174">
        <v>2.130913534287834</v>
      </c>
      <c r="I164" s="174">
        <v>1.751021398236984</v>
      </c>
      <c r="J164" s="174">
        <v>2.1234763739538258</v>
      </c>
      <c r="K164" s="174">
        <v>1.1286013385267639</v>
      </c>
      <c r="L164" s="174">
        <v>1.7092396180193761</v>
      </c>
      <c r="M164" s="174">
        <v>1.794304773557758</v>
      </c>
      <c r="N164" s="174">
        <v>2.2848460510858422</v>
      </c>
      <c r="O164" s="174">
        <v>2.321037302840562</v>
      </c>
      <c r="P164" s="174">
        <v>2.3253066747639459</v>
      </c>
      <c r="Q164" s="174">
        <v>2.7161486864790461</v>
      </c>
      <c r="R164" s="174">
        <v>2.6421220678510289</v>
      </c>
      <c r="S164" s="174">
        <v>2.1831836395222828</v>
      </c>
      <c r="T164" s="174">
        <v>1.8242634890001179</v>
      </c>
      <c r="U164" s="174">
        <v>2.0730913766886929</v>
      </c>
      <c r="V164" s="174">
        <v>2.1579484290481141</v>
      </c>
      <c r="W164" s="174">
        <v>2.0145243986815689</v>
      </c>
      <c r="X164" s="174">
        <v>1.8376631213030621</v>
      </c>
      <c r="Y164" s="174">
        <v>1.5681097948338489</v>
      </c>
      <c r="Z164" s="174">
        <v>1.7472846775422459</v>
      </c>
      <c r="AA164" s="174">
        <v>1.8050317799486899</v>
      </c>
      <c r="AB164" s="174">
        <v>1.796638264399115</v>
      </c>
      <c r="AC164" s="174">
        <v>1.791323543636097</v>
      </c>
      <c r="AD164" s="174">
        <v>1.918887477066288</v>
      </c>
      <c r="AE164" s="174">
        <v>1.7587919312061779</v>
      </c>
      <c r="AG164">
        <v>13.27</v>
      </c>
      <c r="AH164" s="177">
        <f t="shared" si="12"/>
        <v>1.9904451378306836</v>
      </c>
      <c r="AI164" s="174">
        <f t="shared" si="13"/>
        <v>0.34075633248048137</v>
      </c>
      <c r="AJ164" s="176">
        <f t="shared" si="14"/>
        <v>6.5578586761891849E-2</v>
      </c>
    </row>
    <row r="165" spans="4:36">
      <c r="D165">
        <v>15.27</v>
      </c>
      <c r="E165" s="174">
        <v>2.118655314781019</v>
      </c>
      <c r="F165" s="174">
        <v>1.791949904004722</v>
      </c>
      <c r="G165" s="174">
        <v>2.270289101249817</v>
      </c>
      <c r="H165" s="174">
        <v>2.3055179469780529</v>
      </c>
      <c r="I165" s="174">
        <v>1.8265777356650541</v>
      </c>
      <c r="J165" s="174">
        <v>2.189805640634241</v>
      </c>
      <c r="K165" s="174">
        <v>1.2323667729591601</v>
      </c>
      <c r="L165" s="174">
        <v>1.6860935627546481</v>
      </c>
      <c r="M165" s="174">
        <v>1.7625400473417061</v>
      </c>
      <c r="N165" s="174">
        <v>2.1747768849987201</v>
      </c>
      <c r="O165" s="174">
        <v>2.2871145415431711</v>
      </c>
      <c r="P165" s="174">
        <v>2.3012421096766098</v>
      </c>
      <c r="Q165" s="174">
        <v>2.8661144774323382</v>
      </c>
      <c r="R165" s="174">
        <v>2.6160276979813069</v>
      </c>
      <c r="S165" s="174">
        <v>2.2792856190198791</v>
      </c>
      <c r="T165" s="174">
        <v>1.7548037899036719</v>
      </c>
      <c r="U165" s="174">
        <v>1.9595214911430461</v>
      </c>
      <c r="V165" s="174">
        <v>2.285426620293272</v>
      </c>
      <c r="W165" s="174">
        <v>2.023052245084807</v>
      </c>
      <c r="X165" s="174">
        <v>1.811699376608414</v>
      </c>
      <c r="Y165" s="174">
        <v>1.629732222173188</v>
      </c>
      <c r="Z165" s="174">
        <v>1.9816144022663409</v>
      </c>
      <c r="AA165" s="174">
        <v>2.0748981099455759</v>
      </c>
      <c r="AB165" s="174">
        <v>1.9495395745163839</v>
      </c>
      <c r="AC165" s="174">
        <v>1.8929550612828101</v>
      </c>
      <c r="AD165" s="174">
        <v>1.926228876336187</v>
      </c>
      <c r="AE165" s="174">
        <v>1.8260592965436839</v>
      </c>
      <c r="AG165">
        <v>15.27</v>
      </c>
      <c r="AH165" s="177">
        <f t="shared" si="12"/>
        <v>2.0305143860414012</v>
      </c>
      <c r="AI165" s="174">
        <f t="shared" si="13"/>
        <v>0.3277103543923352</v>
      </c>
      <c r="AJ165" s="176">
        <f t="shared" si="14"/>
        <v>6.3067887108214121E-2</v>
      </c>
    </row>
    <row r="166" spans="4:36">
      <c r="D166">
        <v>17.28</v>
      </c>
      <c r="E166" s="174">
        <v>2.1698250608043259</v>
      </c>
      <c r="F166" s="174">
        <v>1.7855256031846589</v>
      </c>
      <c r="G166" s="174">
        <v>2.314767965488767</v>
      </c>
      <c r="H166" s="174">
        <v>2.3267568698808612</v>
      </c>
      <c r="I166" s="174">
        <v>1.7909373793974119</v>
      </c>
      <c r="J166" s="174">
        <v>2.327972498382533</v>
      </c>
      <c r="K166" s="174">
        <v>1.2597179771428499</v>
      </c>
      <c r="L166" s="174">
        <v>1.665786308257309</v>
      </c>
      <c r="M166" s="174">
        <v>1.8995163025476289</v>
      </c>
      <c r="N166" s="174">
        <v>2.130879562705724</v>
      </c>
      <c r="O166" s="174">
        <v>2.3449405802288101</v>
      </c>
      <c r="P166" s="174">
        <v>2.404327018474957</v>
      </c>
      <c r="Q166" s="174">
        <v>2.6487554153329809</v>
      </c>
      <c r="R166" s="174">
        <v>2.728109942361129</v>
      </c>
      <c r="S166" s="174">
        <v>2.3216616580360392</v>
      </c>
      <c r="T166" s="174">
        <v>1.737974875150444</v>
      </c>
      <c r="U166" s="174">
        <v>1.9131650225938761</v>
      </c>
      <c r="V166" s="174">
        <v>2.075181555639126</v>
      </c>
      <c r="W166" s="174">
        <v>2.0059423205713078</v>
      </c>
      <c r="X166" s="174">
        <v>1.9277351186797489</v>
      </c>
      <c r="Y166" s="174">
        <v>1.74864538628086</v>
      </c>
      <c r="Z166" s="174">
        <v>2.084954733801029</v>
      </c>
      <c r="AA166" s="174">
        <v>2.1913176106212142</v>
      </c>
      <c r="AB166" s="174">
        <v>1.9888817588221659</v>
      </c>
      <c r="AC166" s="174">
        <v>1.933790759279054</v>
      </c>
      <c r="AD166" s="174">
        <v>2.175140891831763</v>
      </c>
      <c r="AE166" s="174">
        <v>1.829153578326929</v>
      </c>
      <c r="AG166">
        <v>17.28</v>
      </c>
      <c r="AH166" s="177">
        <f t="shared" si="12"/>
        <v>2.0641245834749449</v>
      </c>
      <c r="AI166" s="174">
        <f t="shared" si="13"/>
        <v>0.31642936377022318</v>
      </c>
      <c r="AJ166" s="176">
        <f t="shared" si="14"/>
        <v>6.0896859450746785E-2</v>
      </c>
    </row>
    <row r="167" spans="4:36">
      <c r="D167">
        <v>19.28</v>
      </c>
      <c r="E167" s="174">
        <v>2.2024349100463052</v>
      </c>
      <c r="F167" s="174">
        <v>1.782075418608883</v>
      </c>
      <c r="G167" s="174">
        <v>2.252919637483453</v>
      </c>
      <c r="H167" s="174">
        <v>2.3221867331736421</v>
      </c>
      <c r="I167" s="174">
        <v>1.8651815168599559</v>
      </c>
      <c r="J167" s="174">
        <v>2.2590821965501449</v>
      </c>
      <c r="K167" s="174">
        <v>1.285363644903313</v>
      </c>
      <c r="L167" s="174">
        <v>1.7232896713740991</v>
      </c>
      <c r="M167" s="174">
        <v>1.775423243762839</v>
      </c>
      <c r="N167" s="174">
        <v>2.1527587943900879</v>
      </c>
      <c r="O167" s="174">
        <v>2.311983459416604</v>
      </c>
      <c r="P167" s="174">
        <v>2.44571231188828</v>
      </c>
      <c r="Q167" s="174">
        <v>2.7206930155398119</v>
      </c>
      <c r="R167" s="174">
        <v>2.6742815603187529</v>
      </c>
      <c r="S167" s="174">
        <v>2.3967359678606419</v>
      </c>
      <c r="T167" s="174">
        <v>1.7034215103935171</v>
      </c>
      <c r="U167" s="174">
        <v>1.758581284981203</v>
      </c>
      <c r="V167" s="174">
        <v>2.050979349696997</v>
      </c>
      <c r="W167" s="174">
        <v>2.0527329613099909</v>
      </c>
      <c r="X167" s="174">
        <v>2.0456335448827221</v>
      </c>
      <c r="Y167" s="174">
        <v>1.8421539576400909</v>
      </c>
      <c r="Z167" s="174">
        <v>2.1075125983674292</v>
      </c>
      <c r="AA167" s="174">
        <v>2.3221791400919942</v>
      </c>
      <c r="AB167" s="174">
        <v>2.218081681875506</v>
      </c>
      <c r="AC167" s="174">
        <v>2.0001899139695061</v>
      </c>
      <c r="AD167" s="174">
        <v>2.063439710224968</v>
      </c>
      <c r="AE167" s="174">
        <v>1.8414650790567499</v>
      </c>
      <c r="AG167">
        <v>19.28</v>
      </c>
      <c r="AH167" s="177">
        <f t="shared" si="12"/>
        <v>2.0806108449876848</v>
      </c>
      <c r="AI167" s="174">
        <f t="shared" si="13"/>
        <v>0.31776139001350989</v>
      </c>
      <c r="AJ167" s="176">
        <f t="shared" si="14"/>
        <v>6.1153208020789863E-2</v>
      </c>
    </row>
    <row r="168" spans="4:36">
      <c r="D168">
        <v>21.28</v>
      </c>
      <c r="E168" s="174">
        <v>2.28406180837047</v>
      </c>
      <c r="F168" s="174">
        <v>1.8153785244753371</v>
      </c>
      <c r="G168" s="174">
        <v>2.2164517649027342</v>
      </c>
      <c r="H168" s="174">
        <v>2.2534989892123489</v>
      </c>
      <c r="I168" s="174">
        <v>1.9021545807299409</v>
      </c>
      <c r="J168" s="174">
        <v>2.269577799683681</v>
      </c>
      <c r="K168" s="174">
        <v>1.265018633839105</v>
      </c>
      <c r="L168" s="174">
        <v>1.657415628589836</v>
      </c>
      <c r="M168" s="174">
        <v>1.753290524952432</v>
      </c>
      <c r="N168" s="174">
        <v>2.2043042864073281</v>
      </c>
      <c r="O168" s="174">
        <v>2.4163822437468081</v>
      </c>
      <c r="P168" s="174">
        <v>2.5008679737953399</v>
      </c>
      <c r="Q168" s="174">
        <v>2.7260088690488931</v>
      </c>
      <c r="R168" s="174">
        <v>2.6374465000786849</v>
      </c>
      <c r="S168" s="174">
        <v>2.257475275585187</v>
      </c>
      <c r="T168" s="174">
        <v>1.575212484792017</v>
      </c>
      <c r="U168" s="174">
        <v>1.8408421108435951</v>
      </c>
      <c r="V168" s="174">
        <v>2.0834465009788241</v>
      </c>
      <c r="W168" s="174">
        <v>1.887576982096522</v>
      </c>
      <c r="X168" s="174">
        <v>2.0077064659231731</v>
      </c>
      <c r="Y168" s="174">
        <v>1.8407599975811539</v>
      </c>
      <c r="Z168" s="174">
        <v>2.2262000749474722</v>
      </c>
      <c r="AA168" s="174">
        <v>2.4320687652156221</v>
      </c>
      <c r="AB168" s="174">
        <v>2.3430406691057271</v>
      </c>
      <c r="AC168" s="174">
        <v>2.1062325115712479</v>
      </c>
      <c r="AD168" s="174">
        <v>1.918851646880595</v>
      </c>
      <c r="AE168" s="174">
        <v>1.8551173182050369</v>
      </c>
      <c r="AG168">
        <v>21.28</v>
      </c>
      <c r="AH168" s="177">
        <f t="shared" si="12"/>
        <v>2.0843107011688562</v>
      </c>
      <c r="AI168" s="174">
        <f t="shared" si="13"/>
        <v>0.33658493898968955</v>
      </c>
      <c r="AJ168" s="176">
        <f t="shared" si="14"/>
        <v>6.4775801710290334E-2</v>
      </c>
    </row>
    <row r="169" spans="4:36">
      <c r="D169">
        <v>23.28</v>
      </c>
      <c r="E169" s="174">
        <v>2.2983582072059008</v>
      </c>
      <c r="F169" s="174">
        <v>1.7826707179442809</v>
      </c>
      <c r="G169" s="174">
        <v>2.2673245488347509</v>
      </c>
      <c r="H169" s="174">
        <v>2.2860466040730949</v>
      </c>
      <c r="I169" s="174">
        <v>1.8479191759558311</v>
      </c>
      <c r="J169" s="174">
        <v>2.1904159700084169</v>
      </c>
      <c r="K169" s="174">
        <v>1.367311417957817</v>
      </c>
      <c r="L169" s="174">
        <v>1.731223977893912</v>
      </c>
      <c r="M169" s="174">
        <v>1.7479782212075361</v>
      </c>
      <c r="N169" s="174">
        <v>2.1159543184978391</v>
      </c>
      <c r="O169" s="174">
        <v>2.3878399090496849</v>
      </c>
      <c r="P169" s="174">
        <v>2.5133380051963501</v>
      </c>
      <c r="Q169" s="174">
        <v>2.5924991166882698</v>
      </c>
      <c r="R169" s="174">
        <v>2.6315052221838799</v>
      </c>
      <c r="S169" s="174">
        <v>2.1093052050766339</v>
      </c>
      <c r="T169" s="174">
        <v>1.652413585888088</v>
      </c>
      <c r="U169" s="174">
        <v>1.8613296197865681</v>
      </c>
      <c r="V169" s="174">
        <v>1.9525983674857881</v>
      </c>
      <c r="W169" s="174">
        <v>2.1400294669617379</v>
      </c>
      <c r="X169" s="174">
        <v>1.9547567266341579</v>
      </c>
      <c r="Y169" s="174">
        <v>1.8802059637253441</v>
      </c>
      <c r="Z169" s="174">
        <v>2.2665326987828132</v>
      </c>
      <c r="AA169" s="174">
        <v>2.5318267627750068</v>
      </c>
      <c r="AB169" s="174">
        <v>2.3104247270159912</v>
      </c>
      <c r="AC169" s="174">
        <v>2.1105681642991638</v>
      </c>
      <c r="AD169" s="174">
        <v>2.0280173162943509</v>
      </c>
      <c r="AE169" s="174">
        <v>1.953600590518026</v>
      </c>
      <c r="AG169">
        <v>23.28</v>
      </c>
      <c r="AH169" s="177">
        <f t="shared" si="12"/>
        <v>2.093036837331157</v>
      </c>
      <c r="AI169" s="174">
        <f t="shared" si="13"/>
        <v>0.30910237657744027</v>
      </c>
      <c r="AJ169" s="176">
        <f t="shared" si="14"/>
        <v>5.9486780108046068E-2</v>
      </c>
    </row>
    <row r="170" spans="4:36">
      <c r="D170">
        <v>25.28</v>
      </c>
      <c r="E170" s="174">
        <v>2.174176059680728</v>
      </c>
      <c r="F170" s="174">
        <v>1.76821035279377</v>
      </c>
      <c r="G170" s="174">
        <v>2.238730177615313</v>
      </c>
      <c r="H170" s="174">
        <v>2.227288669080592</v>
      </c>
      <c r="I170" s="174">
        <v>1.825891544803657</v>
      </c>
      <c r="J170" s="174">
        <v>2.3001559903152171</v>
      </c>
      <c r="K170" s="174">
        <v>1.3949158040264671</v>
      </c>
      <c r="L170" s="174">
        <v>1.6840608372954571</v>
      </c>
      <c r="M170" s="174">
        <v>1.741281246058441</v>
      </c>
      <c r="N170" s="174">
        <v>2.124855113232516</v>
      </c>
      <c r="O170" s="174">
        <v>2.439044181551544</v>
      </c>
      <c r="P170" s="174">
        <v>2.5871540879523329</v>
      </c>
      <c r="Q170" s="174">
        <v>2.6115007168959128</v>
      </c>
      <c r="R170" s="174">
        <v>2.548811170991975</v>
      </c>
      <c r="S170" s="174">
        <v>2.102558446442397</v>
      </c>
      <c r="T170" s="174">
        <v>1.5455493951486809</v>
      </c>
      <c r="U170" s="174">
        <v>1.7920402859137881</v>
      </c>
      <c r="V170" s="174">
        <v>1.814600146878697</v>
      </c>
      <c r="W170" s="174">
        <v>1.864383744486884</v>
      </c>
      <c r="X170" s="174">
        <v>2.0055674478177141</v>
      </c>
      <c r="Y170" s="174">
        <v>2.1943634318322141</v>
      </c>
      <c r="Z170" s="174">
        <v>2.3215033907658831</v>
      </c>
      <c r="AA170" s="174">
        <v>2.4872820076835982</v>
      </c>
      <c r="AB170" s="174">
        <v>2.2299258750460038</v>
      </c>
      <c r="AC170" s="174">
        <v>2.072686198513717</v>
      </c>
      <c r="AD170" s="174">
        <v>1.989242672943133</v>
      </c>
      <c r="AE170" s="174">
        <v>1.829208909772178</v>
      </c>
      <c r="AG170">
        <v>25.28</v>
      </c>
      <c r="AH170" s="177">
        <f t="shared" si="12"/>
        <v>2.0709254779829189</v>
      </c>
      <c r="AI170" s="174">
        <f t="shared" si="13"/>
        <v>0.32329515159140504</v>
      </c>
      <c r="AJ170" s="176">
        <f t="shared" si="14"/>
        <v>6.2218180932999523E-2</v>
      </c>
    </row>
    <row r="171" spans="4:36">
      <c r="D171">
        <v>27.28</v>
      </c>
      <c r="E171" s="174">
        <v>2.2837973470995969</v>
      </c>
      <c r="F171" s="174">
        <v>1.7377809964258579</v>
      </c>
      <c r="G171" s="174">
        <v>2.2056748536511228</v>
      </c>
      <c r="H171" s="174">
        <v>2.389321156409955</v>
      </c>
      <c r="I171" s="174">
        <v>1.8057404699589661</v>
      </c>
      <c r="J171" s="174">
        <v>2.262794081878353</v>
      </c>
      <c r="K171" s="174">
        <v>1.4427413626884931</v>
      </c>
      <c r="L171" s="174">
        <v>1.788679214501764</v>
      </c>
      <c r="M171" s="174">
        <v>1.64172245386299</v>
      </c>
      <c r="N171" s="174">
        <v>2.2011032210222261</v>
      </c>
      <c r="O171" s="174">
        <v>2.2964625565393009</v>
      </c>
      <c r="P171" s="174">
        <v>2.660636975047959</v>
      </c>
      <c r="Q171" s="174">
        <v>2.484512172180799</v>
      </c>
      <c r="R171" s="174">
        <v>2.786059634248907</v>
      </c>
      <c r="S171" s="174">
        <v>2.1967713470889301</v>
      </c>
      <c r="T171" s="174">
        <v>1.535315545904065</v>
      </c>
      <c r="U171" s="174">
        <v>1.9582009482661999</v>
      </c>
      <c r="V171" s="174">
        <v>1.7450988813915791</v>
      </c>
      <c r="W171" s="174">
        <v>1.6582158948215859</v>
      </c>
      <c r="X171" s="174">
        <v>1.916732341973433</v>
      </c>
      <c r="Y171" s="174">
        <v>2.2241038330446909</v>
      </c>
      <c r="Z171" s="174">
        <v>2.2768986139547311</v>
      </c>
      <c r="AA171" s="174">
        <v>2.4471544582853682</v>
      </c>
      <c r="AB171" s="174">
        <v>2.1905095353270481</v>
      </c>
      <c r="AC171" s="174">
        <v>2.067020267350439</v>
      </c>
      <c r="AD171" s="174">
        <v>1.88083878405484</v>
      </c>
      <c r="AE171" s="174">
        <v>1.719335137598464</v>
      </c>
      <c r="AG171">
        <v>27.28</v>
      </c>
      <c r="AH171" s="177">
        <f t="shared" si="12"/>
        <v>2.0667860031325058</v>
      </c>
      <c r="AI171" s="174">
        <f t="shared" si="13"/>
        <v>0.34731025990869835</v>
      </c>
      <c r="AJ171" s="176">
        <f t="shared" si="14"/>
        <v>6.6839890683535297E-2</v>
      </c>
    </row>
    <row r="172" spans="4:36">
      <c r="D172">
        <v>29.28</v>
      </c>
      <c r="E172" s="174">
        <v>2.2960885569266241</v>
      </c>
      <c r="F172" s="174">
        <v>1.7823761384149539</v>
      </c>
      <c r="G172" s="174">
        <v>2.208483840925862</v>
      </c>
      <c r="H172" s="174">
        <v>2.3971609712622071</v>
      </c>
      <c r="I172" s="174">
        <v>1.8952869846905851</v>
      </c>
      <c r="J172" s="174">
        <v>2.3387691893920919</v>
      </c>
      <c r="K172" s="174">
        <v>1.4470827708208149</v>
      </c>
      <c r="L172" s="174">
        <v>1.7056118023791129</v>
      </c>
      <c r="M172" s="174">
        <v>1.7288887360081739</v>
      </c>
      <c r="N172" s="174">
        <v>2.073028778169697</v>
      </c>
      <c r="O172" s="174">
        <v>2.4749430511418931</v>
      </c>
      <c r="P172" s="174">
        <v>2.6352382295372259</v>
      </c>
      <c r="Q172" s="174">
        <v>2.4008980338394399</v>
      </c>
      <c r="R172" s="174">
        <v>2.4190542936770498</v>
      </c>
      <c r="S172" s="174">
        <v>2.1966871027990189</v>
      </c>
      <c r="T172" s="174">
        <v>1.6516545053259111</v>
      </c>
      <c r="U172" s="174">
        <v>1.759042791619315</v>
      </c>
      <c r="V172" s="174">
        <v>1.7926068803709201</v>
      </c>
      <c r="W172" s="174">
        <v>1.692789305569516</v>
      </c>
      <c r="X172" s="174">
        <v>1.916723080457662</v>
      </c>
      <c r="Y172" s="174">
        <v>2.2356522317771179</v>
      </c>
      <c r="Z172" s="174">
        <v>2.3125000825662441</v>
      </c>
      <c r="AA172" s="174">
        <v>2.5226897625520088</v>
      </c>
      <c r="AB172" s="174">
        <v>2.395776742292425</v>
      </c>
      <c r="AC172" s="174">
        <v>2.1761225777864248</v>
      </c>
      <c r="AD172" s="174">
        <v>1.8963366471083021</v>
      </c>
      <c r="AE172" s="174">
        <v>1.8167487318716551</v>
      </c>
      <c r="AG172">
        <v>29.28</v>
      </c>
      <c r="AH172" s="177">
        <f t="shared" si="12"/>
        <v>2.0803052525660095</v>
      </c>
      <c r="AI172" s="174">
        <f t="shared" si="13"/>
        <v>0.32494225820281575</v>
      </c>
      <c r="AJ172" s="176">
        <f t="shared" si="14"/>
        <v>6.2535166748160176E-2</v>
      </c>
    </row>
    <row r="173" spans="4:36">
      <c r="D173">
        <v>31.28</v>
      </c>
      <c r="E173" s="174">
        <v>2.2279653339387342</v>
      </c>
      <c r="F173" s="174">
        <v>1.758216254910377</v>
      </c>
      <c r="G173" s="174">
        <v>2.134137847384022</v>
      </c>
      <c r="H173" s="174">
        <v>2.4098745533285082</v>
      </c>
      <c r="I173" s="174">
        <v>1.8200212231502191</v>
      </c>
      <c r="J173" s="174">
        <v>2.2280500851338472</v>
      </c>
      <c r="K173" s="174">
        <v>1.3738139555030069</v>
      </c>
      <c r="L173" s="174">
        <v>1.6330173777825649</v>
      </c>
      <c r="M173" s="174">
        <v>1.667986090281149</v>
      </c>
      <c r="N173" s="174">
        <v>2.1526243008590011</v>
      </c>
      <c r="O173" s="174">
        <v>2.435261858415763</v>
      </c>
      <c r="P173" s="174">
        <v>2.6083687860839802</v>
      </c>
      <c r="Q173" s="174">
        <v>2.582967333932904</v>
      </c>
      <c r="R173" s="174">
        <v>2.492806863205328</v>
      </c>
      <c r="S173" s="174">
        <v>2.215763301077339</v>
      </c>
      <c r="T173" s="174">
        <v>1.4699685577446471</v>
      </c>
      <c r="U173" s="174">
        <v>1.755107229898168</v>
      </c>
      <c r="V173" s="174">
        <v>1.7769800793912289</v>
      </c>
      <c r="W173" s="174">
        <v>1.778746574531519</v>
      </c>
      <c r="X173" s="174">
        <v>1.874885835747101</v>
      </c>
      <c r="Y173" s="174">
        <v>2.4557178272126889</v>
      </c>
      <c r="Z173" s="174">
        <v>2.3233030091018101</v>
      </c>
      <c r="AA173" s="174">
        <v>2.6553599776946322</v>
      </c>
      <c r="AB173" s="174">
        <v>2.265494230011321</v>
      </c>
      <c r="AC173" s="174">
        <v>2.1855567779620748</v>
      </c>
      <c r="AD173" s="174">
        <v>2.023386113323741</v>
      </c>
      <c r="AE173" s="174">
        <v>1.87552255350303</v>
      </c>
      <c r="AG173">
        <v>31.28</v>
      </c>
      <c r="AH173" s="177">
        <f t="shared" si="12"/>
        <v>2.0807742196706922</v>
      </c>
      <c r="AI173" s="174">
        <f t="shared" si="13"/>
        <v>0.36011259546742264</v>
      </c>
      <c r="AJ173" s="176">
        <f t="shared" si="14"/>
        <v>6.9303701310563751E-2</v>
      </c>
    </row>
    <row r="174" spans="4:36">
      <c r="D174">
        <v>33.28</v>
      </c>
      <c r="E174" s="174">
        <v>2.1845205883263659</v>
      </c>
      <c r="F174" s="174">
        <v>1.7917526972697511</v>
      </c>
      <c r="G174" s="174">
        <v>2.1840559017592489</v>
      </c>
      <c r="H174" s="174">
        <v>2.447420288047558</v>
      </c>
      <c r="I174" s="174">
        <v>1.8612590823771089</v>
      </c>
      <c r="J174" s="174">
        <v>2.2924686485408761</v>
      </c>
      <c r="K174" s="174">
        <v>1.4247044652848511</v>
      </c>
      <c r="L174" s="174">
        <v>1.5998953377565031</v>
      </c>
      <c r="M174" s="174">
        <v>1.6460005691994981</v>
      </c>
      <c r="N174" s="174">
        <v>2.231510572664706</v>
      </c>
      <c r="O174" s="174">
        <v>2.409450968689983</v>
      </c>
      <c r="P174" s="174">
        <v>2.6733285692664528</v>
      </c>
      <c r="Q174" s="174">
        <v>2.2295172128930041</v>
      </c>
      <c r="R174" s="174">
        <v>2.3586603666938548</v>
      </c>
      <c r="S174" s="174">
        <v>2.1770183805348489</v>
      </c>
      <c r="T174" s="174">
        <v>1.6471045435258991</v>
      </c>
      <c r="U174" s="174">
        <v>1.7440120148678671</v>
      </c>
      <c r="V174" s="174">
        <v>1.7234435178924861</v>
      </c>
      <c r="W174" s="174">
        <v>1.675765352046507</v>
      </c>
      <c r="X174" s="174">
        <v>1.8861056424991041</v>
      </c>
      <c r="Y174" s="174">
        <v>2.2714805116244938</v>
      </c>
      <c r="Z174" s="174">
        <v>2.331205176637277</v>
      </c>
      <c r="AA174" s="174">
        <v>2.6248706246260389</v>
      </c>
      <c r="AB174" s="174">
        <v>2.266840719138707</v>
      </c>
      <c r="AC174" s="174">
        <v>2.0312938503544911</v>
      </c>
      <c r="AD174" s="174">
        <v>1.822275670537405</v>
      </c>
      <c r="AE174" s="174">
        <v>1.7946611440914331</v>
      </c>
      <c r="AG174">
        <v>33.28</v>
      </c>
      <c r="AH174" s="177">
        <f t="shared" si="12"/>
        <v>2.0492823117461603</v>
      </c>
      <c r="AI174" s="174">
        <f t="shared" si="13"/>
        <v>0.33734053513948864</v>
      </c>
      <c r="AJ174" s="176">
        <f t="shared" si="14"/>
        <v>6.4921216257118719E-2</v>
      </c>
    </row>
    <row r="175" spans="4:36">
      <c r="D175">
        <v>35.29</v>
      </c>
      <c r="E175" s="174">
        <v>2.2382228041800381</v>
      </c>
      <c r="F175" s="174">
        <v>1.775357851636062</v>
      </c>
      <c r="G175" s="174">
        <v>2.1480293142605702</v>
      </c>
      <c r="H175" s="174">
        <v>2.3513935555771388</v>
      </c>
      <c r="I175" s="174">
        <v>1.792110731275846</v>
      </c>
      <c r="J175" s="174">
        <v>2.318199672185663</v>
      </c>
      <c r="K175" s="174">
        <v>1.402775847862052</v>
      </c>
      <c r="L175" s="174">
        <v>1.6666164607136731</v>
      </c>
      <c r="M175" s="174">
        <v>1.684905906772123</v>
      </c>
      <c r="N175" s="174">
        <v>2.164094077441935</v>
      </c>
      <c r="O175" s="174">
        <v>2.3693762171889219</v>
      </c>
      <c r="P175" s="174">
        <v>2.7578057404515288</v>
      </c>
      <c r="Q175" s="174">
        <v>2.2828932883033519</v>
      </c>
      <c r="R175" s="174">
        <v>2.3505810880309159</v>
      </c>
      <c r="S175" s="174">
        <v>1.983327873619996</v>
      </c>
      <c r="T175" s="174">
        <v>1.6344038899978981</v>
      </c>
      <c r="U175" s="174">
        <v>1.620440413110487</v>
      </c>
      <c r="V175" s="174">
        <v>1.8850281375701909</v>
      </c>
      <c r="W175" s="174">
        <v>1.834405638204198</v>
      </c>
      <c r="X175" s="174">
        <v>1.939949058730871</v>
      </c>
      <c r="Y175" s="174">
        <v>2.468464088826567</v>
      </c>
      <c r="Z175" s="174">
        <v>2.2843980638342058</v>
      </c>
      <c r="AA175" s="174">
        <v>2.5260867726309901</v>
      </c>
      <c r="AB175" s="174">
        <v>2.2629620660382379</v>
      </c>
      <c r="AC175" s="174">
        <v>2.2001596372378729</v>
      </c>
      <c r="AD175" s="174">
        <v>1.79163000559781</v>
      </c>
      <c r="AE175" s="174">
        <v>1.7783506529182209</v>
      </c>
      <c r="AG175">
        <v>35.29</v>
      </c>
      <c r="AH175" s="177">
        <f t="shared" si="12"/>
        <v>2.0559988464517538</v>
      </c>
      <c r="AI175" s="174">
        <f t="shared" si="13"/>
        <v>0.33519218977586668</v>
      </c>
      <c r="AJ175" s="176">
        <f t="shared" si="14"/>
        <v>6.4507766999118921E-2</v>
      </c>
    </row>
    <row r="176" spans="4:36">
      <c r="D176">
        <v>37.29</v>
      </c>
      <c r="E176" s="174">
        <v>2.2578787292156348</v>
      </c>
      <c r="F176" s="174">
        <v>1.753919206747317</v>
      </c>
      <c r="G176" s="174">
        <v>2.2079742127617812</v>
      </c>
      <c r="H176" s="174">
        <v>2.3669007759442651</v>
      </c>
      <c r="I176" s="174">
        <v>1.8380827713857819</v>
      </c>
      <c r="J176" s="174">
        <v>2.2098783746274502</v>
      </c>
      <c r="K176" s="174">
        <v>1.393058398455526</v>
      </c>
      <c r="L176" s="174">
        <v>1.5861415473176219</v>
      </c>
      <c r="M176" s="174">
        <v>1.605232822068174</v>
      </c>
      <c r="N176" s="174">
        <v>2.158207756800318</v>
      </c>
      <c r="O176" s="174">
        <v>2.4112911926075049</v>
      </c>
      <c r="P176" s="174">
        <v>2.5769947408381308</v>
      </c>
      <c r="Q176" s="174">
        <v>2.1750351849375211</v>
      </c>
      <c r="R176" s="174">
        <v>2.3515293839124549</v>
      </c>
      <c r="S176" s="174">
        <v>2.0962689421986518</v>
      </c>
      <c r="T176" s="174">
        <v>1.5208768742553109</v>
      </c>
      <c r="U176" s="174">
        <v>1.6361102530863889</v>
      </c>
      <c r="V176" s="174">
        <v>1.736402857285382</v>
      </c>
      <c r="W176" s="174">
        <v>1.8577741065554141</v>
      </c>
      <c r="X176" s="174">
        <v>1.9554540273750081</v>
      </c>
      <c r="Y176" s="174">
        <v>2.453414152195164</v>
      </c>
      <c r="Z176" s="174">
        <v>2.159320975724655</v>
      </c>
      <c r="AA176" s="174">
        <v>2.7180127862802972</v>
      </c>
      <c r="AB176" s="174">
        <v>2.2394823969277891</v>
      </c>
      <c r="AC176" s="174">
        <v>2.1232340456820071</v>
      </c>
      <c r="AD176" s="174">
        <v>1.745263124532656</v>
      </c>
      <c r="AE176" s="174">
        <v>1.828202931038168</v>
      </c>
      <c r="AG176">
        <v>37.29</v>
      </c>
      <c r="AH176" s="177">
        <f t="shared" si="12"/>
        <v>2.0356275026206063</v>
      </c>
      <c r="AI176" s="174">
        <f t="shared" si="13"/>
        <v>0.34497125952088731</v>
      </c>
      <c r="AJ176" s="176">
        <f t="shared" si="14"/>
        <v>6.638974984902285E-2</v>
      </c>
    </row>
    <row r="177" spans="4:36">
      <c r="D177">
        <v>39.29</v>
      </c>
      <c r="E177" s="174">
        <v>2.1924349064072581</v>
      </c>
      <c r="F177" s="174">
        <v>1.6961583399641009</v>
      </c>
      <c r="G177" s="174">
        <v>2.153279716025096</v>
      </c>
      <c r="H177" s="174">
        <v>2.4208091485828609</v>
      </c>
      <c r="I177" s="174">
        <v>1.801719592825624</v>
      </c>
      <c r="J177" s="174">
        <v>2.2216860861122432</v>
      </c>
      <c r="K177" s="174">
        <v>1.507137488007215</v>
      </c>
      <c r="L177" s="174">
        <v>1.570062899700827</v>
      </c>
      <c r="M177" s="174">
        <v>1.5658945192417291</v>
      </c>
      <c r="N177" s="174">
        <v>2.1610389349361832</v>
      </c>
      <c r="O177" s="174">
        <v>2.512583173148057</v>
      </c>
      <c r="P177" s="174">
        <v>2.694978597284547</v>
      </c>
      <c r="Q177" s="174">
        <v>2.1544410330329771</v>
      </c>
      <c r="R177" s="174">
        <v>2.2369119488351661</v>
      </c>
      <c r="S177" s="174">
        <v>2.0011662576107421</v>
      </c>
      <c r="T177" s="174">
        <v>1.563633381696973</v>
      </c>
      <c r="U177" s="174">
        <v>1.633740061181997</v>
      </c>
      <c r="V177" s="174">
        <v>1.7277029541344131</v>
      </c>
      <c r="W177" s="174">
        <v>1.761424296204273</v>
      </c>
      <c r="X177" s="174">
        <v>1.8722318698828759</v>
      </c>
      <c r="Y177" s="174">
        <v>2.6309279477922258</v>
      </c>
      <c r="Z177" s="174">
        <v>2.139475557852025</v>
      </c>
      <c r="AA177" s="174">
        <v>2.6222009673859792</v>
      </c>
      <c r="AB177" s="174">
        <v>2.42752644615795</v>
      </c>
      <c r="AC177" s="174">
        <v>2.3033959752344022</v>
      </c>
      <c r="AD177" s="174">
        <v>1.654609082897857</v>
      </c>
      <c r="AE177" s="174">
        <v>1.71659269223207</v>
      </c>
      <c r="AG177">
        <v>39.29</v>
      </c>
      <c r="AH177" s="177">
        <f t="shared" si="12"/>
        <v>2.0349542175691728</v>
      </c>
      <c r="AI177" s="174">
        <f t="shared" si="13"/>
        <v>0.37232668646121098</v>
      </c>
      <c r="AJ177" s="176">
        <f t="shared" si="14"/>
        <v>7.1654304218287182E-2</v>
      </c>
    </row>
    <row r="178" spans="4:36">
      <c r="D178">
        <v>41.29</v>
      </c>
      <c r="E178" s="174">
        <v>2.1542651240081292</v>
      </c>
      <c r="F178" s="174">
        <v>1.756818583675986</v>
      </c>
      <c r="G178" s="174">
        <v>2.144418724381723</v>
      </c>
      <c r="H178" s="174">
        <v>2.3417774385248502</v>
      </c>
      <c r="I178" s="174">
        <v>1.7943420921466029</v>
      </c>
      <c r="J178" s="174">
        <v>2.3058416090089868</v>
      </c>
      <c r="K178" s="174">
        <v>1.4326760964789971</v>
      </c>
      <c r="L178" s="174">
        <v>1.601883690380759</v>
      </c>
      <c r="M178" s="174">
        <v>1.5553764242722681</v>
      </c>
      <c r="N178" s="174">
        <v>2.1724839347845282</v>
      </c>
      <c r="O178" s="174">
        <v>2.449182160060853</v>
      </c>
      <c r="P178" s="174">
        <v>2.608470986823753</v>
      </c>
      <c r="Q178" s="174">
        <v>2.183810420595738</v>
      </c>
      <c r="R178" s="174">
        <v>2.3348932408062208</v>
      </c>
      <c r="S178" s="174">
        <v>1.9333268331752369</v>
      </c>
      <c r="T178" s="174">
        <v>1.4847630041436519</v>
      </c>
      <c r="U178" s="174">
        <v>1.725008847556462</v>
      </c>
      <c r="V178" s="174">
        <v>1.794444895296428</v>
      </c>
      <c r="W178" s="174">
        <v>1.779052309892476</v>
      </c>
      <c r="X178" s="174">
        <v>1.9611373037709501</v>
      </c>
      <c r="Y178" s="174">
        <v>2.91549284013551</v>
      </c>
      <c r="Z178" s="174">
        <v>2.3512366307800612</v>
      </c>
      <c r="AA178" s="174">
        <v>2.708726972605771</v>
      </c>
      <c r="AB178" s="174">
        <v>2.223017917973952</v>
      </c>
      <c r="AC178" s="174">
        <v>2.2027753457905739</v>
      </c>
      <c r="AD178" s="174">
        <v>1.7264558702382411</v>
      </c>
      <c r="AE178" s="174">
        <v>1.6748334656157879</v>
      </c>
      <c r="AG178">
        <v>41.29</v>
      </c>
      <c r="AH178" s="177">
        <f t="shared" si="12"/>
        <v>2.0487597319601671</v>
      </c>
      <c r="AI178" s="174">
        <f t="shared" si="13"/>
        <v>0.38686603468165354</v>
      </c>
      <c r="AJ178" s="176">
        <f t="shared" si="14"/>
        <v>7.4452403087925251E-2</v>
      </c>
    </row>
    <row r="179" spans="4:36">
      <c r="D179">
        <v>43.29</v>
      </c>
      <c r="E179" s="174">
        <v>2.1688143336649861</v>
      </c>
      <c r="F179" s="174">
        <v>1.7050446893319811</v>
      </c>
      <c r="G179" s="174">
        <v>2.1649653887656291</v>
      </c>
      <c r="H179" s="174">
        <v>2.2656610673446349</v>
      </c>
      <c r="I179" s="174">
        <v>1.857050782287025</v>
      </c>
      <c r="J179" s="174">
        <v>2.2890041424850112</v>
      </c>
      <c r="K179" s="174">
        <v>1.4750227166353449</v>
      </c>
      <c r="L179" s="174">
        <v>1.54996268369334</v>
      </c>
      <c r="M179" s="174">
        <v>1.598100136690944</v>
      </c>
      <c r="N179" s="174">
        <v>1.934718681959817</v>
      </c>
      <c r="O179" s="174">
        <v>2.4076738988027691</v>
      </c>
      <c r="P179" s="174">
        <v>2.784301365275216</v>
      </c>
      <c r="Q179" s="174">
        <v>2.1328396440584729</v>
      </c>
      <c r="R179" s="174">
        <v>2.2561370658072062</v>
      </c>
      <c r="S179" s="174">
        <v>1.988963267460502</v>
      </c>
      <c r="T179" s="174">
        <v>1.571904256258446</v>
      </c>
      <c r="U179" s="174">
        <v>1.5991055267004699</v>
      </c>
      <c r="V179" s="174">
        <v>1.67258198083745</v>
      </c>
      <c r="W179" s="174">
        <v>1.6279745451717851</v>
      </c>
      <c r="X179" s="174">
        <v>1.7464633819967821</v>
      </c>
      <c r="Y179" s="174">
        <v>2.6710786101426192</v>
      </c>
      <c r="Z179" s="174">
        <v>2.2382050571941088</v>
      </c>
      <c r="AA179" s="174">
        <v>2.6697024415323729</v>
      </c>
      <c r="AB179" s="174">
        <v>2.2617145370861089</v>
      </c>
      <c r="AC179" s="174">
        <v>2.073143791797881</v>
      </c>
      <c r="AD179" s="174">
        <v>1.811159487655476</v>
      </c>
      <c r="AE179" s="174">
        <v>1.636278575062456</v>
      </c>
      <c r="AG179">
        <v>43.29</v>
      </c>
      <c r="AH179" s="177">
        <f t="shared" si="12"/>
        <v>2.00583600206292</v>
      </c>
      <c r="AI179" s="174">
        <f t="shared" si="13"/>
        <v>0.37602179649340051</v>
      </c>
      <c r="AJ179" s="176">
        <f t="shared" si="14"/>
        <v>7.2365428475543822E-2</v>
      </c>
    </row>
    <row r="180" spans="4:36">
      <c r="D180">
        <v>45.29</v>
      </c>
      <c r="E180" s="174">
        <v>2.152310135724103</v>
      </c>
      <c r="F180" s="174">
        <v>1.6648050535558341</v>
      </c>
      <c r="G180" s="174">
        <v>2.1844294509395419</v>
      </c>
      <c r="H180" s="174">
        <v>2.32078054008098</v>
      </c>
      <c r="I180" s="174">
        <v>1.8028725586860259</v>
      </c>
      <c r="J180" s="174">
        <v>2.1371364916297009</v>
      </c>
      <c r="K180" s="174">
        <v>1.4676765446459199</v>
      </c>
      <c r="L180" s="174">
        <v>1.6066684013464201</v>
      </c>
      <c r="M180" s="174">
        <v>1.5193605160564321</v>
      </c>
      <c r="N180" s="174">
        <v>2.00892110601702</v>
      </c>
      <c r="O180" s="174">
        <v>2.2993895038941781</v>
      </c>
      <c r="P180" s="174">
        <v>2.6408551970539471</v>
      </c>
      <c r="Q180" s="174">
        <v>2.177851286891813</v>
      </c>
      <c r="R180" s="174">
        <v>2.3817586794775978</v>
      </c>
      <c r="S180" s="174">
        <v>1.894410691594713</v>
      </c>
      <c r="T180" s="174">
        <v>1.4399771882381629</v>
      </c>
      <c r="U180" s="174">
        <v>1.5669685769042501</v>
      </c>
      <c r="V180" s="174">
        <v>1.602037763758563</v>
      </c>
      <c r="W180" s="174">
        <v>1.6781697537583631</v>
      </c>
      <c r="X180" s="174">
        <v>1.8954662975732719</v>
      </c>
      <c r="Y180" s="174">
        <v>2.605628251526412</v>
      </c>
      <c r="Z180" s="174">
        <v>2.1356849142386731</v>
      </c>
      <c r="AA180" s="174">
        <v>2.5941141900599658</v>
      </c>
      <c r="AB180" s="174">
        <v>2.3419383141590022</v>
      </c>
      <c r="AC180" s="174">
        <v>2.1263702804368658</v>
      </c>
      <c r="AD180" s="174">
        <v>1.7333423253870039</v>
      </c>
      <c r="AE180" s="174">
        <v>1.6083209916769059</v>
      </c>
      <c r="AG180">
        <v>45.29</v>
      </c>
      <c r="AH180" s="177">
        <f t="shared" si="12"/>
        <v>1.9847127779745064</v>
      </c>
      <c r="AI180" s="174">
        <f t="shared" si="13"/>
        <v>0.36958608785801794</v>
      </c>
      <c r="AJ180" s="176">
        <f t="shared" si="14"/>
        <v>7.1126875771189105E-2</v>
      </c>
    </row>
    <row r="181" spans="4:36">
      <c r="D181">
        <v>47.29</v>
      </c>
      <c r="E181" s="174">
        <v>2.1773476412697721</v>
      </c>
      <c r="F181" s="174">
        <v>1.7265700906870689</v>
      </c>
      <c r="G181" s="174">
        <v>2.1553751293194812</v>
      </c>
      <c r="H181" s="174">
        <v>2.340979811351231</v>
      </c>
      <c r="I181" s="174">
        <v>1.896823017036174</v>
      </c>
      <c r="J181" s="174">
        <v>2.199741868808704</v>
      </c>
      <c r="K181" s="174">
        <v>1.450123072114796</v>
      </c>
      <c r="L181" s="174">
        <v>1.518302366511213</v>
      </c>
      <c r="M181" s="174">
        <v>1.574074118933255</v>
      </c>
      <c r="N181" s="174">
        <v>2.0921979327722799</v>
      </c>
      <c r="O181" s="174">
        <v>2.362569226487413</v>
      </c>
      <c r="P181" s="174">
        <v>2.7326520130267919</v>
      </c>
      <c r="Q181" s="174">
        <v>2.0143358600806192</v>
      </c>
      <c r="R181" s="174">
        <v>2.3300494830841361</v>
      </c>
      <c r="S181" s="174">
        <v>2.2158612245010718</v>
      </c>
      <c r="T181" s="174">
        <v>1.4879049290780311</v>
      </c>
      <c r="U181" s="174">
        <v>1.6017026708654361</v>
      </c>
      <c r="V181" s="174">
        <v>1.525198871018925</v>
      </c>
      <c r="W181" s="174">
        <v>1.5261504833133099</v>
      </c>
      <c r="X181" s="174">
        <v>1.827009519447468</v>
      </c>
      <c r="Y181" s="174">
        <v>2.6316611984629099</v>
      </c>
      <c r="Z181" s="174">
        <v>2.173518467904775</v>
      </c>
      <c r="AA181" s="174">
        <v>2.6558285365405712</v>
      </c>
      <c r="AB181" s="174">
        <v>2.2714028542477309</v>
      </c>
      <c r="AC181" s="174">
        <v>2.2429540143970201</v>
      </c>
      <c r="AD181" s="174">
        <v>1.641075833451265</v>
      </c>
      <c r="AE181" s="174">
        <v>1.5668417531355721</v>
      </c>
      <c r="AG181">
        <v>47.29</v>
      </c>
      <c r="AH181" s="177">
        <f t="shared" si="12"/>
        <v>1.9977130365869267</v>
      </c>
      <c r="AI181" s="174">
        <f t="shared" si="13"/>
        <v>0.39489228165962398</v>
      </c>
      <c r="AJ181" s="176">
        <f t="shared" si="14"/>
        <v>7.5997055039029801E-2</v>
      </c>
    </row>
    <row r="182" spans="4:36">
      <c r="D182">
        <v>49.29</v>
      </c>
      <c r="E182" s="174">
        <v>2.1586678067241212</v>
      </c>
      <c r="F182" s="174">
        <v>1.694533878111554</v>
      </c>
      <c r="G182" s="174">
        <v>2.1347254473332051</v>
      </c>
      <c r="H182" s="174">
        <v>2.358738827404125</v>
      </c>
      <c r="I182" s="174">
        <v>1.8060463709558789</v>
      </c>
      <c r="J182" s="174">
        <v>2.2199413610969159</v>
      </c>
      <c r="K182" s="174">
        <v>1.364408501812985</v>
      </c>
      <c r="L182" s="174">
        <v>1.6536805589414809</v>
      </c>
      <c r="M182" s="174">
        <v>1.466177977840704</v>
      </c>
      <c r="N182" s="174">
        <v>2.023634113744297</v>
      </c>
      <c r="O182" s="174">
        <v>2.3531812066702971</v>
      </c>
      <c r="P182" s="174">
        <v>2.545235993893185</v>
      </c>
      <c r="Q182" s="174">
        <v>2.091743731153171</v>
      </c>
      <c r="R182" s="174">
        <v>2.291290226377229</v>
      </c>
      <c r="S182" s="174">
        <v>1.734269519554134</v>
      </c>
      <c r="T182" s="174">
        <v>1.465528498117799</v>
      </c>
      <c r="U182" s="174">
        <v>1.516809116623101</v>
      </c>
      <c r="V182" s="174">
        <v>1.5805928088517081</v>
      </c>
      <c r="W182" s="174">
        <v>1.740381641287102</v>
      </c>
      <c r="X182" s="174">
        <v>1.8095021841195871</v>
      </c>
      <c r="Y182" s="174">
        <v>2.6744477419398609</v>
      </c>
      <c r="Z182" s="174">
        <v>2.1167704174209838</v>
      </c>
      <c r="AA182" s="174">
        <v>2.6044787962870202</v>
      </c>
      <c r="AB182" s="174">
        <v>2.2639224400564948</v>
      </c>
      <c r="AC182" s="174">
        <v>2.252462143854379</v>
      </c>
      <c r="AD182" s="174">
        <v>1.597815759618739</v>
      </c>
      <c r="AE182" s="174">
        <v>1.6737134983373101</v>
      </c>
      <c r="AG182">
        <v>49.29</v>
      </c>
      <c r="AH182" s="177">
        <f t="shared" si="12"/>
        <v>1.9701000210417539</v>
      </c>
      <c r="AI182" s="174">
        <f t="shared" si="13"/>
        <v>0.38011962829944262</v>
      </c>
      <c r="AJ182" s="176">
        <f t="shared" si="14"/>
        <v>7.3154056574314563E-2</v>
      </c>
    </row>
    <row r="183" spans="4:36">
      <c r="D183">
        <v>51.29</v>
      </c>
      <c r="E183" s="174">
        <v>2.183725747176132</v>
      </c>
      <c r="F183" s="174">
        <v>1.736160524929979</v>
      </c>
      <c r="G183" s="174">
        <v>2.23709474460258</v>
      </c>
      <c r="H183" s="174">
        <v>2.2633683844364501</v>
      </c>
      <c r="I183" s="174">
        <v>1.730197019409035</v>
      </c>
      <c r="J183" s="174">
        <v>2.1810583821639522</v>
      </c>
      <c r="K183" s="174">
        <v>1.4350444702282059</v>
      </c>
      <c r="L183" s="174">
        <v>1.510758933269273</v>
      </c>
      <c r="M183" s="174">
        <v>1.508333851319382</v>
      </c>
      <c r="N183" s="174">
        <v>1.9922526887683969</v>
      </c>
      <c r="O183" s="174">
        <v>2.2902469776959671</v>
      </c>
      <c r="P183" s="174">
        <v>2.5980154099274402</v>
      </c>
      <c r="Q183" s="174">
        <v>2.1430295669874599</v>
      </c>
      <c r="R183" s="174">
        <v>2.2200551638404828</v>
      </c>
      <c r="S183" s="174">
        <v>1.745316288009175</v>
      </c>
      <c r="T183" s="174">
        <v>1.4424388557147101</v>
      </c>
      <c r="U183" s="174">
        <v>1.564546268362216</v>
      </c>
      <c r="V183" s="174">
        <v>1.588044578424509</v>
      </c>
      <c r="W183" s="174">
        <v>1.6468222197621081</v>
      </c>
      <c r="X183" s="174">
        <v>1.7358781895565429</v>
      </c>
      <c r="Y183" s="174">
        <v>2.780269928196458</v>
      </c>
      <c r="Z183" s="174">
        <v>2.2623574718034769</v>
      </c>
      <c r="AA183" s="174">
        <v>2.4806214881378938</v>
      </c>
      <c r="AB183" s="174">
        <v>2.3540488102890391</v>
      </c>
      <c r="AC183" s="174">
        <v>2.136483967048886</v>
      </c>
      <c r="AD183" s="174">
        <v>1.5862421246735141</v>
      </c>
      <c r="AE183" s="174">
        <v>1.5542784563556731</v>
      </c>
      <c r="AG183">
        <v>51.29</v>
      </c>
      <c r="AH183" s="177">
        <f t="shared" si="12"/>
        <v>1.9595070559662571</v>
      </c>
      <c r="AI183" s="174">
        <f t="shared" si="13"/>
        <v>0.38993954263810909</v>
      </c>
      <c r="AJ183" s="176">
        <f t="shared" si="14"/>
        <v>7.5043899969930605E-2</v>
      </c>
    </row>
    <row r="184" spans="4:36">
      <c r="D184">
        <v>53.29</v>
      </c>
      <c r="E184" s="174">
        <v>2.1471643628035979</v>
      </c>
      <c r="F184" s="174">
        <v>1.7584571324877241</v>
      </c>
      <c r="G184" s="174">
        <v>2.1704926506323172</v>
      </c>
      <c r="H184" s="174">
        <v>2.320233313155796</v>
      </c>
      <c r="I184" s="174">
        <v>1.742901377443187</v>
      </c>
      <c r="J184" s="174">
        <v>2.102798404234135</v>
      </c>
      <c r="K184" s="174">
        <v>1.4466549453675721</v>
      </c>
      <c r="L184" s="174">
        <v>1.5665738022895941</v>
      </c>
      <c r="M184" s="174">
        <v>1.543064921271748</v>
      </c>
      <c r="N184" s="174">
        <v>1.9779645172443869</v>
      </c>
      <c r="O184" s="174">
        <v>2.329732568269745</v>
      </c>
      <c r="P184" s="174">
        <v>2.6961714967655031</v>
      </c>
      <c r="Q184" s="174">
        <v>2.0133834411727221</v>
      </c>
      <c r="R184" s="174">
        <v>2.1416042826431281</v>
      </c>
      <c r="S184" s="174">
        <v>1.987486242695762</v>
      </c>
      <c r="T184" s="174">
        <v>1.553600579422056</v>
      </c>
      <c r="U184" s="174">
        <v>1.501583233534312</v>
      </c>
      <c r="V184" s="174">
        <v>1.515443823168477</v>
      </c>
      <c r="W184" s="174">
        <v>1.560223354776779</v>
      </c>
      <c r="X184" s="174">
        <v>1.612909997913659</v>
      </c>
      <c r="Y184" s="174">
        <v>2.641617271376139</v>
      </c>
      <c r="Z184" s="174">
        <v>2.134895017650881</v>
      </c>
      <c r="AA184" s="174">
        <v>2.6442566932083791</v>
      </c>
      <c r="AB184" s="174">
        <v>2.4791345319603861</v>
      </c>
      <c r="AC184" s="174">
        <v>2.2128055150639199</v>
      </c>
      <c r="AD184" s="174">
        <v>1.593076786346393</v>
      </c>
      <c r="AE184" s="174">
        <v>1.544584460729292</v>
      </c>
      <c r="AG184">
        <v>53.29</v>
      </c>
      <c r="AH184" s="177">
        <f t="shared" si="12"/>
        <v>1.9606968416158368</v>
      </c>
      <c r="AI184" s="174">
        <f t="shared" si="13"/>
        <v>0.39624086037790568</v>
      </c>
      <c r="AJ184" s="176">
        <f t="shared" si="14"/>
        <v>7.6256589134370917E-2</v>
      </c>
    </row>
    <row r="185" spans="4:36">
      <c r="D185">
        <v>55.29</v>
      </c>
      <c r="E185" s="174">
        <v>2.201607635389029</v>
      </c>
      <c r="F185" s="174">
        <v>1.7532895869388729</v>
      </c>
      <c r="G185" s="174">
        <v>2.1384725347290239</v>
      </c>
      <c r="H185" s="174">
        <v>2.2596394259330719</v>
      </c>
      <c r="I185" s="174">
        <v>1.7591647099710359</v>
      </c>
      <c r="J185" s="174">
        <v>2.1145395949545418</v>
      </c>
      <c r="K185" s="174">
        <v>1.3923695152319751</v>
      </c>
      <c r="L185" s="174">
        <v>1.6400890615363191</v>
      </c>
      <c r="M185" s="174">
        <v>1.507571914300377</v>
      </c>
      <c r="N185" s="174">
        <v>1.95684177708414</v>
      </c>
      <c r="O185" s="174">
        <v>2.2925146953227999</v>
      </c>
      <c r="P185" s="174">
        <v>2.733017397498581</v>
      </c>
      <c r="Q185" s="174">
        <v>2.0347889502151491</v>
      </c>
      <c r="R185" s="174">
        <v>2.142703551638153</v>
      </c>
      <c r="S185" s="174">
        <v>1.926011696221346</v>
      </c>
      <c r="T185" s="174">
        <v>1.418239195554861</v>
      </c>
      <c r="U185" s="174">
        <v>1.5242102435568521</v>
      </c>
      <c r="V185" s="174">
        <v>1.6959264405104</v>
      </c>
      <c r="W185" s="174">
        <v>1.7600771173530809</v>
      </c>
      <c r="X185" s="174">
        <v>1.6071916641483941</v>
      </c>
      <c r="Y185" s="174">
        <v>2.821746324707985</v>
      </c>
      <c r="Z185" s="174">
        <v>2.168336919822877</v>
      </c>
      <c r="AA185" s="174">
        <v>2.640424612657152</v>
      </c>
      <c r="AB185" s="174">
        <v>2.081647426210754</v>
      </c>
      <c r="AC185" s="174">
        <v>2.1304766937017372</v>
      </c>
      <c r="AD185" s="174">
        <v>1.520743376414017</v>
      </c>
      <c r="AE185" s="174">
        <v>1.47665611922476</v>
      </c>
      <c r="AG185">
        <v>55.29</v>
      </c>
      <c r="AH185" s="177">
        <f t="shared" si="12"/>
        <v>1.9517888215121215</v>
      </c>
      <c r="AI185" s="174">
        <f t="shared" si="13"/>
        <v>0.39708786631138515</v>
      </c>
      <c r="AJ185" s="176">
        <f t="shared" si="14"/>
        <v>7.6419595502270773E-2</v>
      </c>
    </row>
    <row r="186" spans="4:36">
      <c r="D186">
        <v>57.29</v>
      </c>
      <c r="E186" s="174">
        <v>2.1560452514192372</v>
      </c>
      <c r="F186" s="174">
        <v>1.6656033973261879</v>
      </c>
      <c r="G186" s="174">
        <v>2.200646214383621</v>
      </c>
      <c r="H186" s="174">
        <v>2.3540893607041982</v>
      </c>
      <c r="I186" s="174">
        <v>1.6831649910743181</v>
      </c>
      <c r="J186" s="174">
        <v>2.0888633496430939</v>
      </c>
      <c r="K186" s="174">
        <v>1.4505536432467321</v>
      </c>
      <c r="L186" s="174">
        <v>1.4459001141376191</v>
      </c>
      <c r="M186" s="174">
        <v>1.493234982762095</v>
      </c>
      <c r="N186" s="174">
        <v>2.020722739261847</v>
      </c>
      <c r="O186" s="174">
        <v>2.260099134918609</v>
      </c>
      <c r="P186" s="174">
        <v>2.8051457931292769</v>
      </c>
      <c r="Q186" s="174">
        <v>1.974017895871508</v>
      </c>
      <c r="R186" s="174">
        <v>2.2250078896135919</v>
      </c>
      <c r="S186" s="174">
        <v>1.8729843515771829</v>
      </c>
      <c r="T186" s="174">
        <v>1.4923767785082309</v>
      </c>
      <c r="U186" s="174">
        <v>1.410599456703433</v>
      </c>
      <c r="V186" s="174">
        <v>1.517969341761948</v>
      </c>
      <c r="W186" s="174">
        <v>1.5020270313488739</v>
      </c>
      <c r="X186" s="174">
        <v>1.6277023638711401</v>
      </c>
      <c r="Y186" s="174">
        <v>2.827855739885643</v>
      </c>
      <c r="Z186" s="174">
        <v>2.0101709213729939</v>
      </c>
      <c r="AA186" s="174">
        <v>2.6296764604703169</v>
      </c>
      <c r="AB186" s="174">
        <v>2.1383812328389071</v>
      </c>
      <c r="AC186" s="174">
        <v>2.2153865214238011</v>
      </c>
      <c r="AD186" s="174">
        <v>1.5683734475429809</v>
      </c>
      <c r="AE186" s="174">
        <v>1.481311095121286</v>
      </c>
      <c r="AG186">
        <v>57.29</v>
      </c>
      <c r="AH186" s="177">
        <f t="shared" si="12"/>
        <v>1.9302929444414321</v>
      </c>
      <c r="AI186" s="174">
        <f t="shared" si="13"/>
        <v>0.42766060928354693</v>
      </c>
      <c r="AJ186" s="176">
        <f t="shared" si="14"/>
        <v>8.2303322630551734E-2</v>
      </c>
    </row>
    <row r="187" spans="4:36">
      <c r="D187">
        <v>59.3</v>
      </c>
      <c r="E187" s="174">
        <v>2.202463844449265</v>
      </c>
      <c r="F187" s="174">
        <v>1.7140160036899981</v>
      </c>
      <c r="G187" s="174">
        <v>2.1413964408186001</v>
      </c>
      <c r="H187" s="174">
        <v>2.3907579597670359</v>
      </c>
      <c r="I187" s="174">
        <v>1.6867108293115589</v>
      </c>
      <c r="J187" s="174">
        <v>2.091923313192162</v>
      </c>
      <c r="K187" s="174">
        <v>1.4120053915918649</v>
      </c>
      <c r="L187" s="174">
        <v>1.5774837660752019</v>
      </c>
      <c r="M187" s="174">
        <v>1.377223588687909</v>
      </c>
      <c r="N187" s="174">
        <v>2.0339145940172978</v>
      </c>
      <c r="O187" s="174">
        <v>2.1991777424709502</v>
      </c>
      <c r="P187" s="174">
        <v>2.5993099749104309</v>
      </c>
      <c r="Q187" s="174">
        <v>1.8412922522202519</v>
      </c>
      <c r="R187" s="174">
        <v>2.2320842858782881</v>
      </c>
      <c r="S187" s="174">
        <v>1.808473146637315</v>
      </c>
      <c r="T187" s="174">
        <v>1.4144263361812099</v>
      </c>
      <c r="U187" s="174">
        <v>1.4628999820280431</v>
      </c>
      <c r="V187" s="174">
        <v>1.473440149509444</v>
      </c>
      <c r="W187" s="174">
        <v>1.5869504888247421</v>
      </c>
      <c r="X187" s="174">
        <v>1.749029664020409</v>
      </c>
      <c r="Y187" s="174">
        <v>2.7260878312382371</v>
      </c>
      <c r="Z187" s="174">
        <v>2.020643889723039</v>
      </c>
      <c r="AA187" s="174">
        <v>2.522283738889286</v>
      </c>
      <c r="AB187" s="174">
        <v>2.1269053346020308</v>
      </c>
      <c r="AC187" s="174">
        <v>2.0987221859052649</v>
      </c>
      <c r="AD187" s="174">
        <v>1.486641801942546</v>
      </c>
      <c r="AE187" s="174">
        <v>1.6206470770501149</v>
      </c>
      <c r="AG187">
        <v>59.3</v>
      </c>
      <c r="AH187" s="177">
        <f t="shared" si="12"/>
        <v>1.9109967264308334</v>
      </c>
      <c r="AI187" s="174">
        <f t="shared" si="13"/>
        <v>0.3918377469855972</v>
      </c>
      <c r="AJ187" s="176">
        <f t="shared" si="14"/>
        <v>7.5409209566930341E-2</v>
      </c>
    </row>
    <row r="188" spans="4:36">
      <c r="D188">
        <v>61.3</v>
      </c>
      <c r="E188" s="174">
        <v>2.107388258279395</v>
      </c>
      <c r="F188" s="174">
        <v>1.6518602969000311</v>
      </c>
      <c r="G188" s="174">
        <v>2.167048597401191</v>
      </c>
      <c r="H188" s="174">
        <v>2.2396815675040971</v>
      </c>
      <c r="I188" s="174">
        <v>1.6669511044956691</v>
      </c>
      <c r="J188" s="174">
        <v>2.0883436094377239</v>
      </c>
      <c r="K188" s="174">
        <v>1.42122077475367</v>
      </c>
      <c r="L188" s="174">
        <v>1.4699617298307741</v>
      </c>
      <c r="M188" s="174">
        <v>1.4621929754252321</v>
      </c>
      <c r="N188" s="174">
        <v>1.9733820055050699</v>
      </c>
      <c r="O188" s="174">
        <v>2.3112388075711601</v>
      </c>
      <c r="P188" s="174">
        <v>2.6924451037248511</v>
      </c>
      <c r="Q188" s="174">
        <v>1.8395083757002511</v>
      </c>
      <c r="R188" s="174">
        <v>2.205112890818937</v>
      </c>
      <c r="S188" s="174">
        <v>1.838086307742814</v>
      </c>
      <c r="T188" s="174">
        <v>1.3453190403816839</v>
      </c>
      <c r="U188" s="174">
        <v>1.4433280472940819</v>
      </c>
      <c r="V188" s="174">
        <v>1.537587631632678</v>
      </c>
      <c r="W188" s="174">
        <v>1.640428108394967</v>
      </c>
      <c r="X188" s="174">
        <v>1.636591301437039</v>
      </c>
      <c r="Y188" s="174">
        <v>2.7876605015708371</v>
      </c>
      <c r="Z188" s="174">
        <v>2.0643235837983589</v>
      </c>
      <c r="AA188" s="174">
        <v>2.6007818210043951</v>
      </c>
      <c r="AB188" s="174">
        <v>2.2562290876982729</v>
      </c>
      <c r="AC188" s="174">
        <v>2.110648423074772</v>
      </c>
      <c r="AD188" s="174">
        <v>1.496936517812385</v>
      </c>
      <c r="AE188" s="174">
        <v>1.451211588106925</v>
      </c>
      <c r="AG188">
        <v>61.3</v>
      </c>
      <c r="AH188" s="177">
        <f t="shared" si="12"/>
        <v>1.9076099280480465</v>
      </c>
      <c r="AI188" s="174">
        <f t="shared" si="13"/>
        <v>0.41666740962342336</v>
      </c>
      <c r="AJ188" s="176">
        <f t="shared" si="14"/>
        <v>8.0187680369542505E-2</v>
      </c>
    </row>
    <row r="189" spans="4:36">
      <c r="D189">
        <v>63.3</v>
      </c>
      <c r="E189" s="174">
        <v>2.237833367541032</v>
      </c>
      <c r="F189" s="174">
        <v>1.6518372147686731</v>
      </c>
      <c r="G189" s="174">
        <v>2.1492728837659349</v>
      </c>
      <c r="H189" s="174">
        <v>2.2194045129873121</v>
      </c>
      <c r="I189" s="174">
        <v>1.6874597828928779</v>
      </c>
      <c r="J189" s="174">
        <v>2.194893918622868</v>
      </c>
      <c r="K189" s="174">
        <v>1.395602861970429</v>
      </c>
      <c r="L189" s="174">
        <v>1.554175063157291</v>
      </c>
      <c r="M189" s="174">
        <v>1.513579347074175</v>
      </c>
      <c r="N189" s="174">
        <v>1.986436638185092</v>
      </c>
      <c r="O189" s="174">
        <v>2.192806011652475</v>
      </c>
      <c r="P189" s="174">
        <v>2.6236824520796178</v>
      </c>
      <c r="Q189" s="174">
        <v>1.87815725297985</v>
      </c>
      <c r="R189" s="174">
        <v>2.1067985736072168</v>
      </c>
      <c r="S189" s="174">
        <v>1.8440408251559339</v>
      </c>
      <c r="T189" s="174">
        <v>1.4919485512253849</v>
      </c>
      <c r="U189" s="174">
        <v>1.4521543707426769</v>
      </c>
      <c r="V189" s="174">
        <v>1.512042797211921</v>
      </c>
      <c r="W189" s="174">
        <v>1.5380312089952339</v>
      </c>
      <c r="X189" s="174">
        <v>1.701396315286257</v>
      </c>
      <c r="Y189" s="174">
        <v>2.5266308863912932</v>
      </c>
      <c r="Z189" s="174">
        <v>1.9573492980312761</v>
      </c>
      <c r="AA189" s="174">
        <v>2.436422319992209</v>
      </c>
      <c r="AB189" s="174">
        <v>2.240831048115254</v>
      </c>
      <c r="AC189" s="174">
        <v>1.981661697947767</v>
      </c>
      <c r="AD189" s="174">
        <v>1.516838107811485</v>
      </c>
      <c r="AE189" s="174">
        <v>1.5360726990586331</v>
      </c>
      <c r="AG189">
        <v>63.3</v>
      </c>
      <c r="AH189" s="177">
        <f t="shared" si="12"/>
        <v>1.8936059261944511</v>
      </c>
      <c r="AI189" s="174">
        <f t="shared" si="13"/>
        <v>0.36328499356775723</v>
      </c>
      <c r="AJ189" s="176">
        <f t="shared" si="14"/>
        <v>6.9914229609632034E-2</v>
      </c>
    </row>
    <row r="190" spans="4:36">
      <c r="D190">
        <v>65.3</v>
      </c>
      <c r="E190" s="174">
        <v>2.0743244617695851</v>
      </c>
      <c r="F190" s="174">
        <v>1.684640373528788</v>
      </c>
      <c r="G190" s="174">
        <v>2.184554789469582</v>
      </c>
      <c r="H190" s="174">
        <v>2.2933649112788932</v>
      </c>
      <c r="I190" s="174">
        <v>1.637950808917682</v>
      </c>
      <c r="J190" s="174">
        <v>2.1005887060392872</v>
      </c>
      <c r="K190" s="174">
        <v>1.443642445293807</v>
      </c>
      <c r="L190" s="174">
        <v>1.4654614848457199</v>
      </c>
      <c r="M190" s="174">
        <v>1.4112572815236331</v>
      </c>
      <c r="N190" s="174">
        <v>1.859546494279541</v>
      </c>
      <c r="O190" s="174">
        <v>2.2402903979411972</v>
      </c>
      <c r="P190" s="174">
        <v>2.6911576608362942</v>
      </c>
      <c r="Q190" s="174">
        <v>1.8981036077827409</v>
      </c>
      <c r="R190" s="174">
        <v>2.0722105247081442</v>
      </c>
      <c r="S190" s="174">
        <v>1.7720329339369629</v>
      </c>
      <c r="T190" s="174">
        <v>1.369476714556221</v>
      </c>
      <c r="U190" s="174">
        <v>1.488587948001781</v>
      </c>
      <c r="V190" s="174">
        <v>1.574073854782736</v>
      </c>
      <c r="W190" s="174">
        <v>1.527344671773726</v>
      </c>
      <c r="X190" s="174">
        <v>1.7083879031864051</v>
      </c>
      <c r="Y190" s="174">
        <v>2.6371161786067159</v>
      </c>
      <c r="Z190" s="174">
        <v>2.0573507235157371</v>
      </c>
      <c r="AA190" s="174">
        <v>2.4856993452761329</v>
      </c>
      <c r="AB190" s="174">
        <v>2.1425646368617999</v>
      </c>
      <c r="AC190" s="174">
        <v>1.985638418197593</v>
      </c>
      <c r="AD190" s="174">
        <v>1.510634081749991</v>
      </c>
      <c r="AE190" s="174">
        <v>1.519959268701345</v>
      </c>
      <c r="AG190">
        <v>65.3</v>
      </c>
      <c r="AH190" s="178">
        <f t="shared" si="12"/>
        <v>1.8828133565689649</v>
      </c>
      <c r="AI190" s="174">
        <f t="shared" si="13"/>
        <v>0.38453985602657892</v>
      </c>
      <c r="AJ190" s="176">
        <f t="shared" si="14"/>
        <v>7.4004729797028421E-2</v>
      </c>
    </row>
    <row r="191" spans="4:36">
      <c r="E191" s="174"/>
      <c r="F191" s="174"/>
      <c r="G191" s="174"/>
      <c r="H191" s="174"/>
      <c r="I191" s="174"/>
      <c r="J191" s="174"/>
      <c r="K191" s="174"/>
      <c r="L191" s="174"/>
      <c r="M191" s="174"/>
      <c r="N191" s="174"/>
      <c r="O191" s="174"/>
      <c r="P191" s="174"/>
      <c r="Q191" s="174"/>
      <c r="R191" s="174"/>
      <c r="S191" s="174"/>
      <c r="T191" s="174"/>
      <c r="U191" s="174"/>
      <c r="V191" s="174"/>
      <c r="W191" s="174"/>
      <c r="X191" s="174"/>
      <c r="Y191" s="174"/>
      <c r="Z191" s="174"/>
      <c r="AA191" s="174"/>
      <c r="AB191" s="174"/>
      <c r="AC191" s="174"/>
      <c r="AD191" s="174"/>
      <c r="AE191" s="174"/>
    </row>
    <row r="192" spans="4:36">
      <c r="E192" s="174"/>
      <c r="F192" s="174"/>
      <c r="G192" s="174"/>
      <c r="H192" s="174"/>
      <c r="I192" s="174"/>
      <c r="J192" s="174"/>
      <c r="K192" s="174"/>
      <c r="L192" s="174"/>
      <c r="M192" s="174"/>
      <c r="N192" s="174"/>
      <c r="O192" s="174"/>
      <c r="P192" s="174"/>
      <c r="Q192" s="174"/>
      <c r="R192" s="174"/>
      <c r="S192" s="174"/>
      <c r="T192" s="174"/>
      <c r="U192" s="174"/>
      <c r="V192" s="174"/>
      <c r="W192" s="174"/>
      <c r="X192" s="174"/>
      <c r="Y192" s="174"/>
      <c r="Z192" s="174"/>
      <c r="AA192" s="174"/>
      <c r="AB192" s="174"/>
      <c r="AC192" s="174"/>
      <c r="AD192" s="174"/>
      <c r="AE192" s="174"/>
    </row>
    <row r="193" spans="2:36">
      <c r="E193" s="174"/>
      <c r="F193" s="174"/>
      <c r="G193" s="174"/>
      <c r="H193" s="174"/>
      <c r="I193" s="174"/>
      <c r="J193" s="174"/>
      <c r="K193" s="174"/>
      <c r="L193" s="174"/>
      <c r="M193" s="174"/>
      <c r="N193" s="174"/>
      <c r="O193" s="174"/>
      <c r="P193" s="174"/>
      <c r="Q193" s="174"/>
      <c r="R193" s="174"/>
      <c r="S193" s="174"/>
      <c r="T193" s="174"/>
      <c r="U193" s="174"/>
      <c r="V193" s="174"/>
      <c r="W193" s="174"/>
      <c r="X193" s="174"/>
      <c r="Y193" s="174"/>
      <c r="Z193" s="174"/>
      <c r="AA193" s="174"/>
      <c r="AB193" s="174"/>
      <c r="AC193" s="174"/>
      <c r="AD193" s="174"/>
      <c r="AE193" s="174"/>
      <c r="AI193" s="1" t="s">
        <v>216</v>
      </c>
      <c r="AJ193" s="1">
        <v>27</v>
      </c>
    </row>
    <row r="194" spans="2:36" ht="17" thickBot="1">
      <c r="E194" s="174"/>
      <c r="F194" s="174"/>
      <c r="G194" s="174"/>
      <c r="H194" s="174"/>
      <c r="I194" s="174"/>
      <c r="J194" s="174"/>
      <c r="K194" s="174"/>
      <c r="L194" s="174"/>
      <c r="M194" s="174"/>
      <c r="N194" s="174"/>
      <c r="O194" s="174"/>
      <c r="P194" s="174"/>
      <c r="Q194" s="174"/>
      <c r="R194" s="174"/>
      <c r="S194" s="174"/>
      <c r="T194" s="174"/>
      <c r="U194" s="174"/>
      <c r="V194" s="174"/>
      <c r="W194" s="174"/>
      <c r="X194" s="174"/>
      <c r="Y194" s="174"/>
      <c r="Z194" s="174"/>
      <c r="AA194" s="174"/>
      <c r="AB194" s="174"/>
      <c r="AC194" s="174"/>
      <c r="AD194" s="174"/>
      <c r="AE194" s="174"/>
      <c r="AH194" s="156" t="s">
        <v>369</v>
      </c>
      <c r="AI194" s="1" t="s">
        <v>215</v>
      </c>
      <c r="AJ194" s="1">
        <f>SQRT(AJ193)</f>
        <v>5.196152422706632</v>
      </c>
    </row>
    <row r="195" spans="2:36" ht="17" thickBot="1">
      <c r="B195" s="173" t="s">
        <v>580</v>
      </c>
      <c r="C195" s="156" t="s">
        <v>369</v>
      </c>
      <c r="D195" s="170" t="s">
        <v>66</v>
      </c>
      <c r="E195" s="174" t="s">
        <v>581</v>
      </c>
      <c r="F195" s="174" t="s">
        <v>582</v>
      </c>
      <c r="G195" s="174" t="s">
        <v>583</v>
      </c>
      <c r="H195" s="174" t="s">
        <v>584</v>
      </c>
      <c r="I195" s="174" t="s">
        <v>585</v>
      </c>
      <c r="J195" s="174" t="s">
        <v>586</v>
      </c>
      <c r="K195" s="174" t="s">
        <v>587</v>
      </c>
      <c r="L195" s="174" t="s">
        <v>588</v>
      </c>
      <c r="M195" s="174" t="s">
        <v>589</v>
      </c>
      <c r="N195" s="174" t="s">
        <v>590</v>
      </c>
      <c r="O195" s="174" t="s">
        <v>591</v>
      </c>
      <c r="P195" s="174" t="s">
        <v>592</v>
      </c>
      <c r="Q195" s="174" t="s">
        <v>593</v>
      </c>
      <c r="R195" s="174" t="s">
        <v>594</v>
      </c>
      <c r="S195" s="174" t="s">
        <v>595</v>
      </c>
      <c r="T195" s="174" t="s">
        <v>596</v>
      </c>
      <c r="U195" s="174" t="s">
        <v>597</v>
      </c>
      <c r="V195" s="174" t="s">
        <v>598</v>
      </c>
      <c r="W195" s="174" t="s">
        <v>599</v>
      </c>
      <c r="X195" s="174" t="s">
        <v>600</v>
      </c>
      <c r="Y195" s="174" t="s">
        <v>601</v>
      </c>
      <c r="Z195" s="174" t="s">
        <v>602</v>
      </c>
      <c r="AA195" s="174" t="s">
        <v>603</v>
      </c>
      <c r="AB195" s="174" t="s">
        <v>604</v>
      </c>
      <c r="AC195" s="174" t="s">
        <v>605</v>
      </c>
      <c r="AD195" s="174" t="s">
        <v>606</v>
      </c>
      <c r="AE195" s="174" t="s">
        <v>607</v>
      </c>
      <c r="AG195" s="175" t="s">
        <v>66</v>
      </c>
      <c r="AH195" s="173" t="s">
        <v>580</v>
      </c>
      <c r="AI195" s="174" t="s">
        <v>3</v>
      </c>
      <c r="AJ195" s="176" t="s">
        <v>125</v>
      </c>
    </row>
    <row r="196" spans="2:36">
      <c r="D196">
        <v>0</v>
      </c>
      <c r="E196" s="174">
        <v>1</v>
      </c>
      <c r="F196" s="174">
        <v>1</v>
      </c>
      <c r="G196" s="174">
        <v>1</v>
      </c>
      <c r="H196" s="174">
        <v>1</v>
      </c>
      <c r="I196" s="174">
        <v>1</v>
      </c>
      <c r="J196" s="174">
        <v>1</v>
      </c>
      <c r="K196" s="174">
        <v>1</v>
      </c>
      <c r="L196" s="174">
        <v>1</v>
      </c>
      <c r="M196" s="174">
        <v>1</v>
      </c>
      <c r="N196" s="174">
        <v>1</v>
      </c>
      <c r="O196" s="174">
        <v>1</v>
      </c>
      <c r="P196" s="174">
        <v>1</v>
      </c>
      <c r="Q196" s="174">
        <v>1</v>
      </c>
      <c r="R196" s="174">
        <v>1</v>
      </c>
      <c r="S196" s="174">
        <v>1</v>
      </c>
      <c r="T196" s="174">
        <v>1</v>
      </c>
      <c r="U196" s="174">
        <v>1</v>
      </c>
      <c r="V196" s="174">
        <v>1</v>
      </c>
      <c r="W196" s="174">
        <v>1</v>
      </c>
      <c r="X196" s="174">
        <v>1</v>
      </c>
      <c r="Y196" s="174">
        <v>1</v>
      </c>
      <c r="Z196" s="174">
        <v>1</v>
      </c>
      <c r="AA196" s="174">
        <v>1</v>
      </c>
      <c r="AB196" s="174">
        <v>1</v>
      </c>
      <c r="AC196" s="174">
        <v>1</v>
      </c>
      <c r="AD196" s="174">
        <v>1</v>
      </c>
      <c r="AE196" s="174">
        <v>1</v>
      </c>
      <c r="AG196">
        <v>0</v>
      </c>
      <c r="AH196" s="177">
        <f t="shared" ref="AH196:AH228" si="15">AVERAGE(E196:AE196)</f>
        <v>1</v>
      </c>
      <c r="AI196" s="174">
        <f t="shared" ref="AI196:AI228" si="16">STDEV(E196:AE196)</f>
        <v>0</v>
      </c>
      <c r="AJ196" s="176">
        <f t="shared" ref="AJ196:AJ228" si="17">AI196/$AJ$194</f>
        <v>0</v>
      </c>
    </row>
    <row r="197" spans="2:36">
      <c r="D197">
        <v>2.0099999999999998</v>
      </c>
      <c r="E197" s="174">
        <v>0.96373767013166867</v>
      </c>
      <c r="F197" s="174">
        <v>0.94320143026796521</v>
      </c>
      <c r="G197" s="174">
        <v>0.97608044022394358</v>
      </c>
      <c r="H197" s="174">
        <v>0.98590150923270981</v>
      </c>
      <c r="I197" s="174">
        <v>0.97504286034286014</v>
      </c>
      <c r="J197" s="174">
        <v>0.98276117919045469</v>
      </c>
      <c r="K197" s="174">
        <v>0.99247254176607136</v>
      </c>
      <c r="L197" s="174">
        <v>1.034130734319854</v>
      </c>
      <c r="M197" s="174">
        <v>1.006534492945564</v>
      </c>
      <c r="N197" s="174">
        <v>0.9697316784081792</v>
      </c>
      <c r="O197" s="174">
        <v>0.9673913918103616</v>
      </c>
      <c r="P197" s="174">
        <v>0.99774810858255625</v>
      </c>
      <c r="Q197" s="174">
        <v>1.0058778452417909</v>
      </c>
      <c r="R197" s="174">
        <v>1.0184402948526581</v>
      </c>
      <c r="S197" s="174">
        <v>0.95427547036822358</v>
      </c>
      <c r="T197" s="174">
        <v>1.045907487580378</v>
      </c>
      <c r="U197" s="174">
        <v>0.98514378856367235</v>
      </c>
      <c r="V197" s="174">
        <v>1.00678404547296</v>
      </c>
      <c r="W197" s="174">
        <v>1.018515576198963</v>
      </c>
      <c r="X197" s="174">
        <v>1.003194637123942</v>
      </c>
      <c r="Y197" s="174">
        <v>1.005640599326401</v>
      </c>
      <c r="Z197" s="174">
        <v>1.055324153664968</v>
      </c>
      <c r="AA197" s="174">
        <v>0.97242786348824473</v>
      </c>
      <c r="AB197" s="174">
        <v>1.0015779510521781</v>
      </c>
      <c r="AC197" s="174">
        <v>0.9994314754486836</v>
      </c>
      <c r="AD197" s="174">
        <v>1.030651314835261</v>
      </c>
      <c r="AE197" s="174">
        <v>0.9724010677750401</v>
      </c>
      <c r="AG197">
        <v>2.0099999999999998</v>
      </c>
      <c r="AH197" s="177">
        <f t="shared" si="15"/>
        <v>0.99519731882279827</v>
      </c>
      <c r="AI197" s="174">
        <f t="shared" si="16"/>
        <v>2.7461472909087927E-2</v>
      </c>
      <c r="AJ197" s="176">
        <f t="shared" si="17"/>
        <v>5.2849629254685098E-3</v>
      </c>
    </row>
    <row r="198" spans="2:36">
      <c r="D198">
        <v>4.01</v>
      </c>
      <c r="E198" s="174">
        <v>1.033346192543829</v>
      </c>
      <c r="F198" s="174">
        <v>0.97632276735454704</v>
      </c>
      <c r="G198" s="174">
        <v>0.96769665308421104</v>
      </c>
      <c r="H198" s="174">
        <v>1.0478077311131391</v>
      </c>
      <c r="I198" s="174">
        <v>0.99002475270333568</v>
      </c>
      <c r="J198" s="174">
        <v>0.99422701649700884</v>
      </c>
      <c r="K198" s="174">
        <v>0.98750620667827105</v>
      </c>
      <c r="L198" s="174">
        <v>1.0155778343505191</v>
      </c>
      <c r="M198" s="174">
        <v>0.9951950927019132</v>
      </c>
      <c r="N198" s="174">
        <v>0.99537022951481602</v>
      </c>
      <c r="O198" s="174">
        <v>0.97038222347322722</v>
      </c>
      <c r="P198" s="174">
        <v>0.95066461193534113</v>
      </c>
      <c r="Q198" s="174">
        <v>1.0226086731361179</v>
      </c>
      <c r="R198" s="174">
        <v>1.0166054729747791</v>
      </c>
      <c r="S198" s="174">
        <v>0.98155854348905902</v>
      </c>
      <c r="T198" s="174">
        <v>1.0314858905997639</v>
      </c>
      <c r="U198" s="174">
        <v>0.99735925660400016</v>
      </c>
      <c r="V198" s="174">
        <v>0.98897540912164161</v>
      </c>
      <c r="W198" s="174">
        <v>1.04111665335286</v>
      </c>
      <c r="X198" s="174">
        <v>0.97568853591438631</v>
      </c>
      <c r="Y198" s="174">
        <v>0.99377539091995448</v>
      </c>
      <c r="Z198" s="174">
        <v>1.061146700474789</v>
      </c>
      <c r="AA198" s="174">
        <v>1.085523547918861</v>
      </c>
      <c r="AB198" s="174">
        <v>0.97765632860042972</v>
      </c>
      <c r="AC198" s="174">
        <v>1.044525010540956</v>
      </c>
      <c r="AD198" s="174">
        <v>1.0269062760199441</v>
      </c>
      <c r="AE198" s="174">
        <v>0.97223445273721265</v>
      </c>
      <c r="AG198">
        <v>4.01</v>
      </c>
      <c r="AH198" s="177">
        <f t="shared" si="15"/>
        <v>1.0052328686798115</v>
      </c>
      <c r="AI198" s="174">
        <f t="shared" si="16"/>
        <v>3.266770573602009E-2</v>
      </c>
      <c r="AJ198" s="176">
        <f t="shared" si="17"/>
        <v>6.2869029001662267E-3</v>
      </c>
    </row>
    <row r="199" spans="2:36">
      <c r="D199">
        <v>7.38</v>
      </c>
      <c r="E199" s="174">
        <v>1.880973178192304</v>
      </c>
      <c r="F199" s="174">
        <v>1.732788748520862</v>
      </c>
      <c r="G199" s="174">
        <v>1.849541253132672</v>
      </c>
      <c r="H199" s="174">
        <v>1.8379079317439431</v>
      </c>
      <c r="I199" s="174">
        <v>1.5348113862389829</v>
      </c>
      <c r="J199" s="174">
        <v>1.5632622829385669</v>
      </c>
      <c r="K199" s="174">
        <v>1.0772103019615269</v>
      </c>
      <c r="L199" s="174">
        <v>1.214464800450507</v>
      </c>
      <c r="M199" s="174">
        <v>1.152809013680316</v>
      </c>
      <c r="N199" s="174">
        <v>2.2450762989787698</v>
      </c>
      <c r="O199" s="174">
        <v>1.8260041463457</v>
      </c>
      <c r="P199" s="174">
        <v>1.7397324377245129</v>
      </c>
      <c r="Q199" s="174">
        <v>1.3647250259599391</v>
      </c>
      <c r="R199" s="174">
        <v>1.4572312604217219</v>
      </c>
      <c r="S199" s="174">
        <v>1.539419291471434</v>
      </c>
      <c r="T199" s="174">
        <v>1.403725448020581</v>
      </c>
      <c r="U199" s="174">
        <v>1.518671724910347</v>
      </c>
      <c r="V199" s="174">
        <v>1.725981967584187</v>
      </c>
      <c r="W199" s="174">
        <v>1.545137550302174</v>
      </c>
      <c r="X199" s="174">
        <v>1.0432209095339231</v>
      </c>
      <c r="Y199" s="174">
        <v>1.0047789134898939</v>
      </c>
      <c r="Z199" s="174">
        <v>1.3804155968085801</v>
      </c>
      <c r="AA199" s="174">
        <v>1.2877536156210621</v>
      </c>
      <c r="AB199" s="174">
        <v>1.103393320067696</v>
      </c>
      <c r="AC199" s="174">
        <v>1.130829381692432</v>
      </c>
      <c r="AD199" s="174">
        <v>1.452360352396229</v>
      </c>
      <c r="AE199" s="174">
        <v>1.343948299109806</v>
      </c>
      <c r="AG199">
        <v>7.38</v>
      </c>
      <c r="AH199" s="177">
        <f t="shared" si="15"/>
        <v>1.4798583124925428</v>
      </c>
      <c r="AI199" s="174">
        <f t="shared" si="16"/>
        <v>0.30681459136596817</v>
      </c>
      <c r="AJ199" s="176">
        <f t="shared" si="17"/>
        <v>5.9046495638815581E-2</v>
      </c>
    </row>
    <row r="200" spans="2:36">
      <c r="D200">
        <v>9.32</v>
      </c>
      <c r="E200" s="174">
        <v>2.1756645420457801</v>
      </c>
      <c r="F200" s="174">
        <v>1.990599434717615</v>
      </c>
      <c r="G200" s="174">
        <v>2.3660071942645922</v>
      </c>
      <c r="H200" s="174">
        <v>2.1642862577288589</v>
      </c>
      <c r="I200" s="174">
        <v>1.9948666568586639</v>
      </c>
      <c r="J200" s="174">
        <v>2.0435887587159058</v>
      </c>
      <c r="K200" s="174">
        <v>1.261382679873321</v>
      </c>
      <c r="L200" s="174">
        <v>1.3640369349161729</v>
      </c>
      <c r="M200" s="174">
        <v>1.2847327663306081</v>
      </c>
      <c r="N200" s="174">
        <v>2.852387802681116</v>
      </c>
      <c r="O200" s="174">
        <v>2.5046024048049622</v>
      </c>
      <c r="P200" s="174">
        <v>2.3080230507961419</v>
      </c>
      <c r="Q200" s="174">
        <v>2.0214169866718712</v>
      </c>
      <c r="R200" s="174">
        <v>1.960718347407747</v>
      </c>
      <c r="S200" s="174">
        <v>1.9560703713400069</v>
      </c>
      <c r="T200" s="174">
        <v>1.671541710169935</v>
      </c>
      <c r="U200" s="174">
        <v>1.667106077803435</v>
      </c>
      <c r="V200" s="174">
        <v>2.0333543107796328</v>
      </c>
      <c r="W200" s="174">
        <v>1.697021535050117</v>
      </c>
      <c r="X200" s="174">
        <v>1.2667748756071531</v>
      </c>
      <c r="Y200" s="174">
        <v>1.2150345070640309</v>
      </c>
      <c r="Z200" s="174">
        <v>1.615408500634494</v>
      </c>
      <c r="AA200" s="174">
        <v>1.5281480854988421</v>
      </c>
      <c r="AB200" s="174">
        <v>1.5098143619702791</v>
      </c>
      <c r="AC200" s="174">
        <v>1.4497376267512361</v>
      </c>
      <c r="AD200" s="174">
        <v>2.3296591125363739</v>
      </c>
      <c r="AE200" s="174">
        <v>1.9738187645166509</v>
      </c>
      <c r="AG200">
        <v>9.32</v>
      </c>
      <c r="AH200" s="177">
        <f t="shared" si="15"/>
        <v>1.8594742095383539</v>
      </c>
      <c r="AI200" s="174">
        <f t="shared" si="16"/>
        <v>0.42474604507427749</v>
      </c>
      <c r="AJ200" s="176">
        <f t="shared" si="17"/>
        <v>8.1742414486954337E-2</v>
      </c>
    </row>
    <row r="201" spans="2:36">
      <c r="D201">
        <v>11.27</v>
      </c>
      <c r="E201" s="174">
        <v>2.4675778398006019</v>
      </c>
      <c r="F201" s="174">
        <v>2.0947803401198049</v>
      </c>
      <c r="G201" s="174">
        <v>2.503050257241016</v>
      </c>
      <c r="H201" s="174">
        <v>2.368430753407214</v>
      </c>
      <c r="I201" s="174">
        <v>2.1270724603480788</v>
      </c>
      <c r="J201" s="174">
        <v>2.3980824002008201</v>
      </c>
      <c r="K201" s="174">
        <v>1.4554967107994541</v>
      </c>
      <c r="L201" s="174">
        <v>1.471977173655769</v>
      </c>
      <c r="M201" s="174">
        <v>1.4027552912099479</v>
      </c>
      <c r="N201" s="174">
        <v>2.8259630986025801</v>
      </c>
      <c r="O201" s="174">
        <v>2.5753357887320152</v>
      </c>
      <c r="P201" s="174">
        <v>2.5825368226488199</v>
      </c>
      <c r="Q201" s="174">
        <v>2.122444609462657</v>
      </c>
      <c r="R201" s="174">
        <v>2.1980028344719349</v>
      </c>
      <c r="S201" s="174">
        <v>2.0006420080118512</v>
      </c>
      <c r="T201" s="174">
        <v>1.64841773482918</v>
      </c>
      <c r="U201" s="174">
        <v>1.724938833777244</v>
      </c>
      <c r="V201" s="174">
        <v>2.0688366304644541</v>
      </c>
      <c r="W201" s="174">
        <v>1.8623741252343911</v>
      </c>
      <c r="X201" s="174">
        <v>1.393600490122286</v>
      </c>
      <c r="Y201" s="174">
        <v>1.3804399567378991</v>
      </c>
      <c r="Z201" s="174">
        <v>1.690796272709076</v>
      </c>
      <c r="AA201" s="174">
        <v>1.709559493321033</v>
      </c>
      <c r="AB201" s="174">
        <v>1.6893655954757429</v>
      </c>
      <c r="AC201" s="174">
        <v>1.702247821077058</v>
      </c>
      <c r="AD201" s="174">
        <v>2.9103893094103439</v>
      </c>
      <c r="AE201" s="174">
        <v>2.3914165676694319</v>
      </c>
      <c r="AG201">
        <v>11.27</v>
      </c>
      <c r="AH201" s="177">
        <f t="shared" si="15"/>
        <v>2.0283900451681744</v>
      </c>
      <c r="AI201" s="174">
        <f t="shared" si="16"/>
        <v>0.45698369768764419</v>
      </c>
      <c r="AJ201" s="176">
        <f t="shared" si="17"/>
        <v>8.7946553625077306E-2</v>
      </c>
    </row>
    <row r="202" spans="2:36">
      <c r="D202">
        <v>13.27</v>
      </c>
      <c r="E202" s="174">
        <v>2.6048798197795411</v>
      </c>
      <c r="F202" s="174">
        <v>2.153640697142881</v>
      </c>
      <c r="G202" s="174">
        <v>2.6915218118680388</v>
      </c>
      <c r="H202" s="174">
        <v>2.5261739894852409</v>
      </c>
      <c r="I202" s="174">
        <v>2.1622571244969642</v>
      </c>
      <c r="J202" s="174">
        <v>2.545864334261235</v>
      </c>
      <c r="K202" s="174">
        <v>1.4764703528639931</v>
      </c>
      <c r="L202" s="174">
        <v>1.5304861268714121</v>
      </c>
      <c r="M202" s="174">
        <v>1.4047583963570529</v>
      </c>
      <c r="N202" s="174">
        <v>3.065188069080965</v>
      </c>
      <c r="O202" s="174">
        <v>2.8469598167596391</v>
      </c>
      <c r="P202" s="174">
        <v>2.8945850565661919</v>
      </c>
      <c r="Q202" s="174">
        <v>2.2277881269369741</v>
      </c>
      <c r="R202" s="174">
        <v>2.1299003224144899</v>
      </c>
      <c r="S202" s="174">
        <v>1.9787560925014309</v>
      </c>
      <c r="T202" s="174">
        <v>1.6895140418578301</v>
      </c>
      <c r="U202" s="174">
        <v>1.7258898866742249</v>
      </c>
      <c r="V202" s="174">
        <v>2.0943096246043438</v>
      </c>
      <c r="W202" s="174">
        <v>1.8772876186195619</v>
      </c>
      <c r="X202" s="174">
        <v>1.4986842783240499</v>
      </c>
      <c r="Y202" s="174">
        <v>1.485090010246205</v>
      </c>
      <c r="Z202" s="174">
        <v>1.827522829646461</v>
      </c>
      <c r="AA202" s="174">
        <v>1.894264377723899</v>
      </c>
      <c r="AB202" s="174">
        <v>1.7732132814833479</v>
      </c>
      <c r="AC202" s="174">
        <v>1.780214927303186</v>
      </c>
      <c r="AD202" s="174">
        <v>2.8830842627503048</v>
      </c>
      <c r="AE202" s="174">
        <v>2.8658418022903089</v>
      </c>
      <c r="AG202">
        <v>13.27</v>
      </c>
      <c r="AH202" s="177">
        <f t="shared" si="15"/>
        <v>2.1345980399596209</v>
      </c>
      <c r="AI202" s="174">
        <f t="shared" si="16"/>
        <v>0.51635258737167422</v>
      </c>
      <c r="AJ202" s="176">
        <f t="shared" si="17"/>
        <v>9.9372101771931953E-2</v>
      </c>
    </row>
    <row r="203" spans="2:36">
      <c r="D203">
        <v>15.27</v>
      </c>
      <c r="E203" s="174">
        <v>2.6900211913309331</v>
      </c>
      <c r="F203" s="174">
        <v>2.1605235740711501</v>
      </c>
      <c r="G203" s="174">
        <v>2.6613534192225221</v>
      </c>
      <c r="H203" s="174">
        <v>2.6345227931730948</v>
      </c>
      <c r="I203" s="174">
        <v>2.1615267183681861</v>
      </c>
      <c r="J203" s="174">
        <v>2.7013296959729058</v>
      </c>
      <c r="K203" s="174">
        <v>1.54401391979056</v>
      </c>
      <c r="L203" s="174">
        <v>1.503909652781342</v>
      </c>
      <c r="M203" s="174">
        <v>1.4405471348119581</v>
      </c>
      <c r="N203" s="174">
        <v>3.071571602824517</v>
      </c>
      <c r="O203" s="174">
        <v>2.881686756539775</v>
      </c>
      <c r="P203" s="174">
        <v>2.80682819569481</v>
      </c>
      <c r="Q203" s="174">
        <v>2.189075437268523</v>
      </c>
      <c r="R203" s="174">
        <v>2.170419341071792</v>
      </c>
      <c r="S203" s="174">
        <v>2.034740392391563</v>
      </c>
      <c r="T203" s="174">
        <v>1.580600146595285</v>
      </c>
      <c r="U203" s="174">
        <v>1.711276976767123</v>
      </c>
      <c r="V203" s="174">
        <v>2.06293815081772</v>
      </c>
      <c r="W203" s="174">
        <v>1.8927992597049059</v>
      </c>
      <c r="X203" s="174">
        <v>1.5257107623892929</v>
      </c>
      <c r="Y203" s="174">
        <v>1.497497480628581</v>
      </c>
      <c r="Z203" s="174">
        <v>1.9594628570648021</v>
      </c>
      <c r="AA203" s="174">
        <v>1.9568432001796401</v>
      </c>
      <c r="AB203" s="174">
        <v>1.930148620517562</v>
      </c>
      <c r="AC203" s="174">
        <v>1.9516761723713421</v>
      </c>
      <c r="AD203" s="174">
        <v>3.1748075795834971</v>
      </c>
      <c r="AE203" s="174">
        <v>2.8492276520432749</v>
      </c>
      <c r="AG203">
        <v>15.27</v>
      </c>
      <c r="AH203" s="177">
        <f t="shared" si="15"/>
        <v>2.1757429142213582</v>
      </c>
      <c r="AI203" s="174">
        <f t="shared" si="16"/>
        <v>0.52987019734560104</v>
      </c>
      <c r="AJ203" s="176">
        <f t="shared" si="17"/>
        <v>0.10197356702434762</v>
      </c>
    </row>
    <row r="204" spans="2:36">
      <c r="D204">
        <v>17.28</v>
      </c>
      <c r="E204" s="174">
        <v>2.8133816786537289</v>
      </c>
      <c r="F204" s="174">
        <v>2.295401698693627</v>
      </c>
      <c r="G204" s="174">
        <v>2.5697990290027919</v>
      </c>
      <c r="H204" s="174">
        <v>2.5419340128634969</v>
      </c>
      <c r="I204" s="174">
        <v>2.164722311555999</v>
      </c>
      <c r="J204" s="174">
        <v>2.713888706095521</v>
      </c>
      <c r="K204" s="174">
        <v>1.680775926728739</v>
      </c>
      <c r="L204" s="174">
        <v>1.5334043427462209</v>
      </c>
      <c r="M204" s="174">
        <v>1.4884416027742851</v>
      </c>
      <c r="N204" s="174">
        <v>2.9745411059251148</v>
      </c>
      <c r="O204" s="174">
        <v>2.9826393721653481</v>
      </c>
      <c r="P204" s="174">
        <v>3.0481763377665638</v>
      </c>
      <c r="Q204" s="174">
        <v>2.1345820194684539</v>
      </c>
      <c r="R204" s="174">
        <v>2.2044570657455429</v>
      </c>
      <c r="S204" s="174">
        <v>2.0818953451972662</v>
      </c>
      <c r="T204" s="174">
        <v>1.553091069848278</v>
      </c>
      <c r="U204" s="174">
        <v>1.694356537963791</v>
      </c>
      <c r="V204" s="174">
        <v>2.195491092335097</v>
      </c>
      <c r="W204" s="174">
        <v>1.997540007606825</v>
      </c>
      <c r="X204" s="174">
        <v>1.5665237894490041</v>
      </c>
      <c r="Y204" s="174">
        <v>1.604224659192327</v>
      </c>
      <c r="Z204" s="174">
        <v>2.0498614515753948</v>
      </c>
      <c r="AA204" s="174">
        <v>2.0654936505639401</v>
      </c>
      <c r="AB204" s="174">
        <v>1.9840024104620391</v>
      </c>
      <c r="AC204" s="174">
        <v>2.0292045269007351</v>
      </c>
      <c r="AD204" s="174">
        <v>3.3835205924164891</v>
      </c>
      <c r="AE204" s="174">
        <v>3.065137064132375</v>
      </c>
      <c r="AG204">
        <v>17.28</v>
      </c>
      <c r="AH204" s="177">
        <f t="shared" si="15"/>
        <v>2.2376476817714441</v>
      </c>
      <c r="AI204" s="174">
        <f t="shared" si="16"/>
        <v>0.54679044951544131</v>
      </c>
      <c r="AJ204" s="176">
        <f t="shared" si="17"/>
        <v>0.1052298710726855</v>
      </c>
    </row>
    <row r="205" spans="2:36">
      <c r="D205">
        <v>19.28</v>
      </c>
      <c r="E205" s="174">
        <v>2.802791399724565</v>
      </c>
      <c r="F205" s="174">
        <v>2.2820972688523238</v>
      </c>
      <c r="G205" s="174">
        <v>2.4675658062520118</v>
      </c>
      <c r="H205" s="174">
        <v>2.6669621879678669</v>
      </c>
      <c r="I205" s="174">
        <v>2.1893000230173958</v>
      </c>
      <c r="J205" s="174">
        <v>2.686658053547812</v>
      </c>
      <c r="K205" s="174">
        <v>1.730700152890146</v>
      </c>
      <c r="L205" s="174">
        <v>1.560321156947186</v>
      </c>
      <c r="M205" s="174">
        <v>1.4476100358269279</v>
      </c>
      <c r="N205" s="174">
        <v>3.2383701973505001</v>
      </c>
      <c r="O205" s="174">
        <v>2.9251543941064591</v>
      </c>
      <c r="P205" s="174">
        <v>3.0079396562343961</v>
      </c>
      <c r="Q205" s="174">
        <v>2.148202036160721</v>
      </c>
      <c r="R205" s="174">
        <v>2.175781787212927</v>
      </c>
      <c r="S205" s="174">
        <v>2.1300403748794521</v>
      </c>
      <c r="T205" s="174">
        <v>1.6405924254512889</v>
      </c>
      <c r="U205" s="174">
        <v>1.676937921342287</v>
      </c>
      <c r="V205" s="174">
        <v>2.1814824452828558</v>
      </c>
      <c r="W205" s="174">
        <v>1.9374726898933949</v>
      </c>
      <c r="X205" s="174">
        <v>1.546821925896724</v>
      </c>
      <c r="Y205" s="174">
        <v>1.6547923324464049</v>
      </c>
      <c r="Z205" s="174">
        <v>2.1563847515397039</v>
      </c>
      <c r="AA205" s="174">
        <v>2.2792095939638952</v>
      </c>
      <c r="AB205" s="174">
        <v>2.013301811539379</v>
      </c>
      <c r="AC205" s="174">
        <v>2.151895842078615</v>
      </c>
      <c r="AD205" s="174">
        <v>3.5291564191236251</v>
      </c>
      <c r="AE205" s="174">
        <v>2.934579793702051</v>
      </c>
      <c r="AG205">
        <v>19.28</v>
      </c>
      <c r="AH205" s="177">
        <f t="shared" si="15"/>
        <v>2.2652637956752191</v>
      </c>
      <c r="AI205" s="174">
        <f t="shared" si="16"/>
        <v>0.55378079862649687</v>
      </c>
      <c r="AJ205" s="176">
        <f t="shared" si="17"/>
        <v>0.1065751643863513</v>
      </c>
    </row>
    <row r="206" spans="2:36">
      <c r="D206">
        <v>21.28</v>
      </c>
      <c r="E206" s="174">
        <v>2.7530984069895701</v>
      </c>
      <c r="F206" s="174">
        <v>2.355390571086823</v>
      </c>
      <c r="G206" s="174">
        <v>2.6353179491931402</v>
      </c>
      <c r="H206" s="174">
        <v>2.708452671707235</v>
      </c>
      <c r="I206" s="174">
        <v>2.1576507315168221</v>
      </c>
      <c r="J206" s="174">
        <v>2.7456231794946362</v>
      </c>
      <c r="K206" s="174">
        <v>1.826756706493351</v>
      </c>
      <c r="L206" s="174">
        <v>1.582567659038276</v>
      </c>
      <c r="M206" s="174">
        <v>1.506591785744678</v>
      </c>
      <c r="N206" s="174">
        <v>3.1399666746725048</v>
      </c>
      <c r="O206" s="174">
        <v>3.0194599021126591</v>
      </c>
      <c r="P206" s="174">
        <v>3.106261389955792</v>
      </c>
      <c r="Q206" s="174">
        <v>2.1075456479889749</v>
      </c>
      <c r="R206" s="174">
        <v>2.295881171197077</v>
      </c>
      <c r="S206" s="174">
        <v>2.0723185560730131</v>
      </c>
      <c r="T206" s="174">
        <v>1.628321294331762</v>
      </c>
      <c r="U206" s="174">
        <v>1.6837380535609281</v>
      </c>
      <c r="V206" s="174">
        <v>2.030866226778044</v>
      </c>
      <c r="W206" s="174">
        <v>1.933474028775082</v>
      </c>
      <c r="X206" s="174">
        <v>1.5965480138694621</v>
      </c>
      <c r="Y206" s="174">
        <v>1.718040335404462</v>
      </c>
      <c r="Z206" s="174">
        <v>2.2306972033651831</v>
      </c>
      <c r="AA206" s="174">
        <v>2.1595395707553671</v>
      </c>
      <c r="AB206" s="174">
        <v>2.0444137496111532</v>
      </c>
      <c r="AC206" s="174">
        <v>2.1121001614059831</v>
      </c>
      <c r="AD206" s="174">
        <v>3.44980210992333</v>
      </c>
      <c r="AE206" s="174">
        <v>3.3708889230209018</v>
      </c>
      <c r="AG206">
        <v>21.28</v>
      </c>
      <c r="AH206" s="177">
        <f t="shared" si="15"/>
        <v>2.2952338027431929</v>
      </c>
      <c r="AI206" s="174">
        <f t="shared" si="16"/>
        <v>0.57181859645032762</v>
      </c>
      <c r="AJ206" s="176">
        <f t="shared" si="17"/>
        <v>0.11004654019607688</v>
      </c>
    </row>
    <row r="207" spans="2:36">
      <c r="D207">
        <v>23.28</v>
      </c>
      <c r="E207" s="174">
        <v>2.981369117654924</v>
      </c>
      <c r="F207" s="174">
        <v>2.336336226622858</v>
      </c>
      <c r="G207" s="174">
        <v>2.5643006802360282</v>
      </c>
      <c r="H207" s="174">
        <v>2.7154364045761321</v>
      </c>
      <c r="I207" s="174">
        <v>2.1129260911820502</v>
      </c>
      <c r="J207" s="174">
        <v>2.6523222340047261</v>
      </c>
      <c r="K207" s="174">
        <v>1.8233806751089361</v>
      </c>
      <c r="L207" s="174">
        <v>1.555651629039307</v>
      </c>
      <c r="M207" s="174">
        <v>1.496244833799895</v>
      </c>
      <c r="N207" s="174">
        <v>3.272178511515945</v>
      </c>
      <c r="O207" s="174">
        <v>3.124951157608685</v>
      </c>
      <c r="P207" s="174">
        <v>3.204529405445125</v>
      </c>
      <c r="Q207" s="174">
        <v>2.0541425173644972</v>
      </c>
      <c r="R207" s="174">
        <v>2.1870589139710859</v>
      </c>
      <c r="S207" s="174">
        <v>2.075229682960793</v>
      </c>
      <c r="T207" s="174">
        <v>1.5892367586714129</v>
      </c>
      <c r="U207" s="174">
        <v>1.660919745521177</v>
      </c>
      <c r="V207" s="174">
        <v>2.1563713789418708</v>
      </c>
      <c r="W207" s="174">
        <v>1.9989399136019701</v>
      </c>
      <c r="X207" s="174">
        <v>1.610617524377761</v>
      </c>
      <c r="Y207" s="174">
        <v>1.790716954454596</v>
      </c>
      <c r="Z207" s="174">
        <v>2.1768792772965262</v>
      </c>
      <c r="AA207" s="174">
        <v>2.2554710733114942</v>
      </c>
      <c r="AB207" s="174">
        <v>2.034857267404655</v>
      </c>
      <c r="AC207" s="174">
        <v>2.2036299014238701</v>
      </c>
      <c r="AD207" s="174">
        <v>3.4879246834106059</v>
      </c>
      <c r="AE207" s="174">
        <v>3.0881995281627042</v>
      </c>
      <c r="AG207">
        <v>23.28</v>
      </c>
      <c r="AH207" s="177">
        <f t="shared" si="15"/>
        <v>2.3040674847285048</v>
      </c>
      <c r="AI207" s="174">
        <f t="shared" si="16"/>
        <v>0.58012488996266998</v>
      </c>
      <c r="AJ207" s="176">
        <f t="shared" si="17"/>
        <v>0.11164508712784985</v>
      </c>
    </row>
    <row r="208" spans="2:36">
      <c r="D208">
        <v>25.28</v>
      </c>
      <c r="E208" s="174">
        <v>2.8199906360061622</v>
      </c>
      <c r="F208" s="174">
        <v>2.2922519275547431</v>
      </c>
      <c r="G208" s="174">
        <v>2.475318728264142</v>
      </c>
      <c r="H208" s="174">
        <v>2.7902445286849411</v>
      </c>
      <c r="I208" s="174">
        <v>2.094478558741772</v>
      </c>
      <c r="J208" s="174">
        <v>2.658747781706805</v>
      </c>
      <c r="K208" s="174">
        <v>1.841791143562151</v>
      </c>
      <c r="L208" s="174">
        <v>1.625679285052688</v>
      </c>
      <c r="M208" s="174">
        <v>1.4979887706182611</v>
      </c>
      <c r="N208" s="174">
        <v>3.2775458687315049</v>
      </c>
      <c r="O208" s="174">
        <v>3.0456022345172111</v>
      </c>
      <c r="P208" s="174">
        <v>3.1557281643065398</v>
      </c>
      <c r="Q208" s="174">
        <v>2.0395920908606859</v>
      </c>
      <c r="R208" s="174">
        <v>2.1800732969582288</v>
      </c>
      <c r="S208" s="174">
        <v>2.159020247208423</v>
      </c>
      <c r="T208" s="174">
        <v>1.581779894828454</v>
      </c>
      <c r="U208" s="174">
        <v>1.685208915043962</v>
      </c>
      <c r="V208" s="174">
        <v>2.0946767833162649</v>
      </c>
      <c r="W208" s="174">
        <v>1.9974075440341379</v>
      </c>
      <c r="X208" s="174">
        <v>1.5899102229778019</v>
      </c>
      <c r="Y208" s="174">
        <v>1.7665078352688539</v>
      </c>
      <c r="Z208" s="174">
        <v>2.1362782616327962</v>
      </c>
      <c r="AA208" s="174">
        <v>2.3914933311747282</v>
      </c>
      <c r="AB208" s="174">
        <v>2.0358162820654031</v>
      </c>
      <c r="AC208" s="174">
        <v>2.2546850850010598</v>
      </c>
      <c r="AD208" s="174">
        <v>3.482430522146347</v>
      </c>
      <c r="AE208" s="174">
        <v>3.282348560524682</v>
      </c>
      <c r="AG208">
        <v>25.28</v>
      </c>
      <c r="AH208" s="177">
        <f t="shared" si="15"/>
        <v>2.3056517222514352</v>
      </c>
      <c r="AI208" s="174">
        <f t="shared" si="16"/>
        <v>0.57685789087789374</v>
      </c>
      <c r="AJ208" s="176">
        <f t="shared" si="17"/>
        <v>0.11101635286083723</v>
      </c>
    </row>
    <row r="209" spans="4:36">
      <c r="D209">
        <v>27.28</v>
      </c>
      <c r="E209" s="174">
        <v>2.86996870091818</v>
      </c>
      <c r="F209" s="174">
        <v>2.3884015483409038</v>
      </c>
      <c r="G209" s="174">
        <v>2.4831367741986492</v>
      </c>
      <c r="H209" s="174">
        <v>2.691689022942398</v>
      </c>
      <c r="I209" s="174">
        <v>2.172691562831937</v>
      </c>
      <c r="J209" s="174">
        <v>2.786718564906467</v>
      </c>
      <c r="K209" s="174">
        <v>1.895115911245189</v>
      </c>
      <c r="L209" s="174">
        <v>1.5995947295998509</v>
      </c>
      <c r="M209" s="174">
        <v>1.4650053584453471</v>
      </c>
      <c r="N209" s="174">
        <v>3.139853355416506</v>
      </c>
      <c r="O209" s="174">
        <v>3.261290340098804</v>
      </c>
      <c r="P209" s="174">
        <v>3.1787790092057628</v>
      </c>
      <c r="Q209" s="174">
        <v>1.983357677545232</v>
      </c>
      <c r="R209" s="174">
        <v>2.223400146167648</v>
      </c>
      <c r="S209" s="174">
        <v>2.0063676874211862</v>
      </c>
      <c r="T209" s="174">
        <v>1.599138993053423</v>
      </c>
      <c r="U209" s="174">
        <v>1.6605229027374711</v>
      </c>
      <c r="V209" s="174">
        <v>2.0953731063665919</v>
      </c>
      <c r="W209" s="174">
        <v>1.957360025087959</v>
      </c>
      <c r="X209" s="174">
        <v>1.6211665236984729</v>
      </c>
      <c r="Y209" s="174">
        <v>1.834580172894156</v>
      </c>
      <c r="Z209" s="174">
        <v>2.2072322026964049</v>
      </c>
      <c r="AA209" s="174">
        <v>2.251375277741126</v>
      </c>
      <c r="AB209" s="174">
        <v>2.0347846602106858</v>
      </c>
      <c r="AC209" s="174">
        <v>2.211028770909226</v>
      </c>
      <c r="AD209" s="174">
        <v>3.3484516245266871</v>
      </c>
      <c r="AE209" s="174">
        <v>3.266030874312809</v>
      </c>
      <c r="AG209">
        <v>27.28</v>
      </c>
      <c r="AH209" s="177">
        <f t="shared" si="15"/>
        <v>2.3049042786488543</v>
      </c>
      <c r="AI209" s="174">
        <f t="shared" si="16"/>
        <v>0.57433490195233483</v>
      </c>
      <c r="AJ209" s="176">
        <f t="shared" si="17"/>
        <v>0.11053080341572594</v>
      </c>
    </row>
    <row r="210" spans="4:36">
      <c r="D210">
        <v>29.28</v>
      </c>
      <c r="E210" s="174">
        <v>2.9852988843131532</v>
      </c>
      <c r="F210" s="174">
        <v>2.3306292012861092</v>
      </c>
      <c r="G210" s="174">
        <v>2.5346290035807719</v>
      </c>
      <c r="H210" s="174">
        <v>2.7721959228099742</v>
      </c>
      <c r="I210" s="174">
        <v>2.1939138292367248</v>
      </c>
      <c r="J210" s="174">
        <v>2.652268012250468</v>
      </c>
      <c r="K210" s="174">
        <v>1.9449610988757271</v>
      </c>
      <c r="L210" s="174">
        <v>1.568581377195539</v>
      </c>
      <c r="M210" s="174">
        <v>1.471946976220579</v>
      </c>
      <c r="N210" s="174">
        <v>3.2841273486249309</v>
      </c>
      <c r="O210" s="174">
        <v>3.1020844717172649</v>
      </c>
      <c r="P210" s="174">
        <v>3.0166136109552171</v>
      </c>
      <c r="Q210" s="174">
        <v>1.9814594556689209</v>
      </c>
      <c r="R210" s="174">
        <v>2.186418450437158</v>
      </c>
      <c r="S210" s="174">
        <v>2.0370588091551398</v>
      </c>
      <c r="T210" s="174">
        <v>1.586094494667039</v>
      </c>
      <c r="U210" s="174">
        <v>1.682280597137076</v>
      </c>
      <c r="V210" s="174">
        <v>2.120346109155804</v>
      </c>
      <c r="W210" s="174">
        <v>1.922924690170277</v>
      </c>
      <c r="X210" s="174">
        <v>1.570168314150221</v>
      </c>
      <c r="Y210" s="174">
        <v>1.86182583802821</v>
      </c>
      <c r="Z210" s="174">
        <v>2.1643041957655842</v>
      </c>
      <c r="AA210" s="174">
        <v>2.281681331823779</v>
      </c>
      <c r="AB210" s="174">
        <v>2.0109861197606649</v>
      </c>
      <c r="AC210" s="174">
        <v>2.35134839820924</v>
      </c>
      <c r="AD210" s="174">
        <v>3.6346257903762331</v>
      </c>
      <c r="AE210" s="174">
        <v>3.2158505371304789</v>
      </c>
      <c r="AG210">
        <v>29.28</v>
      </c>
      <c r="AH210" s="177">
        <f t="shared" si="15"/>
        <v>2.3135045506926772</v>
      </c>
      <c r="AI210" s="174">
        <f t="shared" si="16"/>
        <v>0.58997635293445749</v>
      </c>
      <c r="AJ210" s="176">
        <f t="shared" si="17"/>
        <v>0.1135410020607409</v>
      </c>
    </row>
    <row r="211" spans="4:36">
      <c r="D211">
        <v>31.28</v>
      </c>
      <c r="E211" s="174">
        <v>3.0111680582168172</v>
      </c>
      <c r="F211" s="174">
        <v>2.388617643786791</v>
      </c>
      <c r="G211" s="174">
        <v>2.5672522861512719</v>
      </c>
      <c r="H211" s="174">
        <v>2.8315585143173649</v>
      </c>
      <c r="I211" s="174">
        <v>2.212729919185918</v>
      </c>
      <c r="J211" s="174">
        <v>2.7590681640425818</v>
      </c>
      <c r="K211" s="174">
        <v>1.9569138908140531</v>
      </c>
      <c r="L211" s="174">
        <v>1.561175524442671</v>
      </c>
      <c r="M211" s="174">
        <v>1.474153406453296</v>
      </c>
      <c r="N211" s="174">
        <v>3.175844315181152</v>
      </c>
      <c r="O211" s="174">
        <v>3.1681570115327382</v>
      </c>
      <c r="P211" s="174">
        <v>3.269849582376537</v>
      </c>
      <c r="Q211" s="174">
        <v>1.976741567692283</v>
      </c>
      <c r="R211" s="174">
        <v>2.1185201887334868</v>
      </c>
      <c r="S211" s="174">
        <v>2.0705784103411831</v>
      </c>
      <c r="T211" s="174">
        <v>1.6301583352938851</v>
      </c>
      <c r="U211" s="174">
        <v>1.7074324646973189</v>
      </c>
      <c r="V211" s="174">
        <v>2.186319886492361</v>
      </c>
      <c r="W211" s="174">
        <v>1.9140955812126961</v>
      </c>
      <c r="X211" s="174">
        <v>1.6099214568088309</v>
      </c>
      <c r="Y211" s="174">
        <v>1.825154400989385</v>
      </c>
      <c r="Z211" s="174">
        <v>2.115105849821461</v>
      </c>
      <c r="AA211" s="174">
        <v>2.2806639726004501</v>
      </c>
      <c r="AB211" s="174">
        <v>2.0308311588105412</v>
      </c>
      <c r="AC211" s="174">
        <v>2.276213556374969</v>
      </c>
      <c r="AD211" s="174">
        <v>3.5514757157685142</v>
      </c>
      <c r="AE211" s="174">
        <v>3.1066381447809679</v>
      </c>
      <c r="AG211">
        <v>31.28</v>
      </c>
      <c r="AH211" s="177">
        <f t="shared" si="15"/>
        <v>2.3250495928488712</v>
      </c>
      <c r="AI211" s="174">
        <f t="shared" si="16"/>
        <v>0.59010640294575101</v>
      </c>
      <c r="AJ211" s="176">
        <f t="shared" si="17"/>
        <v>0.11356603019708369</v>
      </c>
    </row>
    <row r="212" spans="4:36">
      <c r="D212">
        <v>33.28</v>
      </c>
      <c r="E212" s="174">
        <v>2.9371969913132738</v>
      </c>
      <c r="F212" s="174">
        <v>2.3356121592148891</v>
      </c>
      <c r="G212" s="174">
        <v>2.4305962828745828</v>
      </c>
      <c r="H212" s="174">
        <v>2.9126263844257161</v>
      </c>
      <c r="I212" s="174">
        <v>2.1676460012820669</v>
      </c>
      <c r="J212" s="174">
        <v>2.7771259141536322</v>
      </c>
      <c r="K212" s="174">
        <v>2.0147065466035281</v>
      </c>
      <c r="L212" s="174">
        <v>1.5706591834613921</v>
      </c>
      <c r="M212" s="174">
        <v>1.4494210062880779</v>
      </c>
      <c r="N212" s="174">
        <v>3.200799509930226</v>
      </c>
      <c r="O212" s="174">
        <v>3.2145853627009262</v>
      </c>
      <c r="P212" s="174">
        <v>3.2078097852652312</v>
      </c>
      <c r="Q212" s="174">
        <v>2.0357207116859271</v>
      </c>
      <c r="R212" s="174">
        <v>2.159154935158027</v>
      </c>
      <c r="S212" s="174">
        <v>2.0563876148168658</v>
      </c>
      <c r="T212" s="174">
        <v>1.5908063354566779</v>
      </c>
      <c r="U212" s="174">
        <v>1.6919601391985191</v>
      </c>
      <c r="V212" s="174">
        <v>2.2250463167148529</v>
      </c>
      <c r="W212" s="174">
        <v>1.944291178239832</v>
      </c>
      <c r="X212" s="174">
        <v>1.589393991239475</v>
      </c>
      <c r="Y212" s="174">
        <v>1.9353444430978419</v>
      </c>
      <c r="Z212" s="174">
        <v>2.2240968464536981</v>
      </c>
      <c r="AA212" s="174">
        <v>2.4390339725560541</v>
      </c>
      <c r="AB212" s="174">
        <v>2.0257524702205711</v>
      </c>
      <c r="AC212" s="174">
        <v>2.3026055739017171</v>
      </c>
      <c r="AD212" s="174">
        <v>3.523364007947237</v>
      </c>
      <c r="AE212" s="174">
        <v>3.2032770751867532</v>
      </c>
      <c r="AG212">
        <v>33.28</v>
      </c>
      <c r="AH212" s="177">
        <f t="shared" si="15"/>
        <v>2.3394452125699106</v>
      </c>
      <c r="AI212" s="174">
        <f t="shared" si="16"/>
        <v>0.58887989514179628</v>
      </c>
      <c r="AJ212" s="176">
        <f t="shared" si="17"/>
        <v>0.11332998866015823</v>
      </c>
    </row>
    <row r="213" spans="4:36">
      <c r="D213">
        <v>35.29</v>
      </c>
      <c r="E213" s="174">
        <v>2.937307797328466</v>
      </c>
      <c r="F213" s="174">
        <v>2.4116830702694609</v>
      </c>
      <c r="G213" s="174">
        <v>2.4455665827407791</v>
      </c>
      <c r="H213" s="174">
        <v>2.8119470347024649</v>
      </c>
      <c r="I213" s="174">
        <v>2.24585329534797</v>
      </c>
      <c r="J213" s="174">
        <v>2.6549181289257868</v>
      </c>
      <c r="K213" s="174">
        <v>1.9251028179813079</v>
      </c>
      <c r="L213" s="174">
        <v>1.5600114080956939</v>
      </c>
      <c r="M213" s="174">
        <v>1.4456813697747151</v>
      </c>
      <c r="N213" s="174">
        <v>3.4179036911026568</v>
      </c>
      <c r="O213" s="174">
        <v>3.251480505351716</v>
      </c>
      <c r="P213" s="174">
        <v>3.245552560067174</v>
      </c>
      <c r="Q213" s="174">
        <v>1.9424435710695001</v>
      </c>
      <c r="R213" s="174">
        <v>2.1549919032138698</v>
      </c>
      <c r="S213" s="174">
        <v>2.0708559092933361</v>
      </c>
      <c r="T213" s="174">
        <v>1.5068593701009501</v>
      </c>
      <c r="U213" s="174">
        <v>1.721148244295811</v>
      </c>
      <c r="V213" s="174">
        <v>2.277644508675313</v>
      </c>
      <c r="W213" s="174">
        <v>2.0089395108789998</v>
      </c>
      <c r="X213" s="174">
        <v>1.5890080005200971</v>
      </c>
      <c r="Y213" s="174">
        <v>1.892585111525968</v>
      </c>
      <c r="Z213" s="174">
        <v>2.2040203273203209</v>
      </c>
      <c r="AA213" s="174">
        <v>2.3637804008706951</v>
      </c>
      <c r="AB213" s="174">
        <v>2.042286515094609</v>
      </c>
      <c r="AC213" s="174">
        <v>2.2926106780866919</v>
      </c>
      <c r="AD213" s="174">
        <v>3.16215153346322</v>
      </c>
      <c r="AE213" s="174">
        <v>3.0184185150505458</v>
      </c>
      <c r="AG213">
        <v>35.29</v>
      </c>
      <c r="AH213" s="177">
        <f t="shared" si="15"/>
        <v>2.3185463837462268</v>
      </c>
      <c r="AI213" s="174">
        <f t="shared" si="16"/>
        <v>0.57345197308290807</v>
      </c>
      <c r="AJ213" s="176">
        <f t="shared" si="17"/>
        <v>0.11036088367557967</v>
      </c>
    </row>
    <row r="214" spans="4:36">
      <c r="D214">
        <v>37.29</v>
      </c>
      <c r="E214" s="174">
        <v>2.92120329366958</v>
      </c>
      <c r="F214" s="174">
        <v>2.344530189012981</v>
      </c>
      <c r="G214" s="174">
        <v>2.5530014419622229</v>
      </c>
      <c r="H214" s="174">
        <v>2.8148485583813381</v>
      </c>
      <c r="I214" s="174">
        <v>2.1039250556949982</v>
      </c>
      <c r="J214" s="174">
        <v>2.6813632616584409</v>
      </c>
      <c r="K214" s="174">
        <v>2.014972021245498</v>
      </c>
      <c r="L214" s="174">
        <v>1.5629311999557169</v>
      </c>
      <c r="M214" s="174">
        <v>1.4415903338250431</v>
      </c>
      <c r="N214" s="174">
        <v>3.3583489070374291</v>
      </c>
      <c r="O214" s="174">
        <v>3.141404927290214</v>
      </c>
      <c r="P214" s="174">
        <v>3.0882575397862859</v>
      </c>
      <c r="Q214" s="174">
        <v>1.9195457528476061</v>
      </c>
      <c r="R214" s="174">
        <v>2.1029582624379271</v>
      </c>
      <c r="S214" s="174">
        <v>2.0291787964088619</v>
      </c>
      <c r="T214" s="174">
        <v>1.573075368525845</v>
      </c>
      <c r="U214" s="174">
        <v>1.6284081952553999</v>
      </c>
      <c r="V214" s="174">
        <v>2.1305188386453109</v>
      </c>
      <c r="W214" s="174">
        <v>1.934141841371442</v>
      </c>
      <c r="X214" s="174">
        <v>1.602878741741723</v>
      </c>
      <c r="Y214" s="174">
        <v>1.9421514161243409</v>
      </c>
      <c r="Z214" s="174">
        <v>2.172817674878988</v>
      </c>
      <c r="AA214" s="174">
        <v>2.3017623375280389</v>
      </c>
      <c r="AB214" s="174">
        <v>2.0882117326330358</v>
      </c>
      <c r="AC214" s="174">
        <v>2.3432051962143681</v>
      </c>
      <c r="AD214" s="174">
        <v>3.621756860511018</v>
      </c>
      <c r="AE214" s="174">
        <v>3.1309825320552549</v>
      </c>
      <c r="AG214">
        <v>37.29</v>
      </c>
      <c r="AH214" s="177">
        <f t="shared" si="15"/>
        <v>2.3165914917295893</v>
      </c>
      <c r="AI214" s="174">
        <f t="shared" si="16"/>
        <v>0.59542006695500538</v>
      </c>
      <c r="AJ214" s="176">
        <f t="shared" si="17"/>
        <v>0.11458864531245912</v>
      </c>
    </row>
    <row r="215" spans="4:36">
      <c r="D215">
        <v>39.29</v>
      </c>
      <c r="E215" s="174">
        <v>2.8116191643954709</v>
      </c>
      <c r="F215" s="174">
        <v>2.2951670006633451</v>
      </c>
      <c r="G215" s="174">
        <v>2.4396189303820259</v>
      </c>
      <c r="H215" s="174">
        <v>2.8632767293192352</v>
      </c>
      <c r="I215" s="174">
        <v>2.1461672617295591</v>
      </c>
      <c r="J215" s="174">
        <v>2.6735428913771848</v>
      </c>
      <c r="K215" s="174">
        <v>2.017711231800333</v>
      </c>
      <c r="L215" s="174">
        <v>1.5556705097821759</v>
      </c>
      <c r="M215" s="174">
        <v>1.408985649875347</v>
      </c>
      <c r="N215" s="174">
        <v>3.3513206520980501</v>
      </c>
      <c r="O215" s="174">
        <v>3.1851870377838081</v>
      </c>
      <c r="P215" s="174">
        <v>3.206660244745426</v>
      </c>
      <c r="Q215" s="174">
        <v>2.0144744395476359</v>
      </c>
      <c r="R215" s="174">
        <v>2.084862763686278</v>
      </c>
      <c r="S215" s="174">
        <v>2.0636061329428692</v>
      </c>
      <c r="T215" s="174">
        <v>1.57592793329723</v>
      </c>
      <c r="U215" s="174">
        <v>1.6765741301007711</v>
      </c>
      <c r="V215" s="174">
        <v>2.1554968584697209</v>
      </c>
      <c r="W215" s="174">
        <v>1.94048115028381</v>
      </c>
      <c r="X215" s="174">
        <v>1.547093665967098</v>
      </c>
      <c r="Y215" s="174">
        <v>1.968311266069207</v>
      </c>
      <c r="Z215" s="174">
        <v>2.236208329115366</v>
      </c>
      <c r="AA215" s="174">
        <v>2.4285620319378269</v>
      </c>
      <c r="AB215" s="174">
        <v>2.1882055527524988</v>
      </c>
      <c r="AC215" s="174">
        <v>2.3055586010085558</v>
      </c>
      <c r="AD215" s="174">
        <v>3.3814126971024949</v>
      </c>
      <c r="AE215" s="174">
        <v>3.2746900893785118</v>
      </c>
      <c r="AG215">
        <v>39.29</v>
      </c>
      <c r="AH215" s="177">
        <f t="shared" si="15"/>
        <v>2.3257923313189566</v>
      </c>
      <c r="AI215" s="174">
        <f t="shared" si="16"/>
        <v>0.58699118274821394</v>
      </c>
      <c r="AJ215" s="176">
        <f t="shared" si="17"/>
        <v>0.11296650579053938</v>
      </c>
    </row>
    <row r="216" spans="4:36">
      <c r="D216">
        <v>41.29</v>
      </c>
      <c r="E216" s="174">
        <v>2.926674607571679</v>
      </c>
      <c r="F216" s="174">
        <v>2.3595681942840181</v>
      </c>
      <c r="G216" s="174">
        <v>2.4859471440237222</v>
      </c>
      <c r="H216" s="174">
        <v>2.6994052685166881</v>
      </c>
      <c r="I216" s="174">
        <v>2.1602936362719558</v>
      </c>
      <c r="J216" s="174">
        <v>2.5978211613557018</v>
      </c>
      <c r="K216" s="174">
        <v>2.0532744463868919</v>
      </c>
      <c r="L216" s="174">
        <v>1.535280529403352</v>
      </c>
      <c r="M216" s="174">
        <v>1.4192104118536411</v>
      </c>
      <c r="N216" s="174">
        <v>3.3701348951274821</v>
      </c>
      <c r="O216" s="174">
        <v>3.1924204206076792</v>
      </c>
      <c r="P216" s="174">
        <v>3.2150620171733522</v>
      </c>
      <c r="Q216" s="174">
        <v>1.894684305265246</v>
      </c>
      <c r="R216" s="174">
        <v>2.1324565777799358</v>
      </c>
      <c r="S216" s="174">
        <v>2.00690220703079</v>
      </c>
      <c r="T216" s="174">
        <v>1.59194447108319</v>
      </c>
      <c r="U216" s="174">
        <v>1.607694483783267</v>
      </c>
      <c r="V216" s="174">
        <v>2.1745243760607749</v>
      </c>
      <c r="W216" s="174">
        <v>2.0049543461559298</v>
      </c>
      <c r="X216" s="174">
        <v>1.609028917704213</v>
      </c>
      <c r="Y216" s="174">
        <v>1.9332888255433791</v>
      </c>
      <c r="Z216" s="174">
        <v>2.1712931063911931</v>
      </c>
      <c r="AA216" s="174">
        <v>2.3774446273139551</v>
      </c>
      <c r="AB216" s="174">
        <v>2.018433865235798</v>
      </c>
      <c r="AC216" s="174">
        <v>2.3030450621140139</v>
      </c>
      <c r="AD216" s="174">
        <v>3.2949818842766709</v>
      </c>
      <c r="AE216" s="174">
        <v>3.116526491590335</v>
      </c>
      <c r="AG216">
        <v>41.29</v>
      </c>
      <c r="AH216" s="177">
        <f t="shared" si="15"/>
        <v>2.3056406029594392</v>
      </c>
      <c r="AI216" s="174">
        <f t="shared" si="16"/>
        <v>0.57613719352609793</v>
      </c>
      <c r="AJ216" s="176">
        <f t="shared" si="17"/>
        <v>0.11087765459081605</v>
      </c>
    </row>
    <row r="217" spans="4:36">
      <c r="D217">
        <v>43.29</v>
      </c>
      <c r="E217" s="174">
        <v>2.78260521515756</v>
      </c>
      <c r="F217" s="174">
        <v>2.327238325498258</v>
      </c>
      <c r="G217" s="174">
        <v>2.4294617000999952</v>
      </c>
      <c r="H217" s="174">
        <v>2.7477936198874588</v>
      </c>
      <c r="I217" s="174">
        <v>2.148291862978374</v>
      </c>
      <c r="J217" s="174">
        <v>2.6003262316194662</v>
      </c>
      <c r="K217" s="174">
        <v>1.964833392879882</v>
      </c>
      <c r="L217" s="174">
        <v>1.532527046560467</v>
      </c>
      <c r="M217" s="174">
        <v>1.377640244093548</v>
      </c>
      <c r="N217" s="174">
        <v>3.3046937902546518</v>
      </c>
      <c r="O217" s="174">
        <v>3.1455613659876929</v>
      </c>
      <c r="P217" s="174">
        <v>3.0977492421727559</v>
      </c>
      <c r="Q217" s="174">
        <v>1.8401942636603299</v>
      </c>
      <c r="R217" s="174">
        <v>2.0700204259433241</v>
      </c>
      <c r="S217" s="174">
        <v>1.9499523443060509</v>
      </c>
      <c r="T217" s="174">
        <v>1.4998988095588051</v>
      </c>
      <c r="U217" s="174">
        <v>1.621829854895372</v>
      </c>
      <c r="V217" s="174">
        <v>2.1139385380365918</v>
      </c>
      <c r="W217" s="174">
        <v>1.9275086087872939</v>
      </c>
      <c r="X217" s="174">
        <v>1.5698137910442029</v>
      </c>
      <c r="Y217" s="174">
        <v>1.9819159487414899</v>
      </c>
      <c r="Z217" s="174">
        <v>2.2115032896178608</v>
      </c>
      <c r="AA217" s="174">
        <v>2.4087446227074412</v>
      </c>
      <c r="AB217" s="174">
        <v>2.050343033283883</v>
      </c>
      <c r="AC217" s="174">
        <v>2.2442093752004402</v>
      </c>
      <c r="AD217" s="174">
        <v>3.4917953026103619</v>
      </c>
      <c r="AE217" s="174">
        <v>3.294466292054727</v>
      </c>
      <c r="AG217">
        <v>43.29</v>
      </c>
      <c r="AH217" s="177">
        <f t="shared" si="15"/>
        <v>2.2864761680606773</v>
      </c>
      <c r="AI217" s="174">
        <f t="shared" si="16"/>
        <v>0.59682384189695403</v>
      </c>
      <c r="AJ217" s="176">
        <f t="shared" si="17"/>
        <v>0.11485880192599768</v>
      </c>
    </row>
    <row r="218" spans="4:36">
      <c r="D218">
        <v>45.29</v>
      </c>
      <c r="E218" s="174">
        <v>2.8087750377611309</v>
      </c>
      <c r="F218" s="174">
        <v>2.258549441786692</v>
      </c>
      <c r="G218" s="174">
        <v>2.3573697460720529</v>
      </c>
      <c r="H218" s="174">
        <v>2.7965102153490848</v>
      </c>
      <c r="I218" s="174">
        <v>2.084521779047062</v>
      </c>
      <c r="J218" s="174">
        <v>2.5721535693952431</v>
      </c>
      <c r="K218" s="174">
        <v>2.0294168419502472</v>
      </c>
      <c r="L218" s="174">
        <v>1.5633815734820899</v>
      </c>
      <c r="M218" s="174">
        <v>1.385271112382999</v>
      </c>
      <c r="N218" s="174">
        <v>3.4355382975906368</v>
      </c>
      <c r="O218" s="174">
        <v>3.1763060355443931</v>
      </c>
      <c r="P218" s="174">
        <v>3.165102831448237</v>
      </c>
      <c r="Q218" s="174">
        <v>1.8674313698342231</v>
      </c>
      <c r="R218" s="174">
        <v>2.0356032604798551</v>
      </c>
      <c r="S218" s="174">
        <v>1.9706380988602179</v>
      </c>
      <c r="T218" s="174">
        <v>1.499881221962382</v>
      </c>
      <c r="U218" s="174">
        <v>1.564472826934485</v>
      </c>
      <c r="V218" s="174">
        <v>2.075053213952148</v>
      </c>
      <c r="W218" s="174">
        <v>1.898867825212265</v>
      </c>
      <c r="X218" s="174">
        <v>1.5776762040691319</v>
      </c>
      <c r="Y218" s="174">
        <v>1.999828330181614</v>
      </c>
      <c r="Z218" s="174">
        <v>2.1519410046866758</v>
      </c>
      <c r="AA218" s="174">
        <v>2.296945966510231</v>
      </c>
      <c r="AB218" s="174">
        <v>2.0633006131359242</v>
      </c>
      <c r="AC218" s="174">
        <v>2.2138768550459949</v>
      </c>
      <c r="AD218" s="174">
        <v>3.0492341007359509</v>
      </c>
      <c r="AE218" s="174">
        <v>3.0783835050186732</v>
      </c>
      <c r="AG218">
        <v>45.29</v>
      </c>
      <c r="AH218" s="177">
        <f t="shared" si="15"/>
        <v>2.2583715140159124</v>
      </c>
      <c r="AI218" s="174">
        <f t="shared" si="16"/>
        <v>0.57059574938969415</v>
      </c>
      <c r="AJ218" s="176">
        <f t="shared" si="17"/>
        <v>0.10981120316953205</v>
      </c>
    </row>
    <row r="219" spans="4:36">
      <c r="D219">
        <v>47.29</v>
      </c>
      <c r="E219" s="174">
        <v>2.7590394217277372</v>
      </c>
      <c r="F219" s="174">
        <v>2.2529886570550288</v>
      </c>
      <c r="G219" s="174">
        <v>2.3387596642364481</v>
      </c>
      <c r="H219" s="174">
        <v>2.667845655197417</v>
      </c>
      <c r="I219" s="174">
        <v>2.0299993078319991</v>
      </c>
      <c r="J219" s="174">
        <v>2.6135472383891192</v>
      </c>
      <c r="K219" s="174">
        <v>2.024007515933079</v>
      </c>
      <c r="L219" s="174">
        <v>1.5348517066035281</v>
      </c>
      <c r="M219" s="174">
        <v>1.4017333831136789</v>
      </c>
      <c r="N219" s="174">
        <v>3.3275821639672811</v>
      </c>
      <c r="O219" s="174">
        <v>3.2521205950013261</v>
      </c>
      <c r="P219" s="174">
        <v>3.2247480191587941</v>
      </c>
      <c r="Q219" s="174">
        <v>1.925632957363363</v>
      </c>
      <c r="R219" s="174">
        <v>2.1403803387841678</v>
      </c>
      <c r="S219" s="174">
        <v>1.9896026423005639</v>
      </c>
      <c r="T219" s="174">
        <v>1.457453855877572</v>
      </c>
      <c r="U219" s="174">
        <v>1.6059435722284141</v>
      </c>
      <c r="V219" s="174">
        <v>2.1486591706254199</v>
      </c>
      <c r="W219" s="174">
        <v>1.8859653159699561</v>
      </c>
      <c r="X219" s="174">
        <v>1.5802847796265811</v>
      </c>
      <c r="Y219" s="174">
        <v>2.0897385649287208</v>
      </c>
      <c r="Z219" s="174">
        <v>2.1497217017846069</v>
      </c>
      <c r="AA219" s="174">
        <v>2.3739207176340509</v>
      </c>
      <c r="AB219" s="174">
        <v>2.0025137277189842</v>
      </c>
      <c r="AC219" s="174">
        <v>2.2174195418406311</v>
      </c>
      <c r="AD219" s="174">
        <v>3.2592674347851789</v>
      </c>
      <c r="AE219" s="174">
        <v>2.924924443759346</v>
      </c>
      <c r="AG219">
        <v>47.29</v>
      </c>
      <c r="AH219" s="177">
        <f t="shared" si="15"/>
        <v>2.2658760034608516</v>
      </c>
      <c r="AI219" s="174">
        <f t="shared" si="16"/>
        <v>0.56906904756459975</v>
      </c>
      <c r="AJ219" s="176">
        <f t="shared" si="17"/>
        <v>0.10951738926630186</v>
      </c>
    </row>
    <row r="220" spans="4:36">
      <c r="D220">
        <v>49.29</v>
      </c>
      <c r="E220" s="174">
        <v>2.8473076162276558</v>
      </c>
      <c r="F220" s="174">
        <v>2.362011848479888</v>
      </c>
      <c r="G220" s="174">
        <v>2.4137916703474431</v>
      </c>
      <c r="H220" s="174">
        <v>2.7629657375721659</v>
      </c>
      <c r="I220" s="174">
        <v>2.0806122239431888</v>
      </c>
      <c r="J220" s="174">
        <v>2.5681974872824811</v>
      </c>
      <c r="K220" s="174">
        <v>2.0364854733083519</v>
      </c>
      <c r="L220" s="174">
        <v>1.4583386178210229</v>
      </c>
      <c r="M220" s="174">
        <v>1.4199442220697731</v>
      </c>
      <c r="N220" s="174">
        <v>3.2712701225746512</v>
      </c>
      <c r="O220" s="174">
        <v>3.0502312175380379</v>
      </c>
      <c r="P220" s="174">
        <v>3.131571906683841</v>
      </c>
      <c r="Q220" s="174">
        <v>1.819589109162641</v>
      </c>
      <c r="R220" s="174">
        <v>2.0369224868876699</v>
      </c>
      <c r="S220" s="174">
        <v>1.891524580642046</v>
      </c>
      <c r="T220" s="174">
        <v>1.4675319059076599</v>
      </c>
      <c r="U220" s="174">
        <v>1.562034725075824</v>
      </c>
      <c r="V220" s="174">
        <v>2.010136602180935</v>
      </c>
      <c r="W220" s="174">
        <v>1.938964592071367</v>
      </c>
      <c r="X220" s="174">
        <v>1.5068850024093201</v>
      </c>
      <c r="Y220" s="174">
        <v>1.962117128270263</v>
      </c>
      <c r="Z220" s="174">
        <v>2.1089325313752711</v>
      </c>
      <c r="AA220" s="174">
        <v>2.450512247149836</v>
      </c>
      <c r="AB220" s="174">
        <v>1.992712833414396</v>
      </c>
      <c r="AC220" s="174">
        <v>2.2864756305102651</v>
      </c>
      <c r="AD220" s="174">
        <v>3.0076146508032262</v>
      </c>
      <c r="AE220" s="174">
        <v>3.0775117446467908</v>
      </c>
      <c r="AG220">
        <v>49.29</v>
      </c>
      <c r="AH220" s="177">
        <f t="shared" si="15"/>
        <v>2.2415627375687417</v>
      </c>
      <c r="AI220" s="174">
        <f t="shared" si="16"/>
        <v>0.56260450409457474</v>
      </c>
      <c r="AJ220" s="176">
        <f t="shared" si="17"/>
        <v>0.10827328729543288</v>
      </c>
    </row>
    <row r="221" spans="4:36">
      <c r="D221">
        <v>51.29</v>
      </c>
      <c r="E221" s="174">
        <v>2.8043910931761018</v>
      </c>
      <c r="F221" s="174">
        <v>2.241618795858253</v>
      </c>
      <c r="G221" s="174">
        <v>2.2984602970329142</v>
      </c>
      <c r="H221" s="174">
        <v>2.7533030019252962</v>
      </c>
      <c r="I221" s="174">
        <v>1.995459092171088</v>
      </c>
      <c r="J221" s="174">
        <v>2.6190745585188941</v>
      </c>
      <c r="K221" s="174">
        <v>1.98066711212377</v>
      </c>
      <c r="L221" s="174">
        <v>1.570470254469607</v>
      </c>
      <c r="M221" s="174">
        <v>1.368400859752978</v>
      </c>
      <c r="N221" s="174">
        <v>3.1952099623991721</v>
      </c>
      <c r="O221" s="174">
        <v>3.215386870100005</v>
      </c>
      <c r="P221" s="174">
        <v>3.043481586785969</v>
      </c>
      <c r="Q221" s="174">
        <v>1.797311475310577</v>
      </c>
      <c r="R221" s="174">
        <v>2.0673156822941698</v>
      </c>
      <c r="S221" s="174">
        <v>1.897886330011024</v>
      </c>
      <c r="T221" s="174">
        <v>1.4674447084501601</v>
      </c>
      <c r="U221" s="174">
        <v>1.5320595929720711</v>
      </c>
      <c r="V221" s="174">
        <v>1.991497647002882</v>
      </c>
      <c r="W221" s="174">
        <v>1.8556510688020471</v>
      </c>
      <c r="X221" s="174">
        <v>1.5921045753676319</v>
      </c>
      <c r="Y221" s="174">
        <v>2.0341348439971481</v>
      </c>
      <c r="Z221" s="174">
        <v>2.198392977948572</v>
      </c>
      <c r="AA221" s="174">
        <v>2.326513504900305</v>
      </c>
      <c r="AB221" s="174">
        <v>2.018735982568451</v>
      </c>
      <c r="AC221" s="174">
        <v>2.23960395423794</v>
      </c>
      <c r="AD221" s="174">
        <v>3.163320182618456</v>
      </c>
      <c r="AE221" s="174">
        <v>2.89858947050128</v>
      </c>
      <c r="AG221">
        <v>51.29</v>
      </c>
      <c r="AH221" s="177">
        <f t="shared" si="15"/>
        <v>2.2283883511591394</v>
      </c>
      <c r="AI221" s="174">
        <f t="shared" si="16"/>
        <v>0.55562882810989966</v>
      </c>
      <c r="AJ221" s="176">
        <f t="shared" si="17"/>
        <v>0.10693081782625562</v>
      </c>
    </row>
    <row r="222" spans="4:36">
      <c r="D222">
        <v>53.29</v>
      </c>
      <c r="E222" s="174">
        <v>2.7270226783979088</v>
      </c>
      <c r="F222" s="174">
        <v>2.2396281045463158</v>
      </c>
      <c r="G222" s="174">
        <v>2.384103245809345</v>
      </c>
      <c r="H222" s="174">
        <v>2.7764285638682709</v>
      </c>
      <c r="I222" s="174">
        <v>1.911311602181256</v>
      </c>
      <c r="J222" s="174">
        <v>2.4582814368466299</v>
      </c>
      <c r="K222" s="174">
        <v>1.9986697533312161</v>
      </c>
      <c r="L222" s="174">
        <v>1.512920234219246</v>
      </c>
      <c r="M222" s="174">
        <v>1.366253300826032</v>
      </c>
      <c r="N222" s="174">
        <v>3.073984874546662</v>
      </c>
      <c r="O222" s="174">
        <v>3.1210547116819298</v>
      </c>
      <c r="P222" s="174">
        <v>3.2268185309429009</v>
      </c>
      <c r="Q222" s="174">
        <v>1.813722614103634</v>
      </c>
      <c r="R222" s="174">
        <v>1.998309006409039</v>
      </c>
      <c r="S222" s="174">
        <v>1.8771272414344009</v>
      </c>
      <c r="T222" s="174">
        <v>1.466858182792065</v>
      </c>
      <c r="U222" s="174">
        <v>1.5737053524756619</v>
      </c>
      <c r="V222" s="174">
        <v>2.0425433709337639</v>
      </c>
      <c r="W222" s="174">
        <v>1.840387950531901</v>
      </c>
      <c r="X222" s="174">
        <v>1.573507529506422</v>
      </c>
      <c r="Y222" s="174">
        <v>2.0744466835148581</v>
      </c>
      <c r="Z222" s="174">
        <v>2.113565310510916</v>
      </c>
      <c r="AA222" s="174">
        <v>2.3800309731742821</v>
      </c>
      <c r="AB222" s="174">
        <v>2.057153499783742</v>
      </c>
      <c r="AC222" s="174">
        <v>2.2852461513861422</v>
      </c>
      <c r="AD222" s="174">
        <v>3.2865260776770442</v>
      </c>
      <c r="AE222" s="174">
        <v>2.904480809749431</v>
      </c>
      <c r="AG222">
        <v>53.29</v>
      </c>
      <c r="AH222" s="177">
        <f t="shared" si="15"/>
        <v>2.2253365848585562</v>
      </c>
      <c r="AI222" s="174">
        <f t="shared" si="16"/>
        <v>0.5610132671055742</v>
      </c>
      <c r="AJ222" s="176">
        <f t="shared" si="17"/>
        <v>0.10796705359411822</v>
      </c>
    </row>
    <row r="223" spans="4:36">
      <c r="D223">
        <v>55.29</v>
      </c>
      <c r="E223" s="174">
        <v>2.697675077395286</v>
      </c>
      <c r="F223" s="174">
        <v>2.1870002150580472</v>
      </c>
      <c r="G223" s="174">
        <v>2.3482357632309792</v>
      </c>
      <c r="H223" s="174">
        <v>2.7182855680871159</v>
      </c>
      <c r="I223" s="174">
        <v>1.9890797034948999</v>
      </c>
      <c r="J223" s="174">
        <v>2.48812721028317</v>
      </c>
      <c r="K223" s="174">
        <v>1.985463169435234</v>
      </c>
      <c r="L223" s="174">
        <v>1.5420543097684509</v>
      </c>
      <c r="M223" s="174">
        <v>1.343433012621877</v>
      </c>
      <c r="N223" s="174">
        <v>3.259066710664686</v>
      </c>
      <c r="O223" s="174">
        <v>2.9888524612556222</v>
      </c>
      <c r="P223" s="174">
        <v>3.0648592344096199</v>
      </c>
      <c r="Q223" s="174">
        <v>1.8080421476220669</v>
      </c>
      <c r="R223" s="174">
        <v>2.0311010238016309</v>
      </c>
      <c r="S223" s="174">
        <v>2.0013726139834378</v>
      </c>
      <c r="T223" s="174">
        <v>1.4668169026821369</v>
      </c>
      <c r="U223" s="174">
        <v>1.5423880395244891</v>
      </c>
      <c r="V223" s="174">
        <v>2.0806115004142489</v>
      </c>
      <c r="W223" s="174">
        <v>1.910457051891431</v>
      </c>
      <c r="X223" s="174">
        <v>1.4687910669380371</v>
      </c>
      <c r="Y223" s="174">
        <v>2.0456718993686529</v>
      </c>
      <c r="Z223" s="174">
        <v>2.1373172377779088</v>
      </c>
      <c r="AA223" s="174">
        <v>2.354960186941601</v>
      </c>
      <c r="AB223" s="174">
        <v>2.0730518035823549</v>
      </c>
      <c r="AC223" s="174">
        <v>2.133798871178596</v>
      </c>
      <c r="AD223" s="174">
        <v>3.2680504625755948</v>
      </c>
      <c r="AE223" s="174">
        <v>3.046997139406598</v>
      </c>
      <c r="AG223">
        <v>55.29</v>
      </c>
      <c r="AH223" s="177">
        <f t="shared" si="15"/>
        <v>2.2215392734590287</v>
      </c>
      <c r="AI223" s="174">
        <f t="shared" si="16"/>
        <v>0.5585940206744755</v>
      </c>
      <c r="AJ223" s="176">
        <f t="shared" si="17"/>
        <v>0.1075014694013746</v>
      </c>
    </row>
    <row r="224" spans="4:36">
      <c r="D224">
        <v>57.29</v>
      </c>
      <c r="E224" s="174">
        <v>2.858369822311706</v>
      </c>
      <c r="F224" s="174">
        <v>2.190117005207191</v>
      </c>
      <c r="G224" s="174">
        <v>2.4212231679465361</v>
      </c>
      <c r="H224" s="174">
        <v>2.6438785116871268</v>
      </c>
      <c r="I224" s="174">
        <v>1.964514526717245</v>
      </c>
      <c r="J224" s="174">
        <v>2.448784513339834</v>
      </c>
      <c r="K224" s="174">
        <v>1.9197448151251391</v>
      </c>
      <c r="L224" s="174">
        <v>1.477018096795456</v>
      </c>
      <c r="M224" s="174">
        <v>1.3813011794510131</v>
      </c>
      <c r="N224" s="174">
        <v>3.159745621903491</v>
      </c>
      <c r="O224" s="174">
        <v>3.0038460907811761</v>
      </c>
      <c r="P224" s="174">
        <v>3.1833694308043272</v>
      </c>
      <c r="Q224" s="174">
        <v>1.7380156226655969</v>
      </c>
      <c r="R224" s="174">
        <v>1.9417746120753421</v>
      </c>
      <c r="S224" s="174">
        <v>1.903879509699242</v>
      </c>
      <c r="T224" s="174">
        <v>1.4970025145259991</v>
      </c>
      <c r="U224" s="174">
        <v>1.520274531083345</v>
      </c>
      <c r="V224" s="174">
        <v>1.946609294891636</v>
      </c>
      <c r="W224" s="174">
        <v>1.8531107043040029</v>
      </c>
      <c r="X224" s="174">
        <v>1.536010573253759</v>
      </c>
      <c r="Y224" s="174">
        <v>1.9854265223009091</v>
      </c>
      <c r="Z224" s="174">
        <v>2.0412212819082129</v>
      </c>
      <c r="AA224" s="174">
        <v>2.4330242522927898</v>
      </c>
      <c r="AB224" s="174">
        <v>2.0045530603054602</v>
      </c>
      <c r="AC224" s="174">
        <v>2.232794154390886</v>
      </c>
      <c r="AD224" s="174">
        <v>2.971785606259115</v>
      </c>
      <c r="AE224" s="174">
        <v>2.930530910776699</v>
      </c>
      <c r="AG224">
        <v>57.29</v>
      </c>
      <c r="AH224" s="177">
        <f t="shared" si="15"/>
        <v>2.1921454049186386</v>
      </c>
      <c r="AI224" s="174">
        <f t="shared" si="16"/>
        <v>0.54928672234329157</v>
      </c>
      <c r="AJ224" s="176">
        <f t="shared" si="17"/>
        <v>0.10571027900239553</v>
      </c>
    </row>
    <row r="225" spans="2:36">
      <c r="D225">
        <v>59.3</v>
      </c>
      <c r="E225" s="174">
        <v>2.853610594984243</v>
      </c>
      <c r="F225" s="174">
        <v>2.1567870672906362</v>
      </c>
      <c r="G225" s="174">
        <v>2.389353251689541</v>
      </c>
      <c r="H225" s="174">
        <v>2.626580172096276</v>
      </c>
      <c r="I225" s="174">
        <v>1.9449266679181749</v>
      </c>
      <c r="J225" s="174">
        <v>2.3811602365503308</v>
      </c>
      <c r="K225" s="174">
        <v>1.9185401649135101</v>
      </c>
      <c r="L225" s="174">
        <v>1.5292606493738681</v>
      </c>
      <c r="M225" s="174">
        <v>1.3705939028090239</v>
      </c>
      <c r="N225" s="174">
        <v>3.2826266557607608</v>
      </c>
      <c r="O225" s="174">
        <v>3.160999920158936</v>
      </c>
      <c r="P225" s="174">
        <v>3.1427361974648651</v>
      </c>
      <c r="Q225" s="174">
        <v>1.7354658987767231</v>
      </c>
      <c r="R225" s="174">
        <v>2.043948892593392</v>
      </c>
      <c r="S225" s="174">
        <v>1.825116183968031</v>
      </c>
      <c r="T225" s="174">
        <v>1.410193447104749</v>
      </c>
      <c r="U225" s="174">
        <v>1.569750008345759</v>
      </c>
      <c r="V225" s="174">
        <v>1.979463585716948</v>
      </c>
      <c r="W225" s="174">
        <v>1.800620961152023</v>
      </c>
      <c r="X225" s="174">
        <v>1.598892228414015</v>
      </c>
      <c r="Y225" s="174">
        <v>2.054906571676776</v>
      </c>
      <c r="Z225" s="174">
        <v>2.0158071098978341</v>
      </c>
      <c r="AA225" s="174">
        <v>2.337919070753419</v>
      </c>
      <c r="AB225" s="174">
        <v>2.026551395346762</v>
      </c>
      <c r="AC225" s="174">
        <v>2.30329673720821</v>
      </c>
      <c r="AD225" s="174">
        <v>3.1104994320710611</v>
      </c>
      <c r="AE225" s="174">
        <v>2.7713215524282369</v>
      </c>
      <c r="AG225">
        <v>59.3</v>
      </c>
      <c r="AH225" s="177">
        <f t="shared" si="15"/>
        <v>2.1978121687579293</v>
      </c>
      <c r="AI225" s="174">
        <f t="shared" si="16"/>
        <v>0.56115829899163105</v>
      </c>
      <c r="AJ225" s="176">
        <f t="shared" si="17"/>
        <v>0.10799496499360356</v>
      </c>
    </row>
    <row r="226" spans="2:36">
      <c r="D226">
        <v>61.3</v>
      </c>
      <c r="E226" s="174">
        <v>2.731991482492357</v>
      </c>
      <c r="F226" s="174">
        <v>2.166183642741812</v>
      </c>
      <c r="G226" s="174">
        <v>2.3733337094851019</v>
      </c>
      <c r="H226" s="174">
        <v>2.7017229571690979</v>
      </c>
      <c r="I226" s="174">
        <v>1.923259068276149</v>
      </c>
      <c r="J226" s="174">
        <v>2.372022101485022</v>
      </c>
      <c r="K226" s="174">
        <v>1.9424291085983829</v>
      </c>
      <c r="L226" s="174">
        <v>1.467490670478883</v>
      </c>
      <c r="M226" s="174">
        <v>1.344151607567776</v>
      </c>
      <c r="N226" s="174">
        <v>3.1332089047068719</v>
      </c>
      <c r="O226" s="174">
        <v>3.11966372156206</v>
      </c>
      <c r="P226" s="174">
        <v>3.311968245718524</v>
      </c>
      <c r="Q226" s="174">
        <v>1.7731809002357291</v>
      </c>
      <c r="R226" s="174">
        <v>1.926012683462339</v>
      </c>
      <c r="S226" s="174">
        <v>1.9384866002280641</v>
      </c>
      <c r="T226" s="174">
        <v>1.4036499349215561</v>
      </c>
      <c r="U226" s="174">
        <v>1.5733756425098271</v>
      </c>
      <c r="V226" s="174">
        <v>2.0790970811134888</v>
      </c>
      <c r="W226" s="174">
        <v>1.755271031915028</v>
      </c>
      <c r="X226" s="174">
        <v>1.501251647003933</v>
      </c>
      <c r="Y226" s="174">
        <v>2.0389012359351728</v>
      </c>
      <c r="Z226" s="174">
        <v>2.143778625624527</v>
      </c>
      <c r="AA226" s="174">
        <v>2.2845921046053661</v>
      </c>
      <c r="AB226" s="174">
        <v>1.9371753620790699</v>
      </c>
      <c r="AC226" s="174">
        <v>2.2501392661703452</v>
      </c>
      <c r="AD226" s="174">
        <v>3.1627825686000901</v>
      </c>
      <c r="AE226" s="174">
        <v>2.7105136654137452</v>
      </c>
      <c r="AG226">
        <v>61.3</v>
      </c>
      <c r="AH226" s="177">
        <f t="shared" si="15"/>
        <v>2.1876160581518636</v>
      </c>
      <c r="AI226" s="174">
        <f t="shared" si="16"/>
        <v>0.56517654819402685</v>
      </c>
      <c r="AJ226" s="176">
        <f t="shared" si="17"/>
        <v>0.10876827741316163</v>
      </c>
    </row>
    <row r="227" spans="2:36">
      <c r="D227">
        <v>63.3</v>
      </c>
      <c r="E227" s="174">
        <v>2.7840130688946201</v>
      </c>
      <c r="F227" s="174">
        <v>2.258514005102068</v>
      </c>
      <c r="G227" s="174">
        <v>2.329498075664084</v>
      </c>
      <c r="H227" s="174">
        <v>2.707390778653084</v>
      </c>
      <c r="I227" s="174">
        <v>1.915707714076039</v>
      </c>
      <c r="J227" s="174">
        <v>2.4026755999826279</v>
      </c>
      <c r="K227" s="174">
        <v>1.9397702781572781</v>
      </c>
      <c r="L227" s="174">
        <v>1.5090318735177759</v>
      </c>
      <c r="M227" s="174">
        <v>1.3294717990792999</v>
      </c>
      <c r="N227" s="174">
        <v>3.3401473877802501</v>
      </c>
      <c r="O227" s="174">
        <v>2.9572080980656601</v>
      </c>
      <c r="P227" s="174">
        <v>3.1681790993071339</v>
      </c>
      <c r="Q227" s="174">
        <v>1.745595169805281</v>
      </c>
      <c r="R227" s="174">
        <v>1.902152403937416</v>
      </c>
      <c r="S227" s="174">
        <v>1.851847621835095</v>
      </c>
      <c r="T227" s="174">
        <v>1.4148507082643991</v>
      </c>
      <c r="U227" s="174">
        <v>1.5367515106389571</v>
      </c>
      <c r="V227" s="174">
        <v>1.980658100061969</v>
      </c>
      <c r="W227" s="174">
        <v>1.858406938712547</v>
      </c>
      <c r="X227" s="174">
        <v>1.505067303713564</v>
      </c>
      <c r="Y227" s="174">
        <v>1.933541295344319</v>
      </c>
      <c r="Z227" s="174">
        <v>2.1676304821289651</v>
      </c>
      <c r="AA227" s="174">
        <v>2.340517132476255</v>
      </c>
      <c r="AB227" s="174">
        <v>2.044177775265569</v>
      </c>
      <c r="AC227" s="174">
        <v>2.385648235456169</v>
      </c>
      <c r="AD227" s="174">
        <v>3.09691606548484</v>
      </c>
      <c r="AE227" s="174">
        <v>3.0287483214871669</v>
      </c>
      <c r="AG227">
        <v>63.3</v>
      </c>
      <c r="AH227" s="177">
        <f t="shared" si="15"/>
        <v>2.2012635867737935</v>
      </c>
      <c r="AI227" s="174">
        <f t="shared" si="16"/>
        <v>0.57567778477050424</v>
      </c>
      <c r="AJ227" s="176">
        <f t="shared" si="17"/>
        <v>0.11078924133457935</v>
      </c>
    </row>
    <row r="228" spans="2:36">
      <c r="D228">
        <v>65.3</v>
      </c>
      <c r="E228" s="174">
        <v>2.777951387598526</v>
      </c>
      <c r="F228" s="174">
        <v>2.2162651036192371</v>
      </c>
      <c r="G228" s="174">
        <v>2.3278897824660021</v>
      </c>
      <c r="H228" s="174">
        <v>2.5953504425416569</v>
      </c>
      <c r="I228" s="174">
        <v>1.8899217620440429</v>
      </c>
      <c r="J228" s="174">
        <v>2.3833599295865628</v>
      </c>
      <c r="K228" s="174">
        <v>1.9066986841641771</v>
      </c>
      <c r="L228" s="174">
        <v>1.466331213160472</v>
      </c>
      <c r="M228" s="174">
        <v>1.342447992180787</v>
      </c>
      <c r="N228" s="174">
        <v>3.0718429154498761</v>
      </c>
      <c r="O228" s="174">
        <v>3.0009413783017171</v>
      </c>
      <c r="P228" s="174">
        <v>3.1154852948898828</v>
      </c>
      <c r="Q228" s="174">
        <v>1.723200896890021</v>
      </c>
      <c r="R228" s="174">
        <v>1.953460438063608</v>
      </c>
      <c r="S228" s="174">
        <v>1.858207186001646</v>
      </c>
      <c r="T228" s="174">
        <v>1.477364995218581</v>
      </c>
      <c r="U228" s="174">
        <v>1.510254395217302</v>
      </c>
      <c r="V228" s="174">
        <v>1.9992731945662441</v>
      </c>
      <c r="W228" s="174">
        <v>1.845446324132312</v>
      </c>
      <c r="X228" s="174">
        <v>1.521341521732799</v>
      </c>
      <c r="Y228" s="174">
        <v>1.93963026394703</v>
      </c>
      <c r="Z228" s="174">
        <v>2.1902665371959049</v>
      </c>
      <c r="AA228" s="174">
        <v>2.3561920913680581</v>
      </c>
      <c r="AB228" s="174">
        <v>1.986065880178336</v>
      </c>
      <c r="AC228" s="174">
        <v>2.1633333096442171</v>
      </c>
      <c r="AD228" s="174">
        <v>2.9983917636160178</v>
      </c>
      <c r="AE228" s="174">
        <v>2.864613984454262</v>
      </c>
      <c r="AG228">
        <v>65.3</v>
      </c>
      <c r="AH228" s="178">
        <f t="shared" si="15"/>
        <v>2.1659825432677509</v>
      </c>
      <c r="AI228" s="174">
        <f t="shared" si="16"/>
        <v>0.53539712639547987</v>
      </c>
      <c r="AJ228" s="176">
        <f t="shared" si="17"/>
        <v>0.10303722501592746</v>
      </c>
    </row>
    <row r="231" spans="2:36">
      <c r="AI231" s="1" t="s">
        <v>216</v>
      </c>
      <c r="AJ231" s="1">
        <v>27</v>
      </c>
    </row>
    <row r="232" spans="2:36" ht="17" thickBot="1">
      <c r="AH232" s="154" t="s">
        <v>368</v>
      </c>
      <c r="AI232" s="1" t="s">
        <v>215</v>
      </c>
      <c r="AJ232" s="1">
        <f>SQRT(AJ231)</f>
        <v>5.196152422706632</v>
      </c>
    </row>
    <row r="233" spans="2:36" ht="17" thickBot="1">
      <c r="B233" s="179" t="s">
        <v>608</v>
      </c>
      <c r="C233" s="154" t="s">
        <v>368</v>
      </c>
      <c r="D233" s="170" t="s">
        <v>66</v>
      </c>
      <c r="E233" s="48" t="s">
        <v>609</v>
      </c>
      <c r="F233" s="48" t="s">
        <v>610</v>
      </c>
      <c r="G233" s="48" t="s">
        <v>611</v>
      </c>
      <c r="H233" s="48" t="s">
        <v>612</v>
      </c>
      <c r="I233" s="48" t="s">
        <v>613</v>
      </c>
      <c r="J233" s="48" t="s">
        <v>614</v>
      </c>
      <c r="K233" s="48" t="s">
        <v>615</v>
      </c>
      <c r="L233" s="48" t="s">
        <v>616</v>
      </c>
      <c r="M233" s="48" t="s">
        <v>617</v>
      </c>
      <c r="N233" s="48" t="s">
        <v>618</v>
      </c>
      <c r="O233" s="48" t="s">
        <v>619</v>
      </c>
      <c r="P233" s="48" t="s">
        <v>620</v>
      </c>
      <c r="Q233" s="48" t="s">
        <v>621</v>
      </c>
      <c r="R233" s="48" t="s">
        <v>622</v>
      </c>
      <c r="S233" s="48" t="s">
        <v>623</v>
      </c>
      <c r="T233" s="48" t="s">
        <v>624</v>
      </c>
      <c r="U233" s="48" t="s">
        <v>625</v>
      </c>
      <c r="V233" s="48" t="s">
        <v>626</v>
      </c>
      <c r="W233" s="48" t="s">
        <v>627</v>
      </c>
      <c r="X233" s="48" t="s">
        <v>628</v>
      </c>
      <c r="Y233" s="48" t="s">
        <v>629</v>
      </c>
      <c r="Z233" s="48" t="s">
        <v>630</v>
      </c>
      <c r="AA233" s="48" t="s">
        <v>631</v>
      </c>
      <c r="AB233" s="48" t="s">
        <v>632</v>
      </c>
      <c r="AC233" s="48" t="s">
        <v>633</v>
      </c>
      <c r="AD233" s="48" t="s">
        <v>634</v>
      </c>
      <c r="AE233" s="48" t="s">
        <v>635</v>
      </c>
      <c r="AG233" s="170" t="s">
        <v>66</v>
      </c>
      <c r="AH233" s="179" t="s">
        <v>608</v>
      </c>
      <c r="AI233" s="48" t="s">
        <v>3</v>
      </c>
      <c r="AJ233" s="110" t="s">
        <v>125</v>
      </c>
    </row>
    <row r="234" spans="2:36">
      <c r="D234">
        <v>0</v>
      </c>
      <c r="E234" s="48">
        <v>1</v>
      </c>
      <c r="F234" s="48">
        <v>1</v>
      </c>
      <c r="G234" s="48">
        <v>1</v>
      </c>
      <c r="H234" s="48">
        <v>1</v>
      </c>
      <c r="I234" s="48">
        <v>1</v>
      </c>
      <c r="J234" s="48">
        <v>1</v>
      </c>
      <c r="K234" s="48">
        <v>1</v>
      </c>
      <c r="L234" s="48">
        <v>1</v>
      </c>
      <c r="M234" s="48">
        <v>1</v>
      </c>
      <c r="N234" s="48">
        <v>1</v>
      </c>
      <c r="O234" s="48">
        <v>1</v>
      </c>
      <c r="P234" s="48">
        <v>1</v>
      </c>
      <c r="Q234" s="48">
        <v>1</v>
      </c>
      <c r="R234" s="48">
        <v>1</v>
      </c>
      <c r="S234" s="48">
        <v>1</v>
      </c>
      <c r="T234" s="48">
        <v>1</v>
      </c>
      <c r="U234" s="48">
        <v>1</v>
      </c>
      <c r="V234" s="48">
        <v>1</v>
      </c>
      <c r="W234" s="48">
        <v>1</v>
      </c>
      <c r="X234" s="48">
        <v>1</v>
      </c>
      <c r="Y234" s="48">
        <v>1</v>
      </c>
      <c r="Z234" s="48">
        <v>1</v>
      </c>
      <c r="AA234" s="48">
        <v>1</v>
      </c>
      <c r="AB234" s="48">
        <v>1</v>
      </c>
      <c r="AC234" s="48">
        <v>1</v>
      </c>
      <c r="AD234" s="48">
        <v>1</v>
      </c>
      <c r="AE234" s="48">
        <v>1</v>
      </c>
      <c r="AG234">
        <v>0</v>
      </c>
      <c r="AH234" s="124">
        <f t="shared" ref="AH234:AH266" si="18">AVERAGE(E234:AE234)</f>
        <v>1</v>
      </c>
      <c r="AI234" s="48">
        <f t="shared" ref="AI234:AI266" si="19">STDEV(E234:AE234)</f>
        <v>0</v>
      </c>
      <c r="AJ234" s="110">
        <f t="shared" ref="AJ234:AJ266" si="20">AI234/$AJ$232</f>
        <v>0</v>
      </c>
    </row>
    <row r="235" spans="2:36">
      <c r="D235">
        <v>2.0099999999999998</v>
      </c>
      <c r="E235" s="48">
        <v>0.97777023849767464</v>
      </c>
      <c r="F235" s="48">
        <v>1.004503621502415</v>
      </c>
      <c r="G235" s="48">
        <v>0.98439716158400237</v>
      </c>
      <c r="H235" s="48">
        <v>1.011953966427976</v>
      </c>
      <c r="I235" s="48">
        <v>1.0170688261183189</v>
      </c>
      <c r="J235" s="48">
        <v>1.001428254543659</v>
      </c>
      <c r="K235" s="48">
        <v>1.0189967090754459</v>
      </c>
      <c r="L235" s="48">
        <v>1.08835080091775</v>
      </c>
      <c r="M235" s="48">
        <v>0.98171817111411597</v>
      </c>
      <c r="N235" s="48">
        <v>1.145099182327721</v>
      </c>
      <c r="O235" s="48">
        <v>0.99701740229808511</v>
      </c>
      <c r="P235" s="48">
        <v>1.0424906561749501</v>
      </c>
      <c r="Q235" s="48">
        <v>1.047204848955261</v>
      </c>
      <c r="R235" s="48">
        <v>0.99540094084735498</v>
      </c>
      <c r="S235" s="48">
        <v>1.030112154587614</v>
      </c>
      <c r="T235" s="48">
        <v>1.053647554616757</v>
      </c>
      <c r="U235" s="48">
        <v>1.018404319964179</v>
      </c>
      <c r="V235" s="48">
        <v>0.99228952606404042</v>
      </c>
      <c r="W235" s="48">
        <v>0.91701592109579633</v>
      </c>
      <c r="X235" s="48">
        <v>0.97557231505459396</v>
      </c>
      <c r="Y235" s="48">
        <v>0.90461121553922685</v>
      </c>
      <c r="Z235" s="48">
        <v>0.96001030145347077</v>
      </c>
      <c r="AA235" s="48">
        <v>1.119839670931571</v>
      </c>
      <c r="AB235" s="48">
        <v>0.98842116216227838</v>
      </c>
      <c r="AC235" s="48">
        <v>1.0029898229690519</v>
      </c>
      <c r="AD235" s="48">
        <v>1.075519483988121</v>
      </c>
      <c r="AE235" s="48">
        <v>1.058212227736967</v>
      </c>
      <c r="AG235">
        <v>2.0099999999999998</v>
      </c>
      <c r="AH235" s="124">
        <f t="shared" si="18"/>
        <v>1.0151869057980891</v>
      </c>
      <c r="AI235" s="48">
        <f t="shared" si="19"/>
        <v>5.3545819815320535E-2</v>
      </c>
      <c r="AJ235" s="110">
        <f t="shared" si="20"/>
        <v>1.030489782811817E-2</v>
      </c>
    </row>
    <row r="236" spans="2:36">
      <c r="D236">
        <v>4.01</v>
      </c>
      <c r="E236" s="48">
        <v>0.9739299735738205</v>
      </c>
      <c r="F236" s="48">
        <v>0.9634178601864779</v>
      </c>
      <c r="G236" s="48">
        <v>0.93346979516963968</v>
      </c>
      <c r="H236" s="48">
        <v>0.97133507625721394</v>
      </c>
      <c r="I236" s="48">
        <v>0.98009516585596501</v>
      </c>
      <c r="J236" s="48">
        <v>1.0006688051573811</v>
      </c>
      <c r="K236" s="48">
        <v>1.0279028510845769</v>
      </c>
      <c r="L236" s="48">
        <v>1.0244632762672941</v>
      </c>
      <c r="M236" s="48">
        <v>0.92796462927068302</v>
      </c>
      <c r="N236" s="48">
        <v>1.113214417195485</v>
      </c>
      <c r="O236" s="48">
        <v>0.98868653797676054</v>
      </c>
      <c r="P236" s="48">
        <v>1.068759303742469</v>
      </c>
      <c r="Q236" s="48">
        <v>1.0118814221400629</v>
      </c>
      <c r="R236" s="48">
        <v>1.0166402262849961</v>
      </c>
      <c r="S236" s="48">
        <v>0.99853380428911642</v>
      </c>
      <c r="T236" s="48">
        <v>1.0199316051981711</v>
      </c>
      <c r="U236" s="48">
        <v>0.99578837249442231</v>
      </c>
      <c r="V236" s="48">
        <v>0.95478643110414485</v>
      </c>
      <c r="W236" s="48">
        <v>0.94213916443778012</v>
      </c>
      <c r="X236" s="48">
        <v>0.90456152915562404</v>
      </c>
      <c r="Y236" s="48">
        <v>0.96460442732002649</v>
      </c>
      <c r="Z236" s="48">
        <v>1.035411611043751</v>
      </c>
      <c r="AA236" s="48">
        <v>1.026489935458285</v>
      </c>
      <c r="AB236" s="48">
        <v>0.96618653047179659</v>
      </c>
      <c r="AC236" s="48">
        <v>0.97575322893309968</v>
      </c>
      <c r="AD236" s="48">
        <v>1.0708662791288861</v>
      </c>
      <c r="AE236" s="48">
        <v>1.036730210604325</v>
      </c>
      <c r="AG236">
        <v>4.01</v>
      </c>
      <c r="AH236" s="124">
        <f t="shared" si="18"/>
        <v>0.99608194332600974</v>
      </c>
      <c r="AI236" s="48">
        <f t="shared" si="19"/>
        <v>4.7285660578377881E-2</v>
      </c>
      <c r="AJ236" s="110">
        <f t="shared" si="20"/>
        <v>9.1001296212452482E-3</v>
      </c>
    </row>
    <row r="237" spans="2:36">
      <c r="D237">
        <v>7.38</v>
      </c>
      <c r="E237" s="48">
        <v>0.97005689908965276</v>
      </c>
      <c r="F237" s="48">
        <v>1.0595174972128969</v>
      </c>
      <c r="G237" s="48">
        <v>1.0179169488411539</v>
      </c>
      <c r="H237" s="48">
        <v>1.162988262892054</v>
      </c>
      <c r="I237" s="48">
        <v>1.1632445319638809</v>
      </c>
      <c r="J237" s="48">
        <v>1.164230688039525</v>
      </c>
      <c r="K237" s="48">
        <v>1.033308818340325</v>
      </c>
      <c r="L237" s="48">
        <v>1.0541988388983921</v>
      </c>
      <c r="M237" s="48">
        <v>0.98470739079755154</v>
      </c>
      <c r="N237" s="48">
        <v>1.104805889529465</v>
      </c>
      <c r="O237" s="48">
        <v>1.051243469333903</v>
      </c>
      <c r="P237" s="48">
        <v>1.1920301157863269</v>
      </c>
      <c r="Q237" s="48">
        <v>1.034299646002889</v>
      </c>
      <c r="R237" s="48">
        <v>1.038420034116194</v>
      </c>
      <c r="S237" s="48">
        <v>1.0366663486246379</v>
      </c>
      <c r="T237" s="48">
        <v>1.0731399509640991</v>
      </c>
      <c r="U237" s="48">
        <v>1.0395861134294251</v>
      </c>
      <c r="V237" s="48">
        <v>1.176631142791887</v>
      </c>
      <c r="W237" s="48">
        <v>0.98279485314430626</v>
      </c>
      <c r="X237" s="48">
        <v>0.98051028416921227</v>
      </c>
      <c r="Y237" s="48">
        <v>1.035434653487094</v>
      </c>
      <c r="Z237" s="48">
        <v>1.171768676585109</v>
      </c>
      <c r="AA237" s="48">
        <v>0.97203667904256696</v>
      </c>
      <c r="AB237" s="48">
        <v>0.99549460567218029</v>
      </c>
      <c r="AC237" s="48">
        <v>1.1082185687985091</v>
      </c>
      <c r="AD237" s="48">
        <v>1.0765763105845709</v>
      </c>
      <c r="AE237" s="48">
        <v>0.98389613123946296</v>
      </c>
      <c r="AG237">
        <v>7.38</v>
      </c>
      <c r="AH237" s="124">
        <f t="shared" si="18"/>
        <v>1.0616193833102694</v>
      </c>
      <c r="AI237" s="48">
        <f t="shared" si="19"/>
        <v>7.0541689569466159E-2</v>
      </c>
      <c r="AJ237" s="110">
        <f t="shared" si="20"/>
        <v>1.3575754487340767E-2</v>
      </c>
    </row>
    <row r="238" spans="2:36">
      <c r="D238">
        <v>9.32</v>
      </c>
      <c r="E238" s="48">
        <v>1.0951936534110409</v>
      </c>
      <c r="F238" s="48">
        <v>1.065145535120835</v>
      </c>
      <c r="G238" s="48">
        <v>1.079471737878926</v>
      </c>
      <c r="H238" s="48">
        <v>1.240986114593067</v>
      </c>
      <c r="I238" s="48">
        <v>1.169228431069639</v>
      </c>
      <c r="J238" s="48">
        <v>1.2947719628937031</v>
      </c>
      <c r="K238" s="48">
        <v>1.0633960212028679</v>
      </c>
      <c r="L238" s="48">
        <v>1.1090722239890249</v>
      </c>
      <c r="M238" s="48">
        <v>0.93126476972129069</v>
      </c>
      <c r="N238" s="48">
        <v>1.113615661959005</v>
      </c>
      <c r="O238" s="48">
        <v>1.123666838351365</v>
      </c>
      <c r="P238" s="48">
        <v>1.288948510784351</v>
      </c>
      <c r="Q238" s="48">
        <v>1.0472915857057801</v>
      </c>
      <c r="R238" s="48">
        <v>1.1190789110525681</v>
      </c>
      <c r="S238" s="48">
        <v>1.010361661714638</v>
      </c>
      <c r="T238" s="48">
        <v>1.102730953356583</v>
      </c>
      <c r="U238" s="48">
        <v>1.0598277652931301</v>
      </c>
      <c r="V238" s="48">
        <v>1.1436807334792121</v>
      </c>
      <c r="W238" s="48">
        <v>1.014334496457886</v>
      </c>
      <c r="X238" s="48">
        <v>1.016171355632304</v>
      </c>
      <c r="Y238" s="48">
        <v>0.980522023211998</v>
      </c>
      <c r="Z238" s="48">
        <v>1.264271026822491</v>
      </c>
      <c r="AA238" s="48">
        <v>1.131656662907522</v>
      </c>
      <c r="AB238" s="48">
        <v>0.94644827568316736</v>
      </c>
      <c r="AC238" s="48">
        <v>1.059754341946356</v>
      </c>
      <c r="AD238" s="48">
        <v>1.1586242213331339</v>
      </c>
      <c r="AE238" s="48">
        <v>1.076018361456444</v>
      </c>
      <c r="AG238">
        <v>9.32</v>
      </c>
      <c r="AH238" s="124">
        <f t="shared" si="18"/>
        <v>1.100204956926975</v>
      </c>
      <c r="AI238" s="48">
        <f t="shared" si="19"/>
        <v>9.4288619687168049E-2</v>
      </c>
      <c r="AJ238" s="110">
        <f t="shared" si="20"/>
        <v>1.8145853319301571E-2</v>
      </c>
    </row>
    <row r="239" spans="2:36">
      <c r="D239">
        <v>11.27</v>
      </c>
      <c r="E239" s="48">
        <v>1.048989095024859</v>
      </c>
      <c r="F239" s="48">
        <v>1.124317774754902</v>
      </c>
      <c r="G239" s="48">
        <v>1.2032978130777421</v>
      </c>
      <c r="H239" s="48">
        <v>1.2713980181075191</v>
      </c>
      <c r="I239" s="48">
        <v>1.304543211113903</v>
      </c>
      <c r="J239" s="48">
        <v>1.261518415380364</v>
      </c>
      <c r="K239" s="48">
        <v>1.1644734948664479</v>
      </c>
      <c r="L239" s="48">
        <v>1.1717925684428261</v>
      </c>
      <c r="M239" s="48">
        <v>1.020480007695908</v>
      </c>
      <c r="N239" s="48">
        <v>1.0694619028811589</v>
      </c>
      <c r="O239" s="48">
        <v>1.07984820250922</v>
      </c>
      <c r="P239" s="48">
        <v>1.4208199811230451</v>
      </c>
      <c r="Q239" s="48">
        <v>1.115986290895512</v>
      </c>
      <c r="R239" s="48">
        <v>1.0720497138226119</v>
      </c>
      <c r="S239" s="48">
        <v>1.067942481410372</v>
      </c>
      <c r="T239" s="48">
        <v>1.081682231939459</v>
      </c>
      <c r="U239" s="48">
        <v>1.1417377697993221</v>
      </c>
      <c r="V239" s="48">
        <v>1.122681593786055</v>
      </c>
      <c r="W239" s="48">
        <v>1.092597568926619</v>
      </c>
      <c r="X239" s="48">
        <v>0.99596107046312998</v>
      </c>
      <c r="Y239" s="48">
        <v>1.0424433056179261</v>
      </c>
      <c r="Z239" s="48">
        <v>1.237086715571688</v>
      </c>
      <c r="AA239" s="48">
        <v>1.087583326922068</v>
      </c>
      <c r="AB239" s="48">
        <v>1.0209914481822311</v>
      </c>
      <c r="AC239" s="48">
        <v>1.0768703445487751</v>
      </c>
      <c r="AD239" s="48">
        <v>1.193623304426352</v>
      </c>
      <c r="AE239" s="48">
        <v>1.145063968505194</v>
      </c>
      <c r="AG239">
        <v>11.27</v>
      </c>
      <c r="AH239" s="124">
        <f t="shared" si="18"/>
        <v>1.1346385785109339</v>
      </c>
      <c r="AI239" s="48">
        <f t="shared" si="19"/>
        <v>9.8846999131208979E-2</v>
      </c>
      <c r="AJ239" s="110">
        <f t="shared" si="20"/>
        <v>1.9023113852330069E-2</v>
      </c>
    </row>
    <row r="240" spans="2:36">
      <c r="D240">
        <v>13.27</v>
      </c>
      <c r="E240" s="48">
        <v>1.0939029061715699</v>
      </c>
      <c r="F240" s="48">
        <v>1.1182520346867351</v>
      </c>
      <c r="G240" s="48">
        <v>1.083271151313755</v>
      </c>
      <c r="H240" s="48">
        <v>1.233792642005364</v>
      </c>
      <c r="I240" s="48">
        <v>1.135407878664801</v>
      </c>
      <c r="J240" s="48">
        <v>1.2660842278880551</v>
      </c>
      <c r="K240" s="48">
        <v>1.1739994074566109</v>
      </c>
      <c r="L240" s="48">
        <v>1.173889409797074</v>
      </c>
      <c r="M240" s="48">
        <v>0.97769766171216099</v>
      </c>
      <c r="N240" s="48">
        <v>1.1900865795390489</v>
      </c>
      <c r="O240" s="48">
        <v>1.116028159006256</v>
      </c>
      <c r="P240" s="48">
        <v>1.3195610791935699</v>
      </c>
      <c r="Q240" s="48">
        <v>1.1941722193139519</v>
      </c>
      <c r="R240" s="48">
        <v>1.15482419169883</v>
      </c>
      <c r="S240" s="48">
        <v>1.107321773556599</v>
      </c>
      <c r="T240" s="48">
        <v>1.068620679760399</v>
      </c>
      <c r="U240" s="48">
        <v>1.139027969633021</v>
      </c>
      <c r="V240" s="48">
        <v>1.2263030360664351</v>
      </c>
      <c r="W240" s="48">
        <v>0.97975170581675242</v>
      </c>
      <c r="X240" s="48">
        <v>1.013865649153693</v>
      </c>
      <c r="Y240" s="48">
        <v>1.0713827678494749</v>
      </c>
      <c r="Z240" s="48">
        <v>1.231508699836152</v>
      </c>
      <c r="AA240" s="48">
        <v>1.1846371780892599</v>
      </c>
      <c r="AB240" s="48">
        <v>1.0625167454358431</v>
      </c>
      <c r="AC240" s="48">
        <v>1.074863607872266</v>
      </c>
      <c r="AD240" s="48">
        <v>1.2475293703012309</v>
      </c>
      <c r="AE240" s="48">
        <v>1.166636382449713</v>
      </c>
      <c r="AG240">
        <v>13.27</v>
      </c>
      <c r="AH240" s="124">
        <f t="shared" si="18"/>
        <v>1.1409235227506898</v>
      </c>
      <c r="AI240" s="48">
        <f t="shared" si="19"/>
        <v>8.5581573000551359E-2</v>
      </c>
      <c r="AJ240" s="110">
        <f t="shared" si="20"/>
        <v>1.6470181403179979E-2</v>
      </c>
    </row>
    <row r="241" spans="4:36">
      <c r="D241">
        <v>15.27</v>
      </c>
      <c r="E241" s="48">
        <v>1.060854203559809</v>
      </c>
      <c r="F241" s="48">
        <v>1.1213270272208979</v>
      </c>
      <c r="G241" s="48">
        <v>1.1064160426274909</v>
      </c>
      <c r="H241" s="48">
        <v>1.2394905701432219</v>
      </c>
      <c r="I241" s="48">
        <v>1.2431084776599211</v>
      </c>
      <c r="J241" s="48">
        <v>1.1897376539799189</v>
      </c>
      <c r="K241" s="48">
        <v>1.184749483955468</v>
      </c>
      <c r="L241" s="48">
        <v>1.2655515893588301</v>
      </c>
      <c r="M241" s="48">
        <v>0.89598409222060615</v>
      </c>
      <c r="N241" s="48">
        <v>1.0996750970782649</v>
      </c>
      <c r="O241" s="48">
        <v>1.120039865308716</v>
      </c>
      <c r="P241" s="48">
        <v>1.423813489236007</v>
      </c>
      <c r="Q241" s="48">
        <v>1.205009562309983</v>
      </c>
      <c r="R241" s="48">
        <v>1.147051753345127</v>
      </c>
      <c r="S241" s="48">
        <v>1.1165140727712131</v>
      </c>
      <c r="T241" s="48">
        <v>1.152098664701912</v>
      </c>
      <c r="U241" s="48">
        <v>1.159903296616781</v>
      </c>
      <c r="V241" s="48">
        <v>1.1343298724112609</v>
      </c>
      <c r="W241" s="48">
        <v>1.013975450536045</v>
      </c>
      <c r="X241" s="48">
        <v>1.0538446866636351</v>
      </c>
      <c r="Y241" s="48">
        <v>1.061653803843303</v>
      </c>
      <c r="Z241" s="48">
        <v>1.293549993672904</v>
      </c>
      <c r="AA241" s="48">
        <v>1.163550830452988</v>
      </c>
      <c r="AB241" s="48">
        <v>1.054248033017551</v>
      </c>
      <c r="AC241" s="48">
        <v>1.122352938582813</v>
      </c>
      <c r="AD241" s="48">
        <v>1.1997993622273331</v>
      </c>
      <c r="AE241" s="48">
        <v>1.2196998446596969</v>
      </c>
      <c r="AG241">
        <v>15.27</v>
      </c>
      <c r="AH241" s="124">
        <f t="shared" si="18"/>
        <v>1.1499381391911743</v>
      </c>
      <c r="AI241" s="48">
        <f t="shared" si="19"/>
        <v>0.1008677616756376</v>
      </c>
      <c r="AJ241" s="110">
        <f t="shared" si="20"/>
        <v>1.941200978532813E-2</v>
      </c>
    </row>
    <row r="242" spans="4:36">
      <c r="D242">
        <v>17.28</v>
      </c>
      <c r="E242" s="48">
        <v>1.084912160394796</v>
      </c>
      <c r="F242" s="48">
        <v>1.1625594804735171</v>
      </c>
      <c r="G242" s="48">
        <v>1.0989389427225531</v>
      </c>
      <c r="H242" s="48">
        <v>1.241962961427681</v>
      </c>
      <c r="I242" s="48">
        <v>1.2490207789814141</v>
      </c>
      <c r="J242" s="48">
        <v>1.172152470215839</v>
      </c>
      <c r="K242" s="48">
        <v>1.2143411441875189</v>
      </c>
      <c r="L242" s="48">
        <v>1.223877989107228</v>
      </c>
      <c r="M242" s="48">
        <v>0.95921714363422328</v>
      </c>
      <c r="N242" s="48">
        <v>1.206687284107443</v>
      </c>
      <c r="O242" s="48">
        <v>1.142872024098238</v>
      </c>
      <c r="P242" s="48">
        <v>1.423641489350904</v>
      </c>
      <c r="Q242" s="48">
        <v>1.156370713096333</v>
      </c>
      <c r="R242" s="48">
        <v>1.1468603545141449</v>
      </c>
      <c r="S242" s="48">
        <v>1.1136663652899561</v>
      </c>
      <c r="T242" s="48">
        <v>1.1299298501702639</v>
      </c>
      <c r="U242" s="48">
        <v>1.1565277383740009</v>
      </c>
      <c r="V242" s="48">
        <v>1.1772025574304279</v>
      </c>
      <c r="W242" s="48">
        <v>1.0331787325429409</v>
      </c>
      <c r="X242" s="48">
        <v>1.082129637916734</v>
      </c>
      <c r="Y242" s="48">
        <v>1.094890304951128</v>
      </c>
      <c r="Z242" s="48">
        <v>1.212770955799445</v>
      </c>
      <c r="AA242" s="48">
        <v>1.255982333884786</v>
      </c>
      <c r="AB242" s="48">
        <v>1.167779552976363</v>
      </c>
      <c r="AC242" s="48">
        <v>1.135026928414987</v>
      </c>
      <c r="AD242" s="48">
        <v>1.2276955304473549</v>
      </c>
      <c r="AE242" s="48">
        <v>1.200386700479781</v>
      </c>
      <c r="AG242">
        <v>17.28</v>
      </c>
      <c r="AH242" s="124">
        <f t="shared" si="18"/>
        <v>1.1655771157403705</v>
      </c>
      <c r="AI242" s="48">
        <f t="shared" si="19"/>
        <v>8.5816789191654211E-2</v>
      </c>
      <c r="AJ242" s="110">
        <f t="shared" si="20"/>
        <v>1.651544878026364E-2</v>
      </c>
    </row>
    <row r="243" spans="4:36">
      <c r="D243">
        <v>19.28</v>
      </c>
      <c r="E243" s="48">
        <v>1.1607214488680599</v>
      </c>
      <c r="F243" s="48">
        <v>1.186729169548985</v>
      </c>
      <c r="G243" s="48">
        <v>1.096698352286364</v>
      </c>
      <c r="H243" s="48">
        <v>1.2076991361863529</v>
      </c>
      <c r="I243" s="48">
        <v>1.1180195250460809</v>
      </c>
      <c r="J243" s="48">
        <v>1.1677780838019509</v>
      </c>
      <c r="K243" s="48">
        <v>1.1818223219871109</v>
      </c>
      <c r="L243" s="48">
        <v>1.1965365384035429</v>
      </c>
      <c r="M243" s="48">
        <v>0.96021106869937778</v>
      </c>
      <c r="N243" s="48">
        <v>1.1936236323585541</v>
      </c>
      <c r="O243" s="48">
        <v>1.1864064786202491</v>
      </c>
      <c r="P243" s="48">
        <v>1.4916682049430989</v>
      </c>
      <c r="Q243" s="48">
        <v>1.258686488507641</v>
      </c>
      <c r="R243" s="48">
        <v>1.138233056262415</v>
      </c>
      <c r="S243" s="48">
        <v>1.1140833661332381</v>
      </c>
      <c r="T243" s="48">
        <v>1.157241452858264</v>
      </c>
      <c r="U243" s="48">
        <v>1.168123561371851</v>
      </c>
      <c r="V243" s="48">
        <v>1.2360588796368199</v>
      </c>
      <c r="W243" s="48">
        <v>1.12455824733944</v>
      </c>
      <c r="X243" s="48">
        <v>1.064030703260864</v>
      </c>
      <c r="Y243" s="48">
        <v>1.079979473172042</v>
      </c>
      <c r="Z243" s="48">
        <v>1.278453200643223</v>
      </c>
      <c r="AA243" s="48">
        <v>1.2139514050636939</v>
      </c>
      <c r="AB243" s="48">
        <v>1.124270114261211</v>
      </c>
      <c r="AC243" s="48">
        <v>1.228716079222544</v>
      </c>
      <c r="AD243" s="48">
        <v>1.26093425282482</v>
      </c>
      <c r="AE243" s="48">
        <v>1.269665730223158</v>
      </c>
      <c r="AG243">
        <v>19.28</v>
      </c>
      <c r="AH243" s="124">
        <f t="shared" si="18"/>
        <v>1.1801814804270723</v>
      </c>
      <c r="AI243" s="48">
        <f t="shared" si="19"/>
        <v>9.4377638082164247E-2</v>
      </c>
      <c r="AJ243" s="110">
        <f t="shared" si="20"/>
        <v>1.81629849174062E-2</v>
      </c>
    </row>
    <row r="244" spans="4:36">
      <c r="D244">
        <v>21.28</v>
      </c>
      <c r="E244" s="48">
        <v>1.1371093216637631</v>
      </c>
      <c r="F244" s="48">
        <v>1.2183319237407699</v>
      </c>
      <c r="G244" s="48">
        <v>1.0861146939638171</v>
      </c>
      <c r="H244" s="48">
        <v>1.2657722946876591</v>
      </c>
      <c r="I244" s="48">
        <v>1.2076287278738169</v>
      </c>
      <c r="J244" s="48">
        <v>1.238154635144145</v>
      </c>
      <c r="K244" s="48">
        <v>1.186502638927678</v>
      </c>
      <c r="L244" s="48">
        <v>1.2477349334202901</v>
      </c>
      <c r="M244" s="48">
        <v>1.0062600170370199</v>
      </c>
      <c r="N244" s="48">
        <v>1.3011456016056091</v>
      </c>
      <c r="O244" s="48">
        <v>1.2010045346323961</v>
      </c>
      <c r="P244" s="48">
        <v>1.4132289547361989</v>
      </c>
      <c r="Q244" s="48">
        <v>1.2183621778736771</v>
      </c>
      <c r="R244" s="48">
        <v>1.2272803223800099</v>
      </c>
      <c r="S244" s="48">
        <v>1.1986950536381329</v>
      </c>
      <c r="T244" s="48">
        <v>1.1653068449257631</v>
      </c>
      <c r="U244" s="48">
        <v>1.170490865825764</v>
      </c>
      <c r="V244" s="48">
        <v>1.1563538186366951</v>
      </c>
      <c r="W244" s="48">
        <v>1.0427144430455091</v>
      </c>
      <c r="X244" s="48">
        <v>1.063421856506511</v>
      </c>
      <c r="Y244" s="48">
        <v>1.123820460197626</v>
      </c>
      <c r="Z244" s="48">
        <v>1.214936642452993</v>
      </c>
      <c r="AA244" s="48">
        <v>1.2363675081828871</v>
      </c>
      <c r="AB244" s="48">
        <v>1.189183505382142</v>
      </c>
      <c r="AC244" s="48">
        <v>1.181853216384223</v>
      </c>
      <c r="AD244" s="48">
        <v>1.242199335557014</v>
      </c>
      <c r="AE244" s="48">
        <v>1.2425720026240059</v>
      </c>
      <c r="AG244">
        <v>21.28</v>
      </c>
      <c r="AH244" s="124">
        <f t="shared" si="18"/>
        <v>1.1919461604091157</v>
      </c>
      <c r="AI244" s="48">
        <f t="shared" si="19"/>
        <v>8.2482423298985127E-2</v>
      </c>
      <c r="AJ244" s="110">
        <f t="shared" si="20"/>
        <v>1.5873749765027239E-2</v>
      </c>
    </row>
    <row r="245" spans="4:36">
      <c r="D245">
        <v>23.28</v>
      </c>
      <c r="E245" s="48">
        <v>1.073733587424335</v>
      </c>
      <c r="F245" s="48">
        <v>1.1821814418264029</v>
      </c>
      <c r="G245" s="48">
        <v>1.0286408079201519</v>
      </c>
      <c r="H245" s="48">
        <v>1.2142986501370141</v>
      </c>
      <c r="I245" s="48">
        <v>1.2150717681868191</v>
      </c>
      <c r="J245" s="48">
        <v>1.282955748729536</v>
      </c>
      <c r="K245" s="48">
        <v>1.1768783437703949</v>
      </c>
      <c r="L245" s="48">
        <v>1.34804269240358</v>
      </c>
      <c r="M245" s="48">
        <v>0.95033328345394041</v>
      </c>
      <c r="N245" s="48">
        <v>1.1920231725601971</v>
      </c>
      <c r="O245" s="48">
        <v>1.216241088266484</v>
      </c>
      <c r="P245" s="48">
        <v>1.5145057370688519</v>
      </c>
      <c r="Q245" s="48">
        <v>1.1932366032744459</v>
      </c>
      <c r="R245" s="48">
        <v>1.189207867505353</v>
      </c>
      <c r="S245" s="48">
        <v>1.189710368539675</v>
      </c>
      <c r="T245" s="48">
        <v>1.2423249760046851</v>
      </c>
      <c r="U245" s="48">
        <v>1.0990052974279501</v>
      </c>
      <c r="V245" s="48">
        <v>1.19623779706827</v>
      </c>
      <c r="W245" s="48">
        <v>1.0706910213297871</v>
      </c>
      <c r="X245" s="48">
        <v>1.094686857626737</v>
      </c>
      <c r="Y245" s="48">
        <v>1.0857465802984481</v>
      </c>
      <c r="Z245" s="48">
        <v>1.2939428847718659</v>
      </c>
      <c r="AA245" s="48">
        <v>1.254799501224183</v>
      </c>
      <c r="AB245" s="48">
        <v>1.096765608456808</v>
      </c>
      <c r="AC245" s="48">
        <v>1.1630284195029861</v>
      </c>
      <c r="AD245" s="48">
        <v>1.3304619462074081</v>
      </c>
      <c r="AE245" s="48">
        <v>1.3045383860880739</v>
      </c>
      <c r="AG245">
        <v>23.28</v>
      </c>
      <c r="AH245" s="124">
        <f t="shared" si="18"/>
        <v>1.1925663124842367</v>
      </c>
      <c r="AI245" s="48">
        <f t="shared" si="19"/>
        <v>0.11442365415988248</v>
      </c>
      <c r="AJ245" s="110">
        <f t="shared" si="20"/>
        <v>2.2020842510289598E-2</v>
      </c>
    </row>
    <row r="246" spans="4:36">
      <c r="D246">
        <v>25.28</v>
      </c>
      <c r="E246" s="48">
        <v>1.158525971072339</v>
      </c>
      <c r="F246" s="48">
        <v>1.2171356561009741</v>
      </c>
      <c r="G246" s="48">
        <v>1.0732291931678539</v>
      </c>
      <c r="H246" s="48">
        <v>1.268778772920828</v>
      </c>
      <c r="I246" s="48">
        <v>1.195655080533663</v>
      </c>
      <c r="J246" s="48">
        <v>1.25509657294652</v>
      </c>
      <c r="K246" s="48">
        <v>1.182689174213863</v>
      </c>
      <c r="L246" s="48">
        <v>1.329907874541324</v>
      </c>
      <c r="M246" s="48">
        <v>0.99990879931308352</v>
      </c>
      <c r="N246" s="48">
        <v>1.217163962081151</v>
      </c>
      <c r="O246" s="48">
        <v>1.1453873400326779</v>
      </c>
      <c r="P246" s="48">
        <v>1.5248255885635691</v>
      </c>
      <c r="Q246" s="48">
        <v>1.163463723481003</v>
      </c>
      <c r="R246" s="48">
        <v>1.2247728989624691</v>
      </c>
      <c r="S246" s="48">
        <v>1.140850218879474</v>
      </c>
      <c r="T246" s="48">
        <v>1.199227889485504</v>
      </c>
      <c r="U246" s="48">
        <v>1.0977309037881819</v>
      </c>
      <c r="V246" s="48">
        <v>1.1155310800976901</v>
      </c>
      <c r="W246" s="48">
        <v>1.0832704241777771</v>
      </c>
      <c r="X246" s="48">
        <v>1.08142150261257</v>
      </c>
      <c r="Y246" s="48">
        <v>1.092430168678326</v>
      </c>
      <c r="Z246" s="48">
        <v>1.266833645098379</v>
      </c>
      <c r="AA246" s="48">
        <v>1.282441170114849</v>
      </c>
      <c r="AB246" s="48">
        <v>1.042830977333735</v>
      </c>
      <c r="AC246" s="48">
        <v>1.1310213871667589</v>
      </c>
      <c r="AD246" s="48">
        <v>1.3269594140487651</v>
      </c>
      <c r="AE246" s="48">
        <v>1.259164944724757</v>
      </c>
      <c r="AG246">
        <v>25.28</v>
      </c>
      <c r="AH246" s="124">
        <f t="shared" si="18"/>
        <v>1.1880094197828921</v>
      </c>
      <c r="AI246" s="48">
        <f t="shared" si="19"/>
        <v>0.10930393513817495</v>
      </c>
      <c r="AJ246" s="110">
        <f t="shared" si="20"/>
        <v>2.1035552125170234E-2</v>
      </c>
    </row>
    <row r="247" spans="4:36">
      <c r="D247">
        <v>27.28</v>
      </c>
      <c r="E247" s="48">
        <v>1.171311391717146</v>
      </c>
      <c r="F247" s="48">
        <v>1.305812597029574</v>
      </c>
      <c r="G247" s="48">
        <v>1.1371286578023729</v>
      </c>
      <c r="H247" s="48">
        <v>1.2509991397738689</v>
      </c>
      <c r="I247" s="48">
        <v>1.185088486838145</v>
      </c>
      <c r="J247" s="48">
        <v>1.259748628386288</v>
      </c>
      <c r="K247" s="48">
        <v>1.2165251326546029</v>
      </c>
      <c r="L247" s="48">
        <v>1.239824344421927</v>
      </c>
      <c r="M247" s="48">
        <v>0.83689605067322514</v>
      </c>
      <c r="N247" s="48">
        <v>1.0686221117186301</v>
      </c>
      <c r="O247" s="48">
        <v>1.1883826436762479</v>
      </c>
      <c r="P247" s="48">
        <v>1.489854319143481</v>
      </c>
      <c r="Q247" s="48">
        <v>1.2757446044800189</v>
      </c>
      <c r="R247" s="48">
        <v>1.2315743860131589</v>
      </c>
      <c r="S247" s="48">
        <v>1.113006579220889</v>
      </c>
      <c r="T247" s="48">
        <v>1.279033282410704</v>
      </c>
      <c r="U247" s="48">
        <v>1.099852850966208</v>
      </c>
      <c r="V247" s="48">
        <v>1.2341843020107319</v>
      </c>
      <c r="W247" s="48">
        <v>1.1383188944578211</v>
      </c>
      <c r="X247" s="48">
        <v>1.0824982286546661</v>
      </c>
      <c r="Y247" s="48">
        <v>1.2624083112514159</v>
      </c>
      <c r="Z247" s="48">
        <v>1.3040447240836279</v>
      </c>
      <c r="AA247" s="48">
        <v>1.2244276012406381</v>
      </c>
      <c r="AB247" s="48">
        <v>1.0547987476758149</v>
      </c>
      <c r="AC247" s="48">
        <v>1.1763674288821371</v>
      </c>
      <c r="AD247" s="48">
        <v>1.275757655497687</v>
      </c>
      <c r="AE247" s="48">
        <v>1.230392601097116</v>
      </c>
      <c r="AG247">
        <v>27.28</v>
      </c>
      <c r="AH247" s="124">
        <f t="shared" si="18"/>
        <v>1.1975038408065981</v>
      </c>
      <c r="AI247" s="48">
        <f t="shared" si="19"/>
        <v>0.11607200091366386</v>
      </c>
      <c r="AJ247" s="110">
        <f t="shared" si="20"/>
        <v>2.2338066990960772E-2</v>
      </c>
    </row>
    <row r="248" spans="4:36">
      <c r="D248">
        <v>29.28</v>
      </c>
      <c r="E248" s="48">
        <v>1.1611060859245139</v>
      </c>
      <c r="F248" s="48">
        <v>1.2799229242260459</v>
      </c>
      <c r="G248" s="48">
        <v>1.189553552223416</v>
      </c>
      <c r="H248" s="48">
        <v>1.2759184065138931</v>
      </c>
      <c r="I248" s="48">
        <v>1.1573008188734459</v>
      </c>
      <c r="J248" s="48">
        <v>1.2548299088349519</v>
      </c>
      <c r="K248" s="48">
        <v>1.2910103024655231</v>
      </c>
      <c r="L248" s="48">
        <v>1.2938879597042201</v>
      </c>
      <c r="M248" s="48">
        <v>0.97526746430169076</v>
      </c>
      <c r="N248" s="48">
        <v>1.1243990068086489</v>
      </c>
      <c r="O248" s="48">
        <v>1.2368268585874991</v>
      </c>
      <c r="P248" s="48">
        <v>1.536645730675178</v>
      </c>
      <c r="Q248" s="48">
        <v>1.2916284461007901</v>
      </c>
      <c r="R248" s="48">
        <v>1.240703710453583</v>
      </c>
      <c r="S248" s="48">
        <v>1.2267115681094509</v>
      </c>
      <c r="T248" s="48">
        <v>1.183860425993764</v>
      </c>
      <c r="U248" s="48">
        <v>1.1117080988418699</v>
      </c>
      <c r="V248" s="48">
        <v>1.263528993339724</v>
      </c>
      <c r="W248" s="48">
        <v>1.079812506171232</v>
      </c>
      <c r="X248" s="48">
        <v>1.08945202855584</v>
      </c>
      <c r="Y248" s="48">
        <v>1.0737819247118849</v>
      </c>
      <c r="Z248" s="48">
        <v>1.263341024780982</v>
      </c>
      <c r="AA248" s="48">
        <v>1.368974730588443</v>
      </c>
      <c r="AB248" s="48">
        <v>1.111273879134854</v>
      </c>
      <c r="AC248" s="48">
        <v>1.1780889661500911</v>
      </c>
      <c r="AD248" s="48">
        <v>1.338457687669574</v>
      </c>
      <c r="AE248" s="48">
        <v>1.3608851881502011</v>
      </c>
      <c r="AG248">
        <v>29.28</v>
      </c>
      <c r="AH248" s="124">
        <f t="shared" si="18"/>
        <v>1.220699192514493</v>
      </c>
      <c r="AI248" s="48">
        <f t="shared" si="19"/>
        <v>0.11543652033668259</v>
      </c>
      <c r="AJ248" s="110">
        <f t="shared" si="20"/>
        <v>2.2215768696899132E-2</v>
      </c>
    </row>
    <row r="249" spans="4:36">
      <c r="D249">
        <v>31.28</v>
      </c>
      <c r="E249" s="48">
        <v>1.2830486474690761</v>
      </c>
      <c r="F249" s="48">
        <v>1.287033143791859</v>
      </c>
      <c r="G249" s="48">
        <v>1.078875644244748</v>
      </c>
      <c r="H249" s="48">
        <v>1.2567933275675329</v>
      </c>
      <c r="I249" s="48">
        <v>1.100187183344048</v>
      </c>
      <c r="J249" s="48">
        <v>1.266788692078155</v>
      </c>
      <c r="K249" s="48">
        <v>1.244064162129928</v>
      </c>
      <c r="L249" s="48">
        <v>1.3144656552084759</v>
      </c>
      <c r="M249" s="48">
        <v>1.0059396524102899</v>
      </c>
      <c r="N249" s="48">
        <v>1.319753690048618</v>
      </c>
      <c r="O249" s="48">
        <v>1.202677133853046</v>
      </c>
      <c r="P249" s="48">
        <v>1.5013619735307311</v>
      </c>
      <c r="Q249" s="48">
        <v>1.235160384886707</v>
      </c>
      <c r="R249" s="48">
        <v>1.2165811286750421</v>
      </c>
      <c r="S249" s="48">
        <v>1.250944518483154</v>
      </c>
      <c r="T249" s="48">
        <v>1.170216543330145</v>
      </c>
      <c r="U249" s="48">
        <v>1.1602217943807229</v>
      </c>
      <c r="V249" s="48">
        <v>1.279747196169353</v>
      </c>
      <c r="W249" s="48">
        <v>1.0847843097971781</v>
      </c>
      <c r="X249" s="48">
        <v>1.045533697659653</v>
      </c>
      <c r="Y249" s="48">
        <v>1.0479781853963179</v>
      </c>
      <c r="Z249" s="48">
        <v>1.2321717930892639</v>
      </c>
      <c r="AA249" s="48">
        <v>1.249583701730079</v>
      </c>
      <c r="AB249" s="48">
        <v>1.1440572389770249</v>
      </c>
      <c r="AC249" s="48">
        <v>1.1910068703942109</v>
      </c>
      <c r="AD249" s="48">
        <v>1.29649956060956</v>
      </c>
      <c r="AE249" s="48">
        <v>1.2871463873539779</v>
      </c>
      <c r="AG249">
        <v>31.28</v>
      </c>
      <c r="AH249" s="124">
        <f t="shared" si="18"/>
        <v>1.2130600820966262</v>
      </c>
      <c r="AI249" s="48">
        <f t="shared" si="19"/>
        <v>0.10685151884447595</v>
      </c>
      <c r="AJ249" s="110">
        <f t="shared" si="20"/>
        <v>2.0563584389392854E-2</v>
      </c>
    </row>
    <row r="250" spans="4:36">
      <c r="D250">
        <v>33.28</v>
      </c>
      <c r="E250" s="48">
        <v>1.24767799888688</v>
      </c>
      <c r="F250" s="48">
        <v>1.140265192003503</v>
      </c>
      <c r="G250" s="48">
        <v>1.130832687436037</v>
      </c>
      <c r="H250" s="48">
        <v>1.186778433297049</v>
      </c>
      <c r="I250" s="48">
        <v>1.309599588959367</v>
      </c>
      <c r="J250" s="48">
        <v>1.2390474221301599</v>
      </c>
      <c r="K250" s="48">
        <v>1.2323182726876241</v>
      </c>
      <c r="L250" s="48">
        <v>1.285257113214709</v>
      </c>
      <c r="M250" s="48">
        <v>0.96624507941337057</v>
      </c>
      <c r="N250" s="48">
        <v>1.249476119949527</v>
      </c>
      <c r="O250" s="48">
        <v>1.267127193937019</v>
      </c>
      <c r="P250" s="48">
        <v>1.614130444699847</v>
      </c>
      <c r="Q250" s="48">
        <v>1.282127236103247</v>
      </c>
      <c r="R250" s="48">
        <v>1.231090786379379</v>
      </c>
      <c r="S250" s="48">
        <v>1.174160625955404</v>
      </c>
      <c r="T250" s="48">
        <v>1.238186636514397</v>
      </c>
      <c r="U250" s="48">
        <v>1.165912705151118</v>
      </c>
      <c r="V250" s="48">
        <v>1.189077196784518</v>
      </c>
      <c r="W250" s="48">
        <v>1.1734074255995901</v>
      </c>
      <c r="X250" s="48">
        <v>1.1443519610914801</v>
      </c>
      <c r="Y250" s="48">
        <v>1.130297486443836</v>
      </c>
      <c r="Z250" s="48">
        <v>1.1741681637426129</v>
      </c>
      <c r="AA250" s="48">
        <v>1.2375803033619011</v>
      </c>
      <c r="AB250" s="48">
        <v>1.1261683150011239</v>
      </c>
      <c r="AC250" s="48">
        <v>1.240193652114423</v>
      </c>
      <c r="AD250" s="48">
        <v>1.3955917202598911</v>
      </c>
      <c r="AE250" s="48">
        <v>1.24805792341301</v>
      </c>
      <c r="AG250">
        <v>33.28</v>
      </c>
      <c r="AH250" s="124">
        <f t="shared" si="18"/>
        <v>1.2229306549826306</v>
      </c>
      <c r="AI250" s="48">
        <f t="shared" si="19"/>
        <v>0.1111211367939175</v>
      </c>
      <c r="AJ250" s="110">
        <f t="shared" si="20"/>
        <v>2.1385272746875163E-2</v>
      </c>
    </row>
    <row r="251" spans="4:36">
      <c r="D251">
        <v>35.29</v>
      </c>
      <c r="E251" s="48">
        <v>1.169553039282669</v>
      </c>
      <c r="F251" s="48">
        <v>1.2076444518981311</v>
      </c>
      <c r="G251" s="48">
        <v>1.109418333441007</v>
      </c>
      <c r="H251" s="48">
        <v>1.3100665391974451</v>
      </c>
      <c r="I251" s="48">
        <v>1.2256498145797921</v>
      </c>
      <c r="J251" s="48">
        <v>1.289018418125037</v>
      </c>
      <c r="K251" s="48">
        <v>1.250165703999029</v>
      </c>
      <c r="L251" s="48">
        <v>1.2886359967835761</v>
      </c>
      <c r="M251" s="48">
        <v>1.0113787768683169</v>
      </c>
      <c r="N251" s="48">
        <v>1.2467557001687239</v>
      </c>
      <c r="O251" s="48">
        <v>1.1981379767754941</v>
      </c>
      <c r="P251" s="48">
        <v>1.6553253954220719</v>
      </c>
      <c r="Q251" s="48">
        <v>1.2378743293377259</v>
      </c>
      <c r="R251" s="48">
        <v>1.1998365814044309</v>
      </c>
      <c r="S251" s="48">
        <v>1.202918753138249</v>
      </c>
      <c r="T251" s="48">
        <v>1.2935842075925801</v>
      </c>
      <c r="U251" s="48">
        <v>1.172166764234142</v>
      </c>
      <c r="V251" s="48">
        <v>1.3304121002034719</v>
      </c>
      <c r="W251" s="48">
        <v>1.1073756636864081</v>
      </c>
      <c r="X251" s="48">
        <v>1.155243850763118</v>
      </c>
      <c r="Y251" s="48">
        <v>1.2602780645318581</v>
      </c>
      <c r="Z251" s="48">
        <v>1.222179671534142</v>
      </c>
      <c r="AA251" s="48">
        <v>1.2864970495654919</v>
      </c>
      <c r="AB251" s="48">
        <v>1.1615482262315611</v>
      </c>
      <c r="AC251" s="48">
        <v>1.197368925073921</v>
      </c>
      <c r="AD251" s="48">
        <v>1.2932565221311221</v>
      </c>
      <c r="AE251" s="48">
        <v>1.3005975839557611</v>
      </c>
      <c r="AG251">
        <v>35.29</v>
      </c>
      <c r="AH251" s="124">
        <f t="shared" si="18"/>
        <v>1.2364032755527876</v>
      </c>
      <c r="AI251" s="48">
        <f t="shared" si="19"/>
        <v>0.11094754273113687</v>
      </c>
      <c r="AJ251" s="110">
        <f t="shared" si="20"/>
        <v>2.1351864553916459E-2</v>
      </c>
    </row>
    <row r="252" spans="4:36">
      <c r="D252">
        <v>37.29</v>
      </c>
      <c r="E252" s="48">
        <v>1.1912398800365129</v>
      </c>
      <c r="F252" s="48">
        <v>1.2450164902879051</v>
      </c>
      <c r="G252" s="48">
        <v>1.1669958019175699</v>
      </c>
      <c r="H252" s="48">
        <v>1.284558963067991</v>
      </c>
      <c r="I252" s="48">
        <v>1.2724212681168869</v>
      </c>
      <c r="J252" s="48">
        <v>1.237286193868858</v>
      </c>
      <c r="K252" s="48">
        <v>1.2534018995699221</v>
      </c>
      <c r="L252" s="48">
        <v>1.306829129631748</v>
      </c>
      <c r="M252" s="48">
        <v>0.9991728910148816</v>
      </c>
      <c r="N252" s="48">
        <v>1.2398272480011641</v>
      </c>
      <c r="O252" s="48">
        <v>1.239912224547951</v>
      </c>
      <c r="P252" s="48">
        <v>1.5550168246559011</v>
      </c>
      <c r="Q252" s="48">
        <v>1.3027010348497681</v>
      </c>
      <c r="R252" s="48">
        <v>1.278120386070958</v>
      </c>
      <c r="S252" s="48">
        <v>1.2160296725280439</v>
      </c>
      <c r="T252" s="48">
        <v>1.1642698371946889</v>
      </c>
      <c r="U252" s="48">
        <v>1.2083657441335061</v>
      </c>
      <c r="V252" s="48">
        <v>1.29345453334228</v>
      </c>
      <c r="W252" s="48">
        <v>1.098871051865832</v>
      </c>
      <c r="X252" s="48">
        <v>1.211431842149775</v>
      </c>
      <c r="Y252" s="48">
        <v>1.096032821757615</v>
      </c>
      <c r="Z252" s="48">
        <v>1.1600249526528741</v>
      </c>
      <c r="AA252" s="48">
        <v>1.321641760401747</v>
      </c>
      <c r="AB252" s="48">
        <v>1.0578052910398881</v>
      </c>
      <c r="AC252" s="48">
        <v>1.2813448541987169</v>
      </c>
      <c r="AD252" s="48">
        <v>1.295842768722369</v>
      </c>
      <c r="AE252" s="48">
        <v>1.1862276603196851</v>
      </c>
      <c r="AG252">
        <v>37.29</v>
      </c>
      <c r="AH252" s="124">
        <f t="shared" si="18"/>
        <v>1.228290482442409</v>
      </c>
      <c r="AI252" s="48">
        <f t="shared" si="19"/>
        <v>0.10376403263958384</v>
      </c>
      <c r="AJ252" s="110">
        <f t="shared" si="20"/>
        <v>1.9969397392221613E-2</v>
      </c>
    </row>
    <row r="253" spans="4:36">
      <c r="D253">
        <v>39.29</v>
      </c>
      <c r="E253" s="48">
        <v>1.2134171955484201</v>
      </c>
      <c r="F253" s="48">
        <v>1.2627528104599539</v>
      </c>
      <c r="G253" s="48">
        <v>1.1452033084192841</v>
      </c>
      <c r="H253" s="48">
        <v>1.271781504687286</v>
      </c>
      <c r="I253" s="48">
        <v>1.246416543017739</v>
      </c>
      <c r="J253" s="48">
        <v>1.190708732694832</v>
      </c>
      <c r="K253" s="48">
        <v>1.2371834495294971</v>
      </c>
      <c r="L253" s="48">
        <v>1.309253861256755</v>
      </c>
      <c r="M253" s="48">
        <v>0.96733660682703004</v>
      </c>
      <c r="N253" s="48">
        <v>1.270255356351297</v>
      </c>
      <c r="O253" s="48">
        <v>1.2056333109648929</v>
      </c>
      <c r="P253" s="48">
        <v>1.540550664017293</v>
      </c>
      <c r="Q253" s="48">
        <v>1.280733911236164</v>
      </c>
      <c r="R253" s="48">
        <v>1.201426610923306</v>
      </c>
      <c r="S253" s="48">
        <v>1.1953744606384691</v>
      </c>
      <c r="T253" s="48">
        <v>1.27476371965761</v>
      </c>
      <c r="U253" s="48">
        <v>1.1264611692623829</v>
      </c>
      <c r="V253" s="48">
        <v>1.2046981488221351</v>
      </c>
      <c r="W253" s="48">
        <v>1.0896449467010969</v>
      </c>
      <c r="X253" s="48">
        <v>1.0527490018778349</v>
      </c>
      <c r="Y253" s="48">
        <v>1.159742755246435</v>
      </c>
      <c r="Z253" s="48">
        <v>1.221083935453795</v>
      </c>
      <c r="AA253" s="48">
        <v>1.263005592373321</v>
      </c>
      <c r="AB253" s="48">
        <v>1.1404811261667289</v>
      </c>
      <c r="AC253" s="48">
        <v>1.2177280322387181</v>
      </c>
      <c r="AD253" s="48">
        <v>1.2698121847106421</v>
      </c>
      <c r="AE253" s="48">
        <v>1.352816719150338</v>
      </c>
      <c r="AG253">
        <v>39.29</v>
      </c>
      <c r="AH253" s="124">
        <f t="shared" si="18"/>
        <v>1.2189265058604912</v>
      </c>
      <c r="AI253" s="48">
        <f t="shared" si="19"/>
        <v>0.10428812578068411</v>
      </c>
      <c r="AJ253" s="110">
        <f t="shared" si="20"/>
        <v>2.0070259164253174E-2</v>
      </c>
    </row>
    <row r="254" spans="4:36">
      <c r="D254">
        <v>41.29</v>
      </c>
      <c r="E254" s="48">
        <v>1.2098269056456541</v>
      </c>
      <c r="F254" s="48">
        <v>1.2807911674370021</v>
      </c>
      <c r="G254" s="48">
        <v>1.1485830467160829</v>
      </c>
      <c r="H254" s="48">
        <v>1.2837618382998019</v>
      </c>
      <c r="I254" s="48">
        <v>1.2153607458687441</v>
      </c>
      <c r="J254" s="48">
        <v>1.225380706501779</v>
      </c>
      <c r="K254" s="48">
        <v>1.2148113101792759</v>
      </c>
      <c r="L254" s="48">
        <v>1.3123493240987789</v>
      </c>
      <c r="M254" s="48">
        <v>1.082997736113785</v>
      </c>
      <c r="N254" s="48">
        <v>1.3323484467048541</v>
      </c>
      <c r="O254" s="48">
        <v>1.2535267730734949</v>
      </c>
      <c r="P254" s="48">
        <v>1.6496721106790491</v>
      </c>
      <c r="Q254" s="48">
        <v>1.2595993459635551</v>
      </c>
      <c r="R254" s="48">
        <v>1.24177370971157</v>
      </c>
      <c r="S254" s="48">
        <v>1.204950266522228</v>
      </c>
      <c r="T254" s="48">
        <v>1.260405133269259</v>
      </c>
      <c r="U254" s="48">
        <v>1.2052222605915239</v>
      </c>
      <c r="V254" s="48">
        <v>1.27450955396552</v>
      </c>
      <c r="W254" s="48">
        <v>1.117740421648586</v>
      </c>
      <c r="X254" s="48">
        <v>1.1524383993675831</v>
      </c>
      <c r="Y254" s="48">
        <v>1.1295657355301569</v>
      </c>
      <c r="Z254" s="48">
        <v>1.2649201861478649</v>
      </c>
      <c r="AA254" s="48">
        <v>1.297587394222645</v>
      </c>
      <c r="AB254" s="48">
        <v>1.1065430951180331</v>
      </c>
      <c r="AC254" s="48">
        <v>1.202532515677222</v>
      </c>
      <c r="AD254" s="48">
        <v>1.2714521534097369</v>
      </c>
      <c r="AE254" s="48">
        <v>1.2814756593826271</v>
      </c>
      <c r="AG254">
        <v>41.29</v>
      </c>
      <c r="AH254" s="124">
        <f t="shared" si="18"/>
        <v>1.2400046645128302</v>
      </c>
      <c r="AI254" s="48">
        <f t="shared" si="19"/>
        <v>0.10485015150391706</v>
      </c>
      <c r="AJ254" s="110">
        <f t="shared" si="20"/>
        <v>2.0178421065119852E-2</v>
      </c>
    </row>
    <row r="255" spans="4:36">
      <c r="D255">
        <v>43.29</v>
      </c>
      <c r="E255" s="48">
        <v>1.218712873611717</v>
      </c>
      <c r="F255" s="48">
        <v>1.248497527278752</v>
      </c>
      <c r="G255" s="48">
        <v>1.0911230563955681</v>
      </c>
      <c r="H255" s="48">
        <v>1.2764225477366089</v>
      </c>
      <c r="I255" s="48">
        <v>1.175592336924868</v>
      </c>
      <c r="J255" s="48">
        <v>1.3297844822130429</v>
      </c>
      <c r="K255" s="48">
        <v>1.2051793608170001</v>
      </c>
      <c r="L255" s="48">
        <v>1.30888103702854</v>
      </c>
      <c r="M255" s="48">
        <v>0.96970736696593463</v>
      </c>
      <c r="N255" s="48">
        <v>1.153062039858582</v>
      </c>
      <c r="O255" s="48">
        <v>1.2635486094526189</v>
      </c>
      <c r="P255" s="48">
        <v>1.6106396320617331</v>
      </c>
      <c r="Q255" s="48">
        <v>1.227584040946724</v>
      </c>
      <c r="R255" s="48">
        <v>1.2975402343741811</v>
      </c>
      <c r="S255" s="48">
        <v>1.239333311148449</v>
      </c>
      <c r="T255" s="48">
        <v>1.268014670569461</v>
      </c>
      <c r="U255" s="48">
        <v>1.202369995057212</v>
      </c>
      <c r="V255" s="48">
        <v>1.274058808309396</v>
      </c>
      <c r="W255" s="48">
        <v>1.1476751805042671</v>
      </c>
      <c r="X255" s="48">
        <v>1.0793527232714859</v>
      </c>
      <c r="Y255" s="48">
        <v>1.1782060063343951</v>
      </c>
      <c r="Z255" s="48">
        <v>1.218400660502436</v>
      </c>
      <c r="AA255" s="48">
        <v>1.267173595060235</v>
      </c>
      <c r="AB255" s="48">
        <v>1.0701611019863191</v>
      </c>
      <c r="AC255" s="48">
        <v>1.279289332490356</v>
      </c>
      <c r="AD255" s="48">
        <v>1.353060774925009</v>
      </c>
      <c r="AE255" s="48">
        <v>1.3809179498455251</v>
      </c>
      <c r="AG255">
        <v>43.29</v>
      </c>
      <c r="AH255" s="124">
        <f t="shared" si="18"/>
        <v>1.2346033057655708</v>
      </c>
      <c r="AI255" s="48">
        <f t="shared" si="19"/>
        <v>0.11915598834679639</v>
      </c>
      <c r="AJ255" s="110">
        <f t="shared" si="20"/>
        <v>2.2931580649192936E-2</v>
      </c>
    </row>
    <row r="256" spans="4:36">
      <c r="D256">
        <v>45.29</v>
      </c>
      <c r="E256" s="48">
        <v>1.3040084931826781</v>
      </c>
      <c r="F256" s="48">
        <v>1.208021817383919</v>
      </c>
      <c r="G256" s="48">
        <v>1.092141660292115</v>
      </c>
      <c r="H256" s="48">
        <v>1.300694151852585</v>
      </c>
      <c r="I256" s="48">
        <v>1.282838274987919</v>
      </c>
      <c r="J256" s="48">
        <v>1.257472167306197</v>
      </c>
      <c r="K256" s="48">
        <v>1.2449016017183261</v>
      </c>
      <c r="L256" s="48">
        <v>1.3251633372460141</v>
      </c>
      <c r="M256" s="48">
        <v>1.0140043783412509</v>
      </c>
      <c r="N256" s="48">
        <v>1.174433122126908</v>
      </c>
      <c r="O256" s="48">
        <v>1.2606675033130881</v>
      </c>
      <c r="P256" s="48">
        <v>1.645361371497962</v>
      </c>
      <c r="Q256" s="48">
        <v>1.3186955156426829</v>
      </c>
      <c r="R256" s="48">
        <v>1.250360240470509</v>
      </c>
      <c r="S256" s="48">
        <v>1.21504914912437</v>
      </c>
      <c r="T256" s="48">
        <v>1.2108183807380091</v>
      </c>
      <c r="U256" s="48">
        <v>1.1548474155083459</v>
      </c>
      <c r="V256" s="48">
        <v>1.2493602969697311</v>
      </c>
      <c r="W256" s="48">
        <v>1.199289982356057</v>
      </c>
      <c r="X256" s="48">
        <v>1.128866673336967</v>
      </c>
      <c r="Y256" s="48">
        <v>1.0801186818778841</v>
      </c>
      <c r="Z256" s="48">
        <v>1.232004676323772</v>
      </c>
      <c r="AA256" s="48">
        <v>1.298145729369742</v>
      </c>
      <c r="AB256" s="48">
        <v>1.2081410436135771</v>
      </c>
      <c r="AC256" s="48">
        <v>1.2766570801584409</v>
      </c>
      <c r="AD256" s="48">
        <v>1.346956987428064</v>
      </c>
      <c r="AE256" s="48">
        <v>1.2666317433603129</v>
      </c>
      <c r="AG256">
        <v>45.29</v>
      </c>
      <c r="AH256" s="124">
        <f t="shared" si="18"/>
        <v>1.2424315361306453</v>
      </c>
      <c r="AI256" s="48">
        <f t="shared" si="19"/>
        <v>0.11311613546681884</v>
      </c>
      <c r="AJ256" s="110">
        <f t="shared" si="20"/>
        <v>2.1769210420486011E-2</v>
      </c>
    </row>
    <row r="257" spans="2:36">
      <c r="D257">
        <v>47.29</v>
      </c>
      <c r="E257" s="48">
        <v>1.26280668720341</v>
      </c>
      <c r="F257" s="48">
        <v>1.1684022878197591</v>
      </c>
      <c r="G257" s="48">
        <v>1.2152515338974299</v>
      </c>
      <c r="H257" s="48">
        <v>1.1248087257689781</v>
      </c>
      <c r="I257" s="48">
        <v>1.1812475464246179</v>
      </c>
      <c r="J257" s="48">
        <v>1.2945653286989269</v>
      </c>
      <c r="K257" s="48">
        <v>1.1869567307683191</v>
      </c>
      <c r="L257" s="48">
        <v>1.3040838191482811</v>
      </c>
      <c r="M257" s="48">
        <v>1.0034500311593759</v>
      </c>
      <c r="N257" s="48">
        <v>1.137947262230727</v>
      </c>
      <c r="O257" s="48">
        <v>1.199146371784068</v>
      </c>
      <c r="P257" s="48">
        <v>1.609131736288862</v>
      </c>
      <c r="Q257" s="48">
        <v>1.284355463841198</v>
      </c>
      <c r="R257" s="48">
        <v>1.1830364126460979</v>
      </c>
      <c r="S257" s="48">
        <v>1.26905419288148</v>
      </c>
      <c r="T257" s="48">
        <v>1.2905285061104019</v>
      </c>
      <c r="U257" s="48">
        <v>1.1547588082283671</v>
      </c>
      <c r="V257" s="48">
        <v>1.323592904400025</v>
      </c>
      <c r="W257" s="48">
        <v>1.0443944065865429</v>
      </c>
      <c r="X257" s="48">
        <v>1.143733835463695</v>
      </c>
      <c r="Y257" s="48">
        <v>1.209000013702183</v>
      </c>
      <c r="Z257" s="48">
        <v>1.2237837591362739</v>
      </c>
      <c r="AA257" s="48">
        <v>1.254019898128613</v>
      </c>
      <c r="AB257" s="48">
        <v>1.150871503445011</v>
      </c>
      <c r="AC257" s="48">
        <v>1.1884891103102191</v>
      </c>
      <c r="AD257" s="48">
        <v>1.336287920094068</v>
      </c>
      <c r="AE257" s="48">
        <v>1.2396195098631411</v>
      </c>
      <c r="AG257">
        <v>47.29</v>
      </c>
      <c r="AH257" s="124">
        <f t="shared" si="18"/>
        <v>1.2216046039270398</v>
      </c>
      <c r="AI257" s="48">
        <f t="shared" si="19"/>
        <v>0.11089152480320073</v>
      </c>
      <c r="AJ257" s="110">
        <f t="shared" si="20"/>
        <v>2.1341083898658669E-2</v>
      </c>
    </row>
    <row r="258" spans="2:36">
      <c r="D258">
        <v>49.29</v>
      </c>
      <c r="E258" s="48">
        <v>1.33417267781835</v>
      </c>
      <c r="F258" s="48">
        <v>1.198234603835316</v>
      </c>
      <c r="G258" s="48">
        <v>1.18799062014017</v>
      </c>
      <c r="H258" s="48">
        <v>1.3372755188934411</v>
      </c>
      <c r="I258" s="48">
        <v>1.290729348766523</v>
      </c>
      <c r="J258" s="48">
        <v>1.334614906315029</v>
      </c>
      <c r="K258" s="48">
        <v>1.2491265626508461</v>
      </c>
      <c r="L258" s="48">
        <v>1.3159075465026211</v>
      </c>
      <c r="M258" s="48">
        <v>0.97486314687306808</v>
      </c>
      <c r="N258" s="48">
        <v>1.2533951949623841</v>
      </c>
      <c r="O258" s="48">
        <v>1.364472271806324</v>
      </c>
      <c r="P258" s="48">
        <v>1.5172451975984931</v>
      </c>
      <c r="Q258" s="48">
        <v>1.207431619073752</v>
      </c>
      <c r="R258" s="48">
        <v>1.2443647838542</v>
      </c>
      <c r="S258" s="48">
        <v>1.3132745243781281</v>
      </c>
      <c r="T258" s="48">
        <v>1.2695214314194201</v>
      </c>
      <c r="U258" s="48">
        <v>1.1523436148764921</v>
      </c>
      <c r="V258" s="48">
        <v>1.1635088567005381</v>
      </c>
      <c r="W258" s="48">
        <v>1.1592514728380861</v>
      </c>
      <c r="X258" s="48">
        <v>1.162203712908207</v>
      </c>
      <c r="Y258" s="48">
        <v>1.078671843914675</v>
      </c>
      <c r="Z258" s="48">
        <v>1.195152706003092</v>
      </c>
      <c r="AA258" s="48">
        <v>1.342749155995222</v>
      </c>
      <c r="AB258" s="48">
        <v>1.095328718907213</v>
      </c>
      <c r="AC258" s="48">
        <v>1.258578574819107</v>
      </c>
      <c r="AD258" s="48">
        <v>1.4095525449104289</v>
      </c>
      <c r="AE258" s="48">
        <v>1.2518066214182919</v>
      </c>
      <c r="AG258">
        <v>49.29</v>
      </c>
      <c r="AH258" s="124">
        <f t="shared" si="18"/>
        <v>1.246732139932571</v>
      </c>
      <c r="AI258" s="48">
        <f t="shared" si="19"/>
        <v>0.1116222985474111</v>
      </c>
      <c r="AJ258" s="110">
        <f t="shared" si="20"/>
        <v>2.1481721371304191E-2</v>
      </c>
    </row>
    <row r="259" spans="2:36">
      <c r="D259">
        <v>51.29</v>
      </c>
      <c r="E259" s="48">
        <v>1.2545828231516221</v>
      </c>
      <c r="F259" s="48">
        <v>1.2749127731115479</v>
      </c>
      <c r="G259" s="48">
        <v>1.036654543511847</v>
      </c>
      <c r="H259" s="48">
        <v>1.3237150318570301</v>
      </c>
      <c r="I259" s="48">
        <v>1.1641047311187189</v>
      </c>
      <c r="J259" s="48">
        <v>1.291369332626533</v>
      </c>
      <c r="K259" s="48">
        <v>1.241346706849688</v>
      </c>
      <c r="L259" s="48">
        <v>1.322086038680514</v>
      </c>
      <c r="M259" s="48">
        <v>1.023978694119237</v>
      </c>
      <c r="N259" s="48">
        <v>1.2705141968875919</v>
      </c>
      <c r="O259" s="48">
        <v>1.2423043033441481</v>
      </c>
      <c r="P259" s="48">
        <v>1.541713276554447</v>
      </c>
      <c r="Q259" s="48">
        <v>1.275277006429931</v>
      </c>
      <c r="R259" s="48">
        <v>1.236298901619898</v>
      </c>
      <c r="S259" s="48">
        <v>1.235595496117035</v>
      </c>
      <c r="T259" s="48">
        <v>1.3392923282848239</v>
      </c>
      <c r="U259" s="48">
        <v>1.192167120331135</v>
      </c>
      <c r="V259" s="48">
        <v>1.3312862183286009</v>
      </c>
      <c r="W259" s="48">
        <v>1.225872926796151</v>
      </c>
      <c r="X259" s="48">
        <v>1.1172567050507189</v>
      </c>
      <c r="Y259" s="48">
        <v>1.177908271945495</v>
      </c>
      <c r="Z259" s="48">
        <v>1.273312515375975</v>
      </c>
      <c r="AA259" s="48">
        <v>1.2667658261137531</v>
      </c>
      <c r="AB259" s="48">
        <v>1.108868827481325</v>
      </c>
      <c r="AC259" s="48">
        <v>1.250574484349136</v>
      </c>
      <c r="AD259" s="48">
        <v>1.295050404258433</v>
      </c>
      <c r="AE259" s="48">
        <v>1.197723092919752</v>
      </c>
      <c r="AG259">
        <v>51.29</v>
      </c>
      <c r="AH259" s="124">
        <f t="shared" si="18"/>
        <v>1.2411308361931512</v>
      </c>
      <c r="AI259" s="48">
        <f t="shared" si="19"/>
        <v>0.10159417035285867</v>
      </c>
      <c r="AJ259" s="110">
        <f t="shared" si="20"/>
        <v>1.9551807200439884E-2</v>
      </c>
    </row>
    <row r="260" spans="2:36">
      <c r="D260">
        <v>53.29</v>
      </c>
      <c r="E260" s="48">
        <v>1.1993565007319349</v>
      </c>
      <c r="F260" s="48">
        <v>1.261633698751635</v>
      </c>
      <c r="G260" s="48">
        <v>1.0846775470457091</v>
      </c>
      <c r="H260" s="48">
        <v>1.2980066410068789</v>
      </c>
      <c r="I260" s="48">
        <v>1.2401214485282219</v>
      </c>
      <c r="J260" s="48">
        <v>1.320378308562451</v>
      </c>
      <c r="K260" s="48">
        <v>1.2622903194597781</v>
      </c>
      <c r="L260" s="48">
        <v>1.330419806928884</v>
      </c>
      <c r="M260" s="48">
        <v>1.069121161664208</v>
      </c>
      <c r="N260" s="48">
        <v>1.2752058336132499</v>
      </c>
      <c r="O260" s="48">
        <v>1.323972948472194</v>
      </c>
      <c r="P260" s="48">
        <v>1.590937502072884</v>
      </c>
      <c r="Q260" s="48">
        <v>1.338488193031782</v>
      </c>
      <c r="R260" s="48">
        <v>1.262990552190878</v>
      </c>
      <c r="S260" s="48">
        <v>1.213203179318274</v>
      </c>
      <c r="T260" s="48">
        <v>1.3072810782937849</v>
      </c>
      <c r="U260" s="48">
        <v>1.2213110244029239</v>
      </c>
      <c r="V260" s="48">
        <v>1.2757426715300419</v>
      </c>
      <c r="W260" s="48">
        <v>1.214557116836011</v>
      </c>
      <c r="X260" s="48">
        <v>1.124200470792466</v>
      </c>
      <c r="Y260" s="48">
        <v>1.1694707942898299</v>
      </c>
      <c r="Z260" s="48">
        <v>1.2329329587927349</v>
      </c>
      <c r="AA260" s="48">
        <v>1.277186145600318</v>
      </c>
      <c r="AB260" s="48">
        <v>1.050018876472899</v>
      </c>
      <c r="AC260" s="48">
        <v>1.26579026230882</v>
      </c>
      <c r="AD260" s="48">
        <v>1.3768222780397099</v>
      </c>
      <c r="AE260" s="48">
        <v>1.36377816276011</v>
      </c>
      <c r="AG260">
        <v>53.29</v>
      </c>
      <c r="AH260" s="124">
        <f t="shared" si="18"/>
        <v>1.2574035363518004</v>
      </c>
      <c r="AI260" s="48">
        <f t="shared" si="19"/>
        <v>0.10841094365116755</v>
      </c>
      <c r="AJ260" s="110">
        <f t="shared" si="20"/>
        <v>2.0863695833367644E-2</v>
      </c>
    </row>
    <row r="261" spans="2:36">
      <c r="D261">
        <v>55.29</v>
      </c>
      <c r="E261" s="48">
        <v>1.2027396043389951</v>
      </c>
      <c r="F261" s="48">
        <v>1.2824133431521381</v>
      </c>
      <c r="G261" s="48">
        <v>1.0378630078687381</v>
      </c>
      <c r="H261" s="48">
        <v>1.292248119957391</v>
      </c>
      <c r="I261" s="48">
        <v>1.2721089559904719</v>
      </c>
      <c r="J261" s="48">
        <v>1.2571375824257851</v>
      </c>
      <c r="K261" s="48">
        <v>1.240435923972522</v>
      </c>
      <c r="L261" s="48">
        <v>1.3112842615885709</v>
      </c>
      <c r="M261" s="48">
        <v>1.0051162755090359</v>
      </c>
      <c r="N261" s="48">
        <v>1.2326634764899409</v>
      </c>
      <c r="O261" s="48">
        <v>1.2257389287849481</v>
      </c>
      <c r="P261" s="48">
        <v>1.578201157485529</v>
      </c>
      <c r="Q261" s="48">
        <v>1.2807666327064191</v>
      </c>
      <c r="R261" s="48">
        <v>1.243904205304456</v>
      </c>
      <c r="S261" s="48">
        <v>1.2399684499915</v>
      </c>
      <c r="T261" s="48">
        <v>1.273500547215054</v>
      </c>
      <c r="U261" s="48">
        <v>1.179881818076105</v>
      </c>
      <c r="V261" s="48">
        <v>1.2189081386525631</v>
      </c>
      <c r="W261" s="48">
        <v>1.0915345725767771</v>
      </c>
      <c r="X261" s="48">
        <v>1.068887449658555</v>
      </c>
      <c r="Y261" s="48">
        <v>1.257423728505755</v>
      </c>
      <c r="Z261" s="48">
        <v>1.2720142311996709</v>
      </c>
      <c r="AA261" s="48">
        <v>1.32584021907058</v>
      </c>
      <c r="AB261" s="48">
        <v>1.1670448842815471</v>
      </c>
      <c r="AC261" s="48">
        <v>1.244748856393292</v>
      </c>
      <c r="AD261" s="48">
        <v>1.325650653356838</v>
      </c>
      <c r="AE261" s="48">
        <v>1.3564049155137581</v>
      </c>
      <c r="AG261">
        <v>55.29</v>
      </c>
      <c r="AH261" s="124">
        <f t="shared" si="18"/>
        <v>1.240164071854331</v>
      </c>
      <c r="AI261" s="48">
        <f t="shared" si="19"/>
        <v>0.11026154537774588</v>
      </c>
      <c r="AJ261" s="110">
        <f t="shared" si="20"/>
        <v>2.1219844301701905E-2</v>
      </c>
    </row>
    <row r="262" spans="2:36">
      <c r="D262">
        <v>57.29</v>
      </c>
      <c r="E262" s="48">
        <v>1.2583813897396741</v>
      </c>
      <c r="F262" s="48">
        <v>1.3335213480187349</v>
      </c>
      <c r="G262" s="48">
        <v>1.0623641166551709</v>
      </c>
      <c r="H262" s="48">
        <v>1.300251782983409</v>
      </c>
      <c r="I262" s="48">
        <v>1.229791587187419</v>
      </c>
      <c r="J262" s="48">
        <v>1.2805740741258529</v>
      </c>
      <c r="K262" s="48">
        <v>1.302577938809427</v>
      </c>
      <c r="L262" s="48">
        <v>1.4065680535524749</v>
      </c>
      <c r="M262" s="48">
        <v>1.04212971756043</v>
      </c>
      <c r="N262" s="48">
        <v>1.239932181113667</v>
      </c>
      <c r="O262" s="48">
        <v>1.212497747635308</v>
      </c>
      <c r="P262" s="48">
        <v>1.5895287676319749</v>
      </c>
      <c r="Q262" s="48">
        <v>1.354577824051777</v>
      </c>
      <c r="R262" s="48">
        <v>1.235655262190029</v>
      </c>
      <c r="S262" s="48">
        <v>1.3129308340688799</v>
      </c>
      <c r="T262" s="48">
        <v>1.3305669996614651</v>
      </c>
      <c r="U262" s="48">
        <v>1.154234951859352</v>
      </c>
      <c r="V262" s="48">
        <v>1.2536514427657499</v>
      </c>
      <c r="W262" s="48">
        <v>1.1067850545683859</v>
      </c>
      <c r="X262" s="48">
        <v>1.132102292760593</v>
      </c>
      <c r="Y262" s="48">
        <v>1.17639884656014</v>
      </c>
      <c r="Z262" s="48">
        <v>1.2405241902219819</v>
      </c>
      <c r="AA262" s="48">
        <v>1.319859507175341</v>
      </c>
      <c r="AB262" s="48">
        <v>1.0844630568348399</v>
      </c>
      <c r="AC262" s="48">
        <v>1.228753992161808</v>
      </c>
      <c r="AD262" s="48">
        <v>1.316288887198604</v>
      </c>
      <c r="AE262" s="48">
        <v>1.304199750823936</v>
      </c>
      <c r="AG262">
        <v>57.29</v>
      </c>
      <c r="AH262" s="124">
        <f t="shared" si="18"/>
        <v>1.2521893184413488</v>
      </c>
      <c r="AI262" s="48">
        <f t="shared" si="19"/>
        <v>0.11502995393375819</v>
      </c>
      <c r="AJ262" s="110">
        <f t="shared" si="20"/>
        <v>2.2137524956175179E-2</v>
      </c>
    </row>
    <row r="263" spans="2:36">
      <c r="D263">
        <v>59.3</v>
      </c>
      <c r="E263" s="48">
        <v>1.2411341941981899</v>
      </c>
      <c r="F263" s="48">
        <v>1.1802174247824979</v>
      </c>
      <c r="G263" s="48">
        <v>1.1167211902740319</v>
      </c>
      <c r="H263" s="48">
        <v>1.3277730352051009</v>
      </c>
      <c r="I263" s="48">
        <v>1.2867284589027741</v>
      </c>
      <c r="J263" s="48">
        <v>1.2622802078702551</v>
      </c>
      <c r="K263" s="48">
        <v>1.262880544207938</v>
      </c>
      <c r="L263" s="48">
        <v>1.334891084941189</v>
      </c>
      <c r="M263" s="48">
        <v>1.0292463793834179</v>
      </c>
      <c r="N263" s="48">
        <v>1.2063237163113369</v>
      </c>
      <c r="O263" s="48">
        <v>1.231613705022524</v>
      </c>
      <c r="P263" s="48">
        <v>1.5852215035619741</v>
      </c>
      <c r="Q263" s="48">
        <v>1.225592224398991</v>
      </c>
      <c r="R263" s="48">
        <v>1.256572266531377</v>
      </c>
      <c r="S263" s="48">
        <v>1.261740818711478</v>
      </c>
      <c r="T263" s="48">
        <v>1.3019135344706081</v>
      </c>
      <c r="U263" s="48">
        <v>1.1996346440110059</v>
      </c>
      <c r="V263" s="48">
        <v>1.297699718663377</v>
      </c>
      <c r="W263" s="48">
        <v>1.122304134139517</v>
      </c>
      <c r="X263" s="48">
        <v>1.121484499511687</v>
      </c>
      <c r="Y263" s="48">
        <v>1.177609791218009</v>
      </c>
      <c r="Z263" s="48">
        <v>1.2393414421742071</v>
      </c>
      <c r="AA263" s="48">
        <v>1.244484291110401</v>
      </c>
      <c r="AB263" s="48">
        <v>1.130786794862779</v>
      </c>
      <c r="AC263" s="48">
        <v>1.246084535185606</v>
      </c>
      <c r="AD263" s="48">
        <v>1.2404078537194909</v>
      </c>
      <c r="AE263" s="48">
        <v>1.3243588652826459</v>
      </c>
      <c r="AG263">
        <v>59.3</v>
      </c>
      <c r="AH263" s="124">
        <f t="shared" si="18"/>
        <v>1.2390758095797187</v>
      </c>
      <c r="AI263" s="48">
        <f t="shared" si="19"/>
        <v>0.10078545129016588</v>
      </c>
      <c r="AJ263" s="110">
        <f t="shared" si="20"/>
        <v>1.9396169144258395E-2</v>
      </c>
    </row>
    <row r="264" spans="2:36">
      <c r="D264">
        <v>61.3</v>
      </c>
      <c r="E264" s="48">
        <v>1.2478503483865211</v>
      </c>
      <c r="F264" s="48">
        <v>1.1822731120237371</v>
      </c>
      <c r="G264" s="48">
        <v>1.051410493505933</v>
      </c>
      <c r="H264" s="48">
        <v>1.317014717100462</v>
      </c>
      <c r="I264" s="48">
        <v>1.167520591115641</v>
      </c>
      <c r="J264" s="48">
        <v>1.250966129455378</v>
      </c>
      <c r="K264" s="48">
        <v>1.196170897530157</v>
      </c>
      <c r="L264" s="48">
        <v>1.280856528949732</v>
      </c>
      <c r="M264" s="48">
        <v>1.040651255420056</v>
      </c>
      <c r="N264" s="48">
        <v>1.274380763110138</v>
      </c>
      <c r="O264" s="48">
        <v>1.284344748129312</v>
      </c>
      <c r="P264" s="48">
        <v>1.5687215977711571</v>
      </c>
      <c r="Q264" s="48">
        <v>1.3260013881934241</v>
      </c>
      <c r="R264" s="48">
        <v>1.299984147635298</v>
      </c>
      <c r="S264" s="48">
        <v>1.232586476039172</v>
      </c>
      <c r="T264" s="48">
        <v>1.3080495556752321</v>
      </c>
      <c r="U264" s="48">
        <v>1.1909645040782191</v>
      </c>
      <c r="V264" s="48">
        <v>1.2209418737602089</v>
      </c>
      <c r="W264" s="48">
        <v>1.1580140038307409</v>
      </c>
      <c r="X264" s="48">
        <v>1.209256188130861</v>
      </c>
      <c r="Y264" s="48">
        <v>1.127670995101439</v>
      </c>
      <c r="Z264" s="48">
        <v>1.141665432755874</v>
      </c>
      <c r="AA264" s="48">
        <v>1.25551200225963</v>
      </c>
      <c r="AB264" s="48">
        <v>1.1311258024881059</v>
      </c>
      <c r="AC264" s="48">
        <v>1.3071799463010549</v>
      </c>
      <c r="AD264" s="48">
        <v>1.304659377190887</v>
      </c>
      <c r="AE264" s="48">
        <v>1.214815314135113</v>
      </c>
      <c r="AG264">
        <v>61.3</v>
      </c>
      <c r="AH264" s="124">
        <f t="shared" si="18"/>
        <v>1.2329847477804994</v>
      </c>
      <c r="AI264" s="48">
        <f t="shared" si="19"/>
        <v>0.10252526155603717</v>
      </c>
      <c r="AJ264" s="110">
        <f t="shared" si="20"/>
        <v>1.9730995786038281E-2</v>
      </c>
    </row>
    <row r="265" spans="2:36">
      <c r="D265">
        <v>63.3</v>
      </c>
      <c r="E265" s="48">
        <v>1.2370201912224921</v>
      </c>
      <c r="F265" s="48">
        <v>1.284183728359974</v>
      </c>
      <c r="G265" s="48">
        <v>1.1255380610940999</v>
      </c>
      <c r="H265" s="48">
        <v>1.2760127708790441</v>
      </c>
      <c r="I265" s="48">
        <v>1.193421337354422</v>
      </c>
      <c r="J265" s="48">
        <v>1.290117341488682</v>
      </c>
      <c r="K265" s="48">
        <v>1.309022719691012</v>
      </c>
      <c r="L265" s="48">
        <v>1.334321911971637</v>
      </c>
      <c r="M265" s="48">
        <v>1.0595905650142929</v>
      </c>
      <c r="N265" s="48">
        <v>1.225647469209669</v>
      </c>
      <c r="O265" s="48">
        <v>1.2464723399393209</v>
      </c>
      <c r="P265" s="48">
        <v>1.5278968689522401</v>
      </c>
      <c r="Q265" s="48">
        <v>1.387177917295054</v>
      </c>
      <c r="R265" s="48">
        <v>1.2659602518266699</v>
      </c>
      <c r="S265" s="48">
        <v>1.219276787203492</v>
      </c>
      <c r="T265" s="48">
        <v>1.3303300191141081</v>
      </c>
      <c r="U265" s="48">
        <v>1.150014997589583</v>
      </c>
      <c r="V265" s="48">
        <v>1.2195917506684759</v>
      </c>
      <c r="W265" s="48">
        <v>1.200133309289916</v>
      </c>
      <c r="X265" s="48">
        <v>1.1521789156413551</v>
      </c>
      <c r="Y265" s="48">
        <v>1.131277690999223</v>
      </c>
      <c r="Z265" s="48">
        <v>1.223524203592171</v>
      </c>
      <c r="AA265" s="48">
        <v>1.2217813399379791</v>
      </c>
      <c r="AB265" s="48">
        <v>1.1378175426054431</v>
      </c>
      <c r="AC265" s="48">
        <v>1.334729545788421</v>
      </c>
      <c r="AD265" s="48">
        <v>1.328976300487559</v>
      </c>
      <c r="AE265" s="48">
        <v>1.4093667302339301</v>
      </c>
      <c r="AG265">
        <v>63.3</v>
      </c>
      <c r="AH265" s="124">
        <f t="shared" si="18"/>
        <v>1.2526438002759355</v>
      </c>
      <c r="AI265" s="48">
        <f t="shared" si="19"/>
        <v>0.10062228589808682</v>
      </c>
      <c r="AJ265" s="110">
        <f t="shared" si="20"/>
        <v>1.936476794991197E-2</v>
      </c>
    </row>
    <row r="266" spans="2:36">
      <c r="D266">
        <v>65.3</v>
      </c>
      <c r="E266" s="48">
        <v>1.2860493528868131</v>
      </c>
      <c r="F266" s="48">
        <v>1.2274917756325281</v>
      </c>
      <c r="G266" s="48">
        <v>1.149292101969263</v>
      </c>
      <c r="H266" s="48">
        <v>1.3110673281809511</v>
      </c>
      <c r="I266" s="48">
        <v>1.267821908454299</v>
      </c>
      <c r="J266" s="48">
        <v>1.3182437255093029</v>
      </c>
      <c r="K266" s="48">
        <v>1.2615925728630319</v>
      </c>
      <c r="L266" s="48">
        <v>1.3076308078956489</v>
      </c>
      <c r="M266" s="48">
        <v>1.1052597894905241</v>
      </c>
      <c r="N266" s="48">
        <v>1.18303912687306</v>
      </c>
      <c r="O266" s="48">
        <v>1.3151686733951089</v>
      </c>
      <c r="P266" s="48">
        <v>1.6334012902678769</v>
      </c>
      <c r="Q266" s="48">
        <v>1.2527682815232339</v>
      </c>
      <c r="R266" s="48">
        <v>1.249161635516864</v>
      </c>
      <c r="S266" s="48">
        <v>1.3168162343537211</v>
      </c>
      <c r="T266" s="48">
        <v>1.2860365272409111</v>
      </c>
      <c r="U266" s="48">
        <v>1.2094436197730329</v>
      </c>
      <c r="V266" s="48">
        <v>1.2637116664657511</v>
      </c>
      <c r="W266" s="48">
        <v>1.158971537367272</v>
      </c>
      <c r="X266" s="48">
        <v>1.1275797217510859</v>
      </c>
      <c r="Y266" s="48">
        <v>1.168337204718064</v>
      </c>
      <c r="Z266" s="48">
        <v>1.216944952895147</v>
      </c>
      <c r="AA266" s="48">
        <v>1.28152218634745</v>
      </c>
      <c r="AB266" s="48">
        <v>1.117732123412249</v>
      </c>
      <c r="AC266" s="48">
        <v>1.3349209360878751</v>
      </c>
      <c r="AD266" s="48">
        <v>1.314394484465655</v>
      </c>
      <c r="AE266" s="48">
        <v>1.2481795261931361</v>
      </c>
      <c r="AG266">
        <v>65.3</v>
      </c>
      <c r="AH266" s="125">
        <f t="shared" si="18"/>
        <v>1.2560214478344389</v>
      </c>
      <c r="AI266" s="48">
        <f t="shared" si="19"/>
        <v>0.10158259036951832</v>
      </c>
      <c r="AJ266" s="110">
        <f t="shared" si="20"/>
        <v>1.9549578631606963E-2</v>
      </c>
    </row>
    <row r="267" spans="2:36"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</row>
    <row r="268" spans="2:36"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</row>
    <row r="269" spans="2:36"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I269" s="1" t="s">
        <v>216</v>
      </c>
      <c r="AJ269" s="1">
        <v>27</v>
      </c>
    </row>
    <row r="270" spans="2:36" ht="17" thickBot="1"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H270" s="156" t="s">
        <v>369</v>
      </c>
      <c r="AI270" s="1" t="s">
        <v>215</v>
      </c>
      <c r="AJ270" s="1">
        <f>SQRT(AJ269)</f>
        <v>5.196152422706632</v>
      </c>
    </row>
    <row r="271" spans="2:36" ht="17" thickBot="1">
      <c r="B271" s="179" t="s">
        <v>608</v>
      </c>
      <c r="C271" s="156" t="s">
        <v>369</v>
      </c>
      <c r="D271" s="170" t="s">
        <v>66</v>
      </c>
      <c r="E271" s="48" t="s">
        <v>609</v>
      </c>
      <c r="F271" s="48" t="s">
        <v>610</v>
      </c>
      <c r="G271" s="48" t="s">
        <v>611</v>
      </c>
      <c r="H271" s="48" t="s">
        <v>612</v>
      </c>
      <c r="I271" s="48" t="s">
        <v>613</v>
      </c>
      <c r="J271" s="48" t="s">
        <v>614</v>
      </c>
      <c r="K271" s="48" t="s">
        <v>615</v>
      </c>
      <c r="L271" s="48" t="s">
        <v>616</v>
      </c>
      <c r="M271" s="48" t="s">
        <v>617</v>
      </c>
      <c r="N271" s="48" t="s">
        <v>618</v>
      </c>
      <c r="O271" s="48" t="s">
        <v>619</v>
      </c>
      <c r="P271" s="48" t="s">
        <v>620</v>
      </c>
      <c r="Q271" s="48" t="s">
        <v>621</v>
      </c>
      <c r="R271" s="48" t="s">
        <v>622</v>
      </c>
      <c r="S271" s="48" t="s">
        <v>623</v>
      </c>
      <c r="T271" s="48" t="s">
        <v>624</v>
      </c>
      <c r="U271" s="48" t="s">
        <v>625</v>
      </c>
      <c r="V271" s="48" t="s">
        <v>626</v>
      </c>
      <c r="W271" s="48" t="s">
        <v>627</v>
      </c>
      <c r="X271" s="48" t="s">
        <v>628</v>
      </c>
      <c r="Y271" s="48" t="s">
        <v>629</v>
      </c>
      <c r="Z271" s="48" t="s">
        <v>630</v>
      </c>
      <c r="AA271" s="48" t="s">
        <v>631</v>
      </c>
      <c r="AB271" s="48" t="s">
        <v>632</v>
      </c>
      <c r="AC271" s="48" t="s">
        <v>633</v>
      </c>
      <c r="AD271" s="48" t="s">
        <v>634</v>
      </c>
      <c r="AE271" s="48" t="s">
        <v>635</v>
      </c>
      <c r="AG271" s="170" t="s">
        <v>66</v>
      </c>
      <c r="AH271" s="179" t="s">
        <v>608</v>
      </c>
      <c r="AI271" s="48" t="s">
        <v>3</v>
      </c>
      <c r="AJ271" s="110" t="s">
        <v>125</v>
      </c>
    </row>
    <row r="272" spans="2:36">
      <c r="D272">
        <v>0</v>
      </c>
      <c r="E272" s="48">
        <v>1</v>
      </c>
      <c r="F272" s="48">
        <v>1</v>
      </c>
      <c r="G272" s="48">
        <v>1</v>
      </c>
      <c r="H272" s="48">
        <v>1</v>
      </c>
      <c r="I272" s="48">
        <v>1</v>
      </c>
      <c r="J272" s="48">
        <v>1</v>
      </c>
      <c r="K272" s="48">
        <v>1</v>
      </c>
      <c r="L272" s="48">
        <v>1</v>
      </c>
      <c r="M272" s="48">
        <v>1</v>
      </c>
      <c r="N272" s="48">
        <v>1</v>
      </c>
      <c r="O272" s="48">
        <v>1</v>
      </c>
      <c r="P272" s="48">
        <v>1</v>
      </c>
      <c r="Q272" s="48">
        <v>1</v>
      </c>
      <c r="R272" s="48">
        <v>1</v>
      </c>
      <c r="S272" s="48">
        <v>1</v>
      </c>
      <c r="T272" s="48">
        <v>1</v>
      </c>
      <c r="U272" s="48">
        <v>1</v>
      </c>
      <c r="V272" s="48">
        <v>1</v>
      </c>
      <c r="W272" s="48">
        <v>1</v>
      </c>
      <c r="X272" s="48">
        <v>1</v>
      </c>
      <c r="Y272" s="48">
        <v>1</v>
      </c>
      <c r="Z272" s="48">
        <v>1</v>
      </c>
      <c r="AA272" s="48">
        <v>1</v>
      </c>
      <c r="AB272" s="48">
        <v>1</v>
      </c>
      <c r="AC272" s="48">
        <v>1</v>
      </c>
      <c r="AD272" s="48">
        <v>1</v>
      </c>
      <c r="AE272" s="48">
        <v>1</v>
      </c>
      <c r="AG272">
        <v>0</v>
      </c>
      <c r="AH272" s="124">
        <f t="shared" ref="AH272:AH304" si="21">AVERAGE(E272:AE272)</f>
        <v>1</v>
      </c>
      <c r="AI272" s="48">
        <f t="shared" ref="AI272:AI304" si="22">STDEV(E272:AE272)</f>
        <v>0</v>
      </c>
      <c r="AJ272" s="110">
        <f t="shared" ref="AJ272:AJ304" si="23">AI272/$AJ$270</f>
        <v>0</v>
      </c>
    </row>
    <row r="273" spans="4:36">
      <c r="D273">
        <v>2.0099999999999998</v>
      </c>
      <c r="E273" s="48">
        <v>1.0201285516847769</v>
      </c>
      <c r="F273" s="48">
        <v>0.99050458874485992</v>
      </c>
      <c r="G273" s="48">
        <v>0.99090870720697155</v>
      </c>
      <c r="H273" s="48">
        <v>1.063415404991966</v>
      </c>
      <c r="I273" s="48">
        <v>1.0039802481705491</v>
      </c>
      <c r="J273" s="48">
        <v>1.0220157930717639</v>
      </c>
      <c r="K273" s="48">
        <v>0.9986064573897977</v>
      </c>
      <c r="L273" s="48">
        <v>0.99251055343578154</v>
      </c>
      <c r="M273" s="48">
        <v>0.96367794885274694</v>
      </c>
      <c r="N273" s="48">
        <v>1.016518887776207</v>
      </c>
      <c r="O273" s="48">
        <v>0.99430428484976519</v>
      </c>
      <c r="P273" s="48">
        <v>1.07805357698607</v>
      </c>
      <c r="Q273" s="48">
        <v>0.99148876330724656</v>
      </c>
      <c r="R273" s="48">
        <v>0.98684760903567326</v>
      </c>
      <c r="S273" s="48">
        <v>0.95078597218722927</v>
      </c>
      <c r="T273" s="48">
        <v>0.9807180153884002</v>
      </c>
      <c r="U273" s="48">
        <v>0.99786364539422245</v>
      </c>
      <c r="V273" s="48">
        <v>0.99536159500303012</v>
      </c>
      <c r="W273" s="48">
        <v>0.9667505622696041</v>
      </c>
      <c r="X273" s="48">
        <v>1.0071934676512031</v>
      </c>
      <c r="Y273" s="48">
        <v>0.97999599598111953</v>
      </c>
      <c r="Z273" s="48">
        <v>1.0337974481862879</v>
      </c>
      <c r="AA273" s="48">
        <v>0.95396615052312228</v>
      </c>
      <c r="AB273" s="48">
        <v>1.0194779673946379</v>
      </c>
      <c r="AC273" s="48">
        <v>0.99361501319321299</v>
      </c>
      <c r="AD273" s="48">
        <v>0.97808524141859854</v>
      </c>
      <c r="AE273" s="48">
        <v>0.98571229963013896</v>
      </c>
      <c r="AG273">
        <v>2.0099999999999998</v>
      </c>
      <c r="AH273" s="124">
        <f t="shared" si="21"/>
        <v>0.99838091665648088</v>
      </c>
      <c r="AI273" s="48">
        <f t="shared" si="22"/>
        <v>2.8951508236951393E-2</v>
      </c>
      <c r="AJ273" s="110">
        <f t="shared" si="23"/>
        <v>5.571720358016518E-3</v>
      </c>
    </row>
    <row r="274" spans="4:36">
      <c r="D274">
        <v>4.01</v>
      </c>
      <c r="E274" s="48">
        <v>1.0128753004893549</v>
      </c>
      <c r="F274" s="48">
        <v>0.9991689255592997</v>
      </c>
      <c r="G274" s="48">
        <v>1.029633617104327</v>
      </c>
      <c r="H274" s="48">
        <v>1.010555101904228</v>
      </c>
      <c r="I274" s="48">
        <v>1.035066679953788</v>
      </c>
      <c r="J274" s="48">
        <v>1.028168494121888</v>
      </c>
      <c r="K274" s="48">
        <v>1.012331095036247</v>
      </c>
      <c r="L274" s="48">
        <v>0.98456068506352834</v>
      </c>
      <c r="M274" s="48">
        <v>1.013636984577474</v>
      </c>
      <c r="N274" s="48">
        <v>0.91917719431811162</v>
      </c>
      <c r="O274" s="48">
        <v>0.9723112567985287</v>
      </c>
      <c r="P274" s="48">
        <v>1.0500833648565919</v>
      </c>
      <c r="Q274" s="48">
        <v>0.98187406061136995</v>
      </c>
      <c r="R274" s="48">
        <v>0.97964226342710625</v>
      </c>
      <c r="S274" s="48">
        <v>1.0550310206316309</v>
      </c>
      <c r="T274" s="48">
        <v>0.96696886291056017</v>
      </c>
      <c r="U274" s="48">
        <v>1.0121664427403949</v>
      </c>
      <c r="V274" s="48">
        <v>0.99060217567742892</v>
      </c>
      <c r="W274" s="48">
        <v>1.0072787504691461</v>
      </c>
      <c r="X274" s="48">
        <v>1.0006335766483481</v>
      </c>
      <c r="Y274" s="48">
        <v>0.98740027040410727</v>
      </c>
      <c r="Z274" s="48">
        <v>0.97336154588818213</v>
      </c>
      <c r="AA274" s="48">
        <v>0.97087084653717504</v>
      </c>
      <c r="AB274" s="48">
        <v>1.0027500883990981</v>
      </c>
      <c r="AC274" s="48">
        <v>1.0340513410105781</v>
      </c>
      <c r="AD274" s="48">
        <v>0.97050434729213575</v>
      </c>
      <c r="AE274" s="48">
        <v>0.99366617945377766</v>
      </c>
      <c r="AG274">
        <v>4.01</v>
      </c>
      <c r="AH274" s="124">
        <f t="shared" si="21"/>
        <v>0.99979149895868158</v>
      </c>
      <c r="AI274" s="48">
        <f t="shared" si="22"/>
        <v>2.9422606714323066E-2</v>
      </c>
      <c r="AJ274" s="110">
        <f t="shared" si="23"/>
        <v>5.6623833022583043E-3</v>
      </c>
    </row>
    <row r="275" spans="4:36">
      <c r="D275">
        <v>7.38</v>
      </c>
      <c r="E275" s="48">
        <v>1.3806682457710791</v>
      </c>
      <c r="F275" s="48">
        <v>1.2770775520591799</v>
      </c>
      <c r="G275" s="48">
        <v>1.7297190580716779</v>
      </c>
      <c r="H275" s="48">
        <v>1.631856696773935</v>
      </c>
      <c r="I275" s="48">
        <v>1.4388408278771809</v>
      </c>
      <c r="J275" s="48">
        <v>1.555395580529102</v>
      </c>
      <c r="K275" s="48">
        <v>1.1470530108098329</v>
      </c>
      <c r="L275" s="48">
        <v>1.030843840112623</v>
      </c>
      <c r="M275" s="48">
        <v>1.0842497449211901</v>
      </c>
      <c r="N275" s="48">
        <v>1.19281478087113</v>
      </c>
      <c r="O275" s="48">
        <v>1.3025194817861081</v>
      </c>
      <c r="P275" s="48">
        <v>1.4351486454723199</v>
      </c>
      <c r="Q275" s="48">
        <v>1.099982006793786</v>
      </c>
      <c r="R275" s="48">
        <v>1.3364231260344599</v>
      </c>
      <c r="S275" s="48">
        <v>1.1603042904007641</v>
      </c>
      <c r="T275" s="48">
        <v>1.1747326385692769</v>
      </c>
      <c r="U275" s="48">
        <v>1.3398619906973019</v>
      </c>
      <c r="V275" s="48">
        <v>1.3795281430426269</v>
      </c>
      <c r="W275" s="48">
        <v>1.235606863479402</v>
      </c>
      <c r="X275" s="48">
        <v>1.19298045075512</v>
      </c>
      <c r="Y275" s="48">
        <v>1.230505019424561</v>
      </c>
      <c r="Z275" s="48">
        <v>1.282322682918098</v>
      </c>
      <c r="AA275" s="48">
        <v>1.2167562816531119</v>
      </c>
      <c r="AB275" s="48">
        <v>1.149823006335561</v>
      </c>
      <c r="AC275" s="48">
        <v>1.312182519709387</v>
      </c>
      <c r="AD275" s="48">
        <v>1.3258280023574951</v>
      </c>
      <c r="AE275" s="48">
        <v>1.153260708474307</v>
      </c>
      <c r="AG275">
        <v>7.38</v>
      </c>
      <c r="AH275" s="124">
        <f t="shared" si="21"/>
        <v>1.2887513035444673</v>
      </c>
      <c r="AI275" s="48">
        <f t="shared" si="22"/>
        <v>0.16549229641866806</v>
      </c>
      <c r="AJ275" s="110">
        <f t="shared" si="23"/>
        <v>3.1849007295375778E-2</v>
      </c>
    </row>
    <row r="276" spans="4:36">
      <c r="D276">
        <v>9.32</v>
      </c>
      <c r="E276" s="48">
        <v>1.49461403586965</v>
      </c>
      <c r="F276" s="48">
        <v>1.4834687870120451</v>
      </c>
      <c r="G276" s="48">
        <v>2.1057744991106708</v>
      </c>
      <c r="H276" s="48">
        <v>1.913256079160873</v>
      </c>
      <c r="I276" s="48">
        <v>1.6371569959570169</v>
      </c>
      <c r="J276" s="48">
        <v>1.8279791653225359</v>
      </c>
      <c r="K276" s="48">
        <v>1.299287870416048</v>
      </c>
      <c r="L276" s="48">
        <v>1.213938919474123</v>
      </c>
      <c r="M276" s="48">
        <v>1.270123940259712</v>
      </c>
      <c r="N276" s="48">
        <v>1.438407431239439</v>
      </c>
      <c r="O276" s="48">
        <v>1.5443596336828971</v>
      </c>
      <c r="P276" s="48">
        <v>1.813103266097549</v>
      </c>
      <c r="Q276" s="48">
        <v>1.3024857191104511</v>
      </c>
      <c r="R276" s="48">
        <v>1.520494290242792</v>
      </c>
      <c r="S276" s="48">
        <v>1.5234293472848921</v>
      </c>
      <c r="T276" s="48">
        <v>1.319553280186466</v>
      </c>
      <c r="U276" s="48">
        <v>1.783248260582545</v>
      </c>
      <c r="V276" s="48">
        <v>1.5243427775502381</v>
      </c>
      <c r="W276" s="48">
        <v>1.437217030254635</v>
      </c>
      <c r="X276" s="48">
        <v>1.3240377659822991</v>
      </c>
      <c r="Y276" s="48">
        <v>1.3122691326037259</v>
      </c>
      <c r="Z276" s="48">
        <v>1.515965155544768</v>
      </c>
      <c r="AA276" s="48">
        <v>1.363926988660604</v>
      </c>
      <c r="AB276" s="48">
        <v>1.592416599008446</v>
      </c>
      <c r="AC276" s="48">
        <v>1.592372227413974</v>
      </c>
      <c r="AD276" s="48">
        <v>1.555613928020964</v>
      </c>
      <c r="AE276" s="48">
        <v>1.468342393822988</v>
      </c>
      <c r="AG276">
        <v>9.32</v>
      </c>
      <c r="AH276" s="124">
        <f t="shared" si="21"/>
        <v>1.525080945180457</v>
      </c>
      <c r="AI276" s="48">
        <f t="shared" si="22"/>
        <v>0.21390585076969562</v>
      </c>
      <c r="AJ276" s="110">
        <f t="shared" si="23"/>
        <v>4.1166200174373224E-2</v>
      </c>
    </row>
    <row r="277" spans="4:36">
      <c r="D277">
        <v>11.27</v>
      </c>
      <c r="E277" s="48">
        <v>1.5099359683314251</v>
      </c>
      <c r="F277" s="48">
        <v>1.548174173088402</v>
      </c>
      <c r="G277" s="48">
        <v>2.3302369362638671</v>
      </c>
      <c r="H277" s="48">
        <v>1.99620070340725</v>
      </c>
      <c r="I277" s="48">
        <v>1.6881622378318559</v>
      </c>
      <c r="J277" s="48">
        <v>1.882062655371981</v>
      </c>
      <c r="K277" s="48">
        <v>1.354664535558568</v>
      </c>
      <c r="L277" s="48">
        <v>1.249283862265391</v>
      </c>
      <c r="M277" s="48">
        <v>1.39041982400237</v>
      </c>
      <c r="N277" s="48">
        <v>1.6700032477246061</v>
      </c>
      <c r="O277" s="48">
        <v>1.639009095269049</v>
      </c>
      <c r="P277" s="48">
        <v>1.9688211671210889</v>
      </c>
      <c r="Q277" s="48">
        <v>1.393079479561915</v>
      </c>
      <c r="R277" s="48">
        <v>1.517191929354021</v>
      </c>
      <c r="S277" s="48">
        <v>1.6939575881179649</v>
      </c>
      <c r="T277" s="48">
        <v>1.3738807738415899</v>
      </c>
      <c r="U277" s="48">
        <v>1.885697757885294</v>
      </c>
      <c r="V277" s="48">
        <v>1.5407872311237509</v>
      </c>
      <c r="W277" s="48">
        <v>1.437592690308841</v>
      </c>
      <c r="X277" s="48">
        <v>1.352378608827949</v>
      </c>
      <c r="Y277" s="48">
        <v>1.357420798921839</v>
      </c>
      <c r="Z277" s="48">
        <v>1.6017129857254451</v>
      </c>
      <c r="AA277" s="48">
        <v>1.3675832176247329</v>
      </c>
      <c r="AB277" s="48">
        <v>1.7349651448560139</v>
      </c>
      <c r="AC277" s="48">
        <v>1.5822840932178599</v>
      </c>
      <c r="AD277" s="48">
        <v>1.7445587006916119</v>
      </c>
      <c r="AE277" s="48">
        <v>1.7889476576572301</v>
      </c>
      <c r="AG277">
        <v>11.27</v>
      </c>
      <c r="AH277" s="124">
        <f t="shared" si="21"/>
        <v>1.6147782616278485</v>
      </c>
      <c r="AI277" s="48">
        <f t="shared" si="22"/>
        <v>0.24980500844679149</v>
      </c>
      <c r="AJ277" s="110">
        <f t="shared" si="23"/>
        <v>4.8074996290557268E-2</v>
      </c>
    </row>
    <row r="278" spans="4:36">
      <c r="D278">
        <v>13.27</v>
      </c>
      <c r="E278" s="48">
        <v>1.5629970344053441</v>
      </c>
      <c r="F278" s="48">
        <v>1.5925850187826771</v>
      </c>
      <c r="G278" s="48">
        <v>2.3264540988114519</v>
      </c>
      <c r="H278" s="48">
        <v>2.0032492028629179</v>
      </c>
      <c r="I278" s="48">
        <v>1.7122280561928831</v>
      </c>
      <c r="J278" s="48">
        <v>1.9529942524675401</v>
      </c>
      <c r="K278" s="48">
        <v>1.3948838511805719</v>
      </c>
      <c r="L278" s="48">
        <v>1.3026204302524189</v>
      </c>
      <c r="M278" s="48">
        <v>1.530346839466266</v>
      </c>
      <c r="N278" s="48">
        <v>1.8486155522038741</v>
      </c>
      <c r="O278" s="48">
        <v>1.7080015544983409</v>
      </c>
      <c r="P278" s="48">
        <v>2.107774056424724</v>
      </c>
      <c r="Q278" s="48">
        <v>1.4457886193435849</v>
      </c>
      <c r="R278" s="48">
        <v>1.484336103329027</v>
      </c>
      <c r="S278" s="48">
        <v>1.671813264278962</v>
      </c>
      <c r="T278" s="48">
        <v>1.3383525062518129</v>
      </c>
      <c r="U278" s="48">
        <v>1.9560562912981461</v>
      </c>
      <c r="V278" s="48">
        <v>1.536215208449712</v>
      </c>
      <c r="W278" s="48">
        <v>1.4588755598692631</v>
      </c>
      <c r="X278" s="48">
        <v>1.339864826145454</v>
      </c>
      <c r="Y278" s="48">
        <v>1.416438768928731</v>
      </c>
      <c r="Z278" s="48">
        <v>1.6144722856791469</v>
      </c>
      <c r="AA278" s="48">
        <v>1.4126726458825261</v>
      </c>
      <c r="AB278" s="48">
        <v>1.739670149977796</v>
      </c>
      <c r="AC278" s="48">
        <v>1.579556200875406</v>
      </c>
      <c r="AD278" s="48">
        <v>1.856439834259471</v>
      </c>
      <c r="AE278" s="48">
        <v>1.921022781587254</v>
      </c>
      <c r="AG278">
        <v>13.27</v>
      </c>
      <c r="AH278" s="124">
        <f t="shared" si="21"/>
        <v>1.6597898145816781</v>
      </c>
      <c r="AI278" s="48">
        <f t="shared" si="22"/>
        <v>0.26209673481248585</v>
      </c>
      <c r="AJ278" s="110">
        <f t="shared" si="23"/>
        <v>5.0440540132570218E-2</v>
      </c>
    </row>
    <row r="279" spans="4:36">
      <c r="D279">
        <v>15.27</v>
      </c>
      <c r="E279" s="48">
        <v>1.5159364368408359</v>
      </c>
      <c r="F279" s="48">
        <v>1.600641764051852</v>
      </c>
      <c r="G279" s="48">
        <v>2.4314490564002371</v>
      </c>
      <c r="H279" s="48">
        <v>1.984905671749885</v>
      </c>
      <c r="I279" s="48">
        <v>1.772070462326353</v>
      </c>
      <c r="J279" s="48">
        <v>1.946707022135137</v>
      </c>
      <c r="K279" s="48">
        <v>1.420602420989858</v>
      </c>
      <c r="L279" s="48">
        <v>1.327022663730228</v>
      </c>
      <c r="M279" s="48">
        <v>1.5892357836383131</v>
      </c>
      <c r="N279" s="48">
        <v>2.1044098796247588</v>
      </c>
      <c r="O279" s="48">
        <v>1.738889664023322</v>
      </c>
      <c r="P279" s="48">
        <v>2.107588301103454</v>
      </c>
      <c r="Q279" s="48">
        <v>1.487601687736857</v>
      </c>
      <c r="R279" s="48">
        <v>1.5349924878678749</v>
      </c>
      <c r="S279" s="48">
        <v>1.787118196743144</v>
      </c>
      <c r="T279" s="48">
        <v>1.349429348039985</v>
      </c>
      <c r="U279" s="48">
        <v>2.0458202457187391</v>
      </c>
      <c r="V279" s="48">
        <v>1.5402101351528039</v>
      </c>
      <c r="W279" s="48">
        <v>1.4885024225005909</v>
      </c>
      <c r="X279" s="48">
        <v>1.373354862171172</v>
      </c>
      <c r="Y279" s="48">
        <v>1.437386798357235</v>
      </c>
      <c r="Z279" s="48">
        <v>1.6504866640108751</v>
      </c>
      <c r="AA279" s="48">
        <v>1.382945172402841</v>
      </c>
      <c r="AB279" s="48">
        <v>1.848282248889993</v>
      </c>
      <c r="AC279" s="48">
        <v>1.581114082241728</v>
      </c>
      <c r="AD279" s="48">
        <v>1.8465381857542189</v>
      </c>
      <c r="AE279" s="48">
        <v>2.1059866269556302</v>
      </c>
      <c r="AG279">
        <v>15.27</v>
      </c>
      <c r="AH279" s="124">
        <f t="shared" si="21"/>
        <v>1.7036751218947377</v>
      </c>
      <c r="AI279" s="48">
        <f t="shared" si="22"/>
        <v>0.28956265000538095</v>
      </c>
      <c r="AJ279" s="110">
        <f t="shared" si="23"/>
        <v>5.5726357975956028E-2</v>
      </c>
    </row>
    <row r="280" spans="4:36">
      <c r="D280">
        <v>17.28</v>
      </c>
      <c r="E280" s="48">
        <v>1.5501848276522889</v>
      </c>
      <c r="F280" s="48">
        <v>1.6439286971048299</v>
      </c>
      <c r="G280" s="48">
        <v>2.3456415222471221</v>
      </c>
      <c r="H280" s="48">
        <v>2.1053577373786601</v>
      </c>
      <c r="I280" s="48">
        <v>1.7119843424910339</v>
      </c>
      <c r="J280" s="48">
        <v>1.9430915923904779</v>
      </c>
      <c r="K280" s="48">
        <v>1.4093690525982661</v>
      </c>
      <c r="L280" s="48">
        <v>1.3612245786980699</v>
      </c>
      <c r="M280" s="48">
        <v>1.5902255534876311</v>
      </c>
      <c r="N280" s="48">
        <v>1.98070614644469</v>
      </c>
      <c r="O280" s="48">
        <v>1.705829228271859</v>
      </c>
      <c r="P280" s="48">
        <v>2.174420559990994</v>
      </c>
      <c r="Q280" s="48">
        <v>1.475183302635436</v>
      </c>
      <c r="R280" s="48">
        <v>1.530928002621855</v>
      </c>
      <c r="S280" s="48">
        <v>1.789003994125987</v>
      </c>
      <c r="T280" s="48">
        <v>1.471184127100315</v>
      </c>
      <c r="U280" s="48">
        <v>2.015014707817858</v>
      </c>
      <c r="V280" s="48">
        <v>1.516159497726272</v>
      </c>
      <c r="W280" s="48">
        <v>1.4746550247276731</v>
      </c>
      <c r="X280" s="48">
        <v>1.3465942883998501</v>
      </c>
      <c r="Y280" s="48">
        <v>1.328842754024304</v>
      </c>
      <c r="Z280" s="48">
        <v>1.621459144592508</v>
      </c>
      <c r="AA280" s="48">
        <v>1.4354502664958479</v>
      </c>
      <c r="AB280" s="48">
        <v>1.9557349423292769</v>
      </c>
      <c r="AC280" s="48">
        <v>1.573720008865815</v>
      </c>
      <c r="AD280" s="48">
        <v>1.9157693207841651</v>
      </c>
      <c r="AE280" s="48">
        <v>2.1547106588212439</v>
      </c>
      <c r="AG280">
        <v>17.28</v>
      </c>
      <c r="AH280" s="124">
        <f t="shared" si="21"/>
        <v>1.7083842177712714</v>
      </c>
      <c r="AI280" s="48">
        <f t="shared" si="22"/>
        <v>0.28929476181739538</v>
      </c>
      <c r="AJ280" s="110">
        <f t="shared" si="23"/>
        <v>5.5674802870140629E-2</v>
      </c>
    </row>
    <row r="281" spans="4:36">
      <c r="D281">
        <v>19.28</v>
      </c>
      <c r="E281" s="48">
        <v>1.54012778005017</v>
      </c>
      <c r="F281" s="48">
        <v>1.592216672760566</v>
      </c>
      <c r="G281" s="48">
        <v>2.2970139705352199</v>
      </c>
      <c r="H281" s="48">
        <v>2.0646573773785328</v>
      </c>
      <c r="I281" s="48">
        <v>1.665402098117809</v>
      </c>
      <c r="J281" s="48">
        <v>1.939682552936328</v>
      </c>
      <c r="K281" s="48">
        <v>1.3858816681028769</v>
      </c>
      <c r="L281" s="48">
        <v>1.352846924311359</v>
      </c>
      <c r="M281" s="48">
        <v>1.717971384072144</v>
      </c>
      <c r="N281" s="48">
        <v>2.2103867451096719</v>
      </c>
      <c r="O281" s="48">
        <v>1.764087775244271</v>
      </c>
      <c r="P281" s="48">
        <v>2.1549784691768772</v>
      </c>
      <c r="Q281" s="48">
        <v>1.5369434010698491</v>
      </c>
      <c r="R281" s="48">
        <v>1.537552483125654</v>
      </c>
      <c r="S281" s="48">
        <v>1.815975182080088</v>
      </c>
      <c r="T281" s="48">
        <v>1.4113125115579639</v>
      </c>
      <c r="U281" s="48">
        <v>2.125649108888644</v>
      </c>
      <c r="V281" s="48">
        <v>1.5481840783118701</v>
      </c>
      <c r="W281" s="48">
        <v>1.531786793434831</v>
      </c>
      <c r="X281" s="48">
        <v>1.321235279697883</v>
      </c>
      <c r="Y281" s="48">
        <v>1.3337423945407141</v>
      </c>
      <c r="Z281" s="48">
        <v>1.586077532923152</v>
      </c>
      <c r="AA281" s="48">
        <v>1.461404312368348</v>
      </c>
      <c r="AB281" s="48">
        <v>1.951526932022916</v>
      </c>
      <c r="AC281" s="48">
        <v>1.60906923036595</v>
      </c>
      <c r="AD281" s="48">
        <v>1.8566896268122639</v>
      </c>
      <c r="AE281" s="48">
        <v>2.1870370545815709</v>
      </c>
      <c r="AG281">
        <v>19.28</v>
      </c>
      <c r="AH281" s="124">
        <f t="shared" si="21"/>
        <v>1.7222014570213897</v>
      </c>
      <c r="AI281" s="48">
        <f t="shared" si="22"/>
        <v>0.29910906147005922</v>
      </c>
      <c r="AJ281" s="110">
        <f t="shared" si="23"/>
        <v>5.7563565718931668E-2</v>
      </c>
    </row>
    <row r="282" spans="4:36">
      <c r="D282">
        <v>21.28</v>
      </c>
      <c r="E282" s="48">
        <v>1.5516667382518741</v>
      </c>
      <c r="F282" s="48">
        <v>1.6030409404726811</v>
      </c>
      <c r="G282" s="48">
        <v>2.2744493477871859</v>
      </c>
      <c r="H282" s="48">
        <v>2.0836286362731582</v>
      </c>
      <c r="I282" s="48">
        <v>1.692565089468403</v>
      </c>
      <c r="J282" s="48">
        <v>2.0179864530993492</v>
      </c>
      <c r="K282" s="48">
        <v>1.414671960943841</v>
      </c>
      <c r="L282" s="48">
        <v>1.3621670510530739</v>
      </c>
      <c r="M282" s="48">
        <v>1.7462764234016399</v>
      </c>
      <c r="N282" s="48">
        <v>2.3512892228956628</v>
      </c>
      <c r="O282" s="48">
        <v>1.8486629289056999</v>
      </c>
      <c r="P282" s="48">
        <v>2.1525915623786371</v>
      </c>
      <c r="Q282" s="48">
        <v>1.481901582938735</v>
      </c>
      <c r="R282" s="48">
        <v>1.5032186387985711</v>
      </c>
      <c r="S282" s="48">
        <v>1.787215394876855</v>
      </c>
      <c r="T282" s="48">
        <v>1.4444731572413669</v>
      </c>
      <c r="U282" s="48">
        <v>2.1312086702602602</v>
      </c>
      <c r="V282" s="48">
        <v>1.5141039389860169</v>
      </c>
      <c r="W282" s="48">
        <v>1.511569919727076</v>
      </c>
      <c r="X282" s="48">
        <v>1.297526469542003</v>
      </c>
      <c r="Y282" s="48">
        <v>1.354206868027175</v>
      </c>
      <c r="Z282" s="48">
        <v>1.630531987787889</v>
      </c>
      <c r="AA282" s="48">
        <v>1.4023347963307711</v>
      </c>
      <c r="AB282" s="48">
        <v>1.961595722117869</v>
      </c>
      <c r="AC282" s="48">
        <v>1.7090955631263109</v>
      </c>
      <c r="AD282" s="48">
        <v>1.942812418772967</v>
      </c>
      <c r="AE282" s="48">
        <v>2.4888762650829719</v>
      </c>
      <c r="AG282">
        <v>21.28</v>
      </c>
      <c r="AH282" s="124">
        <f t="shared" si="21"/>
        <v>1.7503580647610391</v>
      </c>
      <c r="AI282" s="48">
        <f t="shared" si="22"/>
        <v>0.33569965588577405</v>
      </c>
      <c r="AJ282" s="110">
        <f t="shared" si="23"/>
        <v>6.4605428897505465E-2</v>
      </c>
    </row>
    <row r="283" spans="4:36">
      <c r="D283">
        <v>23.28</v>
      </c>
      <c r="E283" s="48">
        <v>1.4955856484680039</v>
      </c>
      <c r="F283" s="48">
        <v>1.597924228398578</v>
      </c>
      <c r="G283" s="48">
        <v>2.3752991699671728</v>
      </c>
      <c r="H283" s="48">
        <v>2.0601090425074799</v>
      </c>
      <c r="I283" s="48">
        <v>1.6905351995584379</v>
      </c>
      <c r="J283" s="48">
        <v>1.922736882604283</v>
      </c>
      <c r="K283" s="48">
        <v>1.420366145553924</v>
      </c>
      <c r="L283" s="48">
        <v>1.3650127937289149</v>
      </c>
      <c r="M283" s="48">
        <v>1.7659826701838961</v>
      </c>
      <c r="N283" s="48">
        <v>2.325654068428348</v>
      </c>
      <c r="O283" s="48">
        <v>1.783238126959122</v>
      </c>
      <c r="P283" s="48">
        <v>2.1051286525209481</v>
      </c>
      <c r="Q283" s="48">
        <v>1.5260733200906</v>
      </c>
      <c r="R283" s="48">
        <v>1.5481260083163211</v>
      </c>
      <c r="S283" s="48">
        <v>1.795268691467375</v>
      </c>
      <c r="T283" s="48">
        <v>1.45007244514533</v>
      </c>
      <c r="U283" s="48">
        <v>2.1318997306575391</v>
      </c>
      <c r="V283" s="48">
        <v>1.5083942018452909</v>
      </c>
      <c r="W283" s="48">
        <v>1.554140905667204</v>
      </c>
      <c r="X283" s="48">
        <v>1.321578691525843</v>
      </c>
      <c r="Y283" s="48">
        <v>1.3470247898439001</v>
      </c>
      <c r="Z283" s="48">
        <v>1.672888835068403</v>
      </c>
      <c r="AA283" s="48">
        <v>1.4145151627686949</v>
      </c>
      <c r="AB283" s="48">
        <v>1.9440507191476599</v>
      </c>
      <c r="AC283" s="48">
        <v>1.6108605098344351</v>
      </c>
      <c r="AD283" s="48">
        <v>1.9445074611443991</v>
      </c>
      <c r="AE283" s="48">
        <v>2.4133300228129371</v>
      </c>
      <c r="AG283">
        <v>23.28</v>
      </c>
      <c r="AH283" s="124">
        <f t="shared" si="21"/>
        <v>1.7440853379338905</v>
      </c>
      <c r="AI283" s="48">
        <f t="shared" si="22"/>
        <v>0.32510038313940348</v>
      </c>
      <c r="AJ283" s="110">
        <f t="shared" si="23"/>
        <v>6.2565597906395029E-2</v>
      </c>
    </row>
    <row r="284" spans="4:36">
      <c r="D284">
        <v>25.28</v>
      </c>
      <c r="E284" s="48">
        <v>1.4731385436511319</v>
      </c>
      <c r="F284" s="48">
        <v>1.6564603552620081</v>
      </c>
      <c r="G284" s="48">
        <v>2.1481204393330571</v>
      </c>
      <c r="H284" s="48">
        <v>2.0763429723181051</v>
      </c>
      <c r="I284" s="48">
        <v>1.719459138891329</v>
      </c>
      <c r="J284" s="48">
        <v>1.9702364831690651</v>
      </c>
      <c r="K284" s="48">
        <v>1.4391176774527361</v>
      </c>
      <c r="L284" s="48">
        <v>1.3706864257319999</v>
      </c>
      <c r="M284" s="48">
        <v>1.6785367343553761</v>
      </c>
      <c r="N284" s="48">
        <v>2.4361963907781048</v>
      </c>
      <c r="O284" s="48">
        <v>1.6851902548040301</v>
      </c>
      <c r="P284" s="48">
        <v>2.120012511548941</v>
      </c>
      <c r="Q284" s="48">
        <v>1.5300978300067221</v>
      </c>
      <c r="R284" s="48">
        <v>1.5680032709949501</v>
      </c>
      <c r="S284" s="48">
        <v>1.707404030714619</v>
      </c>
      <c r="T284" s="48">
        <v>1.428674602258313</v>
      </c>
      <c r="U284" s="48">
        <v>2.0445222750243039</v>
      </c>
      <c r="V284" s="48">
        <v>1.47718823793821</v>
      </c>
      <c r="W284" s="48">
        <v>1.4908558731749439</v>
      </c>
      <c r="X284" s="48">
        <v>1.2883620188853431</v>
      </c>
      <c r="Y284" s="48">
        <v>1.3112673794447389</v>
      </c>
      <c r="Z284" s="48">
        <v>1.58594549906631</v>
      </c>
      <c r="AA284" s="48">
        <v>1.416559792983243</v>
      </c>
      <c r="AB284" s="48">
        <v>1.9237635584306221</v>
      </c>
      <c r="AC284" s="48">
        <v>1.5776837742836951</v>
      </c>
      <c r="AD284" s="48">
        <v>1.9427989897872071</v>
      </c>
      <c r="AE284" s="48">
        <v>2.3994770485648269</v>
      </c>
      <c r="AG284">
        <v>25.28</v>
      </c>
      <c r="AH284" s="124">
        <f t="shared" si="21"/>
        <v>1.7209667447723678</v>
      </c>
      <c r="AI284" s="48">
        <f t="shared" si="22"/>
        <v>0.32297464707123036</v>
      </c>
      <c r="AJ284" s="110">
        <f t="shared" si="23"/>
        <v>6.215649980933307E-2</v>
      </c>
    </row>
    <row r="285" spans="4:36">
      <c r="D285">
        <v>27.28</v>
      </c>
      <c r="E285" s="48">
        <v>1.509074349171275</v>
      </c>
      <c r="F285" s="48">
        <v>1.6357862013274549</v>
      </c>
      <c r="G285" s="48">
        <v>2.209246855149146</v>
      </c>
      <c r="H285" s="48">
        <v>2.042327715962398</v>
      </c>
      <c r="I285" s="48">
        <v>1.6691520913415741</v>
      </c>
      <c r="J285" s="48">
        <v>2.0028701615318401</v>
      </c>
      <c r="K285" s="48">
        <v>1.379098197385257</v>
      </c>
      <c r="L285" s="48">
        <v>1.3610394384403941</v>
      </c>
      <c r="M285" s="48">
        <v>1.806372590856083</v>
      </c>
      <c r="N285" s="48">
        <v>2.4324720076064321</v>
      </c>
      <c r="O285" s="48">
        <v>1.718747018518435</v>
      </c>
      <c r="P285" s="48">
        <v>2.0466883883814222</v>
      </c>
      <c r="Q285" s="48">
        <v>1.5243058685749451</v>
      </c>
      <c r="R285" s="48">
        <v>1.5747092673353911</v>
      </c>
      <c r="S285" s="48">
        <v>1.7263215576578259</v>
      </c>
      <c r="T285" s="48">
        <v>1.417918109114934</v>
      </c>
      <c r="U285" s="48">
        <v>2.0650441157621371</v>
      </c>
      <c r="V285" s="48">
        <v>1.4631082419245061</v>
      </c>
      <c r="W285" s="48">
        <v>1.486343359772883</v>
      </c>
      <c r="X285" s="48">
        <v>1.339253717727845</v>
      </c>
      <c r="Y285" s="48">
        <v>1.28090328100059</v>
      </c>
      <c r="Z285" s="48">
        <v>1.570943854303483</v>
      </c>
      <c r="AA285" s="48">
        <v>1.3740556805317821</v>
      </c>
      <c r="AB285" s="48">
        <v>1.9600262005714211</v>
      </c>
      <c r="AC285" s="48">
        <v>1.609553902560368</v>
      </c>
      <c r="AD285" s="48">
        <v>1.8864115264983929</v>
      </c>
      <c r="AE285" s="48">
        <v>2.3827035418169968</v>
      </c>
      <c r="AG285">
        <v>27.28</v>
      </c>
      <c r="AH285" s="124">
        <f t="shared" si="21"/>
        <v>1.7212769348453785</v>
      </c>
      <c r="AI285" s="48">
        <f t="shared" si="22"/>
        <v>0.32527847596345444</v>
      </c>
      <c r="AJ285" s="110">
        <f t="shared" si="23"/>
        <v>6.2599871886363873E-2</v>
      </c>
    </row>
    <row r="286" spans="4:36">
      <c r="D286">
        <v>29.28</v>
      </c>
      <c r="E286" s="48">
        <v>1.4753151617066049</v>
      </c>
      <c r="F286" s="48">
        <v>1.6111029999159709</v>
      </c>
      <c r="G286" s="48">
        <v>2.134569934509051</v>
      </c>
      <c r="H286" s="48">
        <v>2.051594639114215</v>
      </c>
      <c r="I286" s="48">
        <v>1.6560443104064051</v>
      </c>
      <c r="J286" s="48">
        <v>1.942853182779303</v>
      </c>
      <c r="K286" s="48">
        <v>1.431319307558909</v>
      </c>
      <c r="L286" s="48">
        <v>1.3635523272160011</v>
      </c>
      <c r="M286" s="48">
        <v>1.745539155875456</v>
      </c>
      <c r="N286" s="48">
        <v>2.4617233691648912</v>
      </c>
      <c r="O286" s="48">
        <v>1.704787701470335</v>
      </c>
      <c r="P286" s="48">
        <v>2.0418617310349139</v>
      </c>
      <c r="Q286" s="48">
        <v>1.4647085157956241</v>
      </c>
      <c r="R286" s="48">
        <v>1.510876915087543</v>
      </c>
      <c r="S286" s="48">
        <v>1.7550062390527481</v>
      </c>
      <c r="T286" s="48">
        <v>1.4006824141308729</v>
      </c>
      <c r="U286" s="48">
        <v>2.1251370531924691</v>
      </c>
      <c r="V286" s="48">
        <v>1.4605298686704269</v>
      </c>
      <c r="W286" s="48">
        <v>1.538718159442841</v>
      </c>
      <c r="X286" s="48">
        <v>1.2822016963434699</v>
      </c>
      <c r="Y286" s="48">
        <v>1.4108700439087289</v>
      </c>
      <c r="Z286" s="48">
        <v>1.4888461440690299</v>
      </c>
      <c r="AA286" s="48">
        <v>1.362281761711889</v>
      </c>
      <c r="AB286" s="48">
        <v>1.9022275140280629</v>
      </c>
      <c r="AC286" s="48">
        <v>1.6182545565765001</v>
      </c>
      <c r="AD286" s="48">
        <v>1.960171180359207</v>
      </c>
      <c r="AE286" s="48">
        <v>2.3145497193672142</v>
      </c>
      <c r="AG286">
        <v>29.28</v>
      </c>
      <c r="AH286" s="124">
        <f t="shared" si="21"/>
        <v>1.7116787260180995</v>
      </c>
      <c r="AI286" s="48">
        <f t="shared" si="22"/>
        <v>0.32047041021784595</v>
      </c>
      <c r="AJ286" s="110">
        <f t="shared" si="23"/>
        <v>6.1674559202194383E-2</v>
      </c>
    </row>
    <row r="287" spans="4:36">
      <c r="D287">
        <v>31.28</v>
      </c>
      <c r="E287" s="48">
        <v>1.4934053043135149</v>
      </c>
      <c r="F287" s="48">
        <v>1.6200226375346609</v>
      </c>
      <c r="G287" s="48">
        <v>2.0900485116098042</v>
      </c>
      <c r="H287" s="48">
        <v>2.017361788516622</v>
      </c>
      <c r="I287" s="48">
        <v>1.6841431288706581</v>
      </c>
      <c r="J287" s="48">
        <v>1.9628589669857739</v>
      </c>
      <c r="K287" s="48">
        <v>1.4066310191150471</v>
      </c>
      <c r="L287" s="48">
        <v>1.3726546731946381</v>
      </c>
      <c r="M287" s="48">
        <v>1.9031513898532291</v>
      </c>
      <c r="N287" s="48">
        <v>2.4937021444169001</v>
      </c>
      <c r="O287" s="48">
        <v>1.6570192315558181</v>
      </c>
      <c r="P287" s="48">
        <v>2.0707164174567612</v>
      </c>
      <c r="Q287" s="48">
        <v>1.434417350266985</v>
      </c>
      <c r="R287" s="48">
        <v>1.5554801029253289</v>
      </c>
      <c r="S287" s="48">
        <v>1.638087813783865</v>
      </c>
      <c r="T287" s="48">
        <v>1.3880859982103511</v>
      </c>
      <c r="U287" s="48">
        <v>2.175120058796757</v>
      </c>
      <c r="V287" s="48">
        <v>1.4481626069892779</v>
      </c>
      <c r="W287" s="48">
        <v>1.5582559257406841</v>
      </c>
      <c r="X287" s="48">
        <v>1.252256944273977</v>
      </c>
      <c r="Y287" s="48">
        <v>1.3007594086787859</v>
      </c>
      <c r="Z287" s="48">
        <v>1.4578302962310179</v>
      </c>
      <c r="AA287" s="48">
        <v>1.350818428836593</v>
      </c>
      <c r="AB287" s="48">
        <v>1.921863136404055</v>
      </c>
      <c r="AC287" s="48">
        <v>1.574876963249062</v>
      </c>
      <c r="AD287" s="48">
        <v>1.8665157888419599</v>
      </c>
      <c r="AE287" s="48">
        <v>2.4749391297901568</v>
      </c>
      <c r="AG287">
        <v>31.28</v>
      </c>
      <c r="AH287" s="124">
        <f t="shared" si="21"/>
        <v>1.7099698209793439</v>
      </c>
      <c r="AI287" s="48">
        <f t="shared" si="22"/>
        <v>0.345726809899989</v>
      </c>
      <c r="AJ287" s="110">
        <f t="shared" si="23"/>
        <v>6.6535155587276407E-2</v>
      </c>
    </row>
    <row r="288" spans="4:36">
      <c r="D288">
        <v>33.28</v>
      </c>
      <c r="E288" s="48">
        <v>1.4777255222508321</v>
      </c>
      <c r="F288" s="48">
        <v>1.5986727665522229</v>
      </c>
      <c r="G288" s="48">
        <v>2.1693410112171549</v>
      </c>
      <c r="H288" s="48">
        <v>2.0363136752198141</v>
      </c>
      <c r="I288" s="48">
        <v>1.709649939737627</v>
      </c>
      <c r="J288" s="48">
        <v>1.9169255863252599</v>
      </c>
      <c r="K288" s="48">
        <v>1.377680314575034</v>
      </c>
      <c r="L288" s="48">
        <v>1.385004027377621</v>
      </c>
      <c r="M288" s="48">
        <v>1.8186716856254539</v>
      </c>
      <c r="N288" s="48">
        <v>2.3274769646981608</v>
      </c>
      <c r="O288" s="48">
        <v>1.647221708324099</v>
      </c>
      <c r="P288" s="48">
        <v>2.049025142037558</v>
      </c>
      <c r="Q288" s="48">
        <v>1.490773221441055</v>
      </c>
      <c r="R288" s="48">
        <v>1.616239609653253</v>
      </c>
      <c r="S288" s="48">
        <v>1.711278570460177</v>
      </c>
      <c r="T288" s="48">
        <v>1.371424544671271</v>
      </c>
      <c r="U288" s="48">
        <v>2.149456945958844</v>
      </c>
      <c r="V288" s="48">
        <v>1.474939771769296</v>
      </c>
      <c r="W288" s="48">
        <v>1.5306752227236089</v>
      </c>
      <c r="X288" s="48">
        <v>1.293765116998447</v>
      </c>
      <c r="Y288" s="48">
        <v>1.277781526671508</v>
      </c>
      <c r="Z288" s="48">
        <v>1.4890410873143269</v>
      </c>
      <c r="AA288" s="48">
        <v>1.3735834806242471</v>
      </c>
      <c r="AB288" s="48">
        <v>1.893656390098255</v>
      </c>
      <c r="AC288" s="48">
        <v>1.5925756760509191</v>
      </c>
      <c r="AD288" s="48">
        <v>1.881326592284277</v>
      </c>
      <c r="AE288" s="48">
        <v>2.374973722235564</v>
      </c>
      <c r="AG288">
        <v>33.28</v>
      </c>
      <c r="AH288" s="124">
        <f t="shared" si="21"/>
        <v>1.7050074008479958</v>
      </c>
      <c r="AI288" s="48">
        <f t="shared" si="22"/>
        <v>0.31908126474462423</v>
      </c>
      <c r="AJ288" s="110">
        <f t="shared" si="23"/>
        <v>6.1407218031225015E-2</v>
      </c>
    </row>
    <row r="289" spans="4:36">
      <c r="D289">
        <v>35.29</v>
      </c>
      <c r="E289" s="48">
        <v>1.5365634738220011</v>
      </c>
      <c r="F289" s="48">
        <v>1.569535894337059</v>
      </c>
      <c r="G289" s="48">
        <v>2.1366090194176861</v>
      </c>
      <c r="H289" s="48">
        <v>2.0043954197800562</v>
      </c>
      <c r="I289" s="48">
        <v>1.628062101195046</v>
      </c>
      <c r="J289" s="48">
        <v>1.929215351485408</v>
      </c>
      <c r="K289" s="48">
        <v>1.3911815516753809</v>
      </c>
      <c r="L289" s="48">
        <v>1.343970881295536</v>
      </c>
      <c r="M289" s="48">
        <v>1.904943452340808</v>
      </c>
      <c r="N289" s="48">
        <v>2.3249671428846428</v>
      </c>
      <c r="O289" s="48">
        <v>1.6436866948677289</v>
      </c>
      <c r="P289" s="48">
        <v>2.0106052061621509</v>
      </c>
      <c r="Q289" s="48">
        <v>1.458235430740187</v>
      </c>
      <c r="R289" s="48">
        <v>1.5194571360477931</v>
      </c>
      <c r="S289" s="48">
        <v>1.697656082716883</v>
      </c>
      <c r="T289" s="48">
        <v>1.354251720956539</v>
      </c>
      <c r="U289" s="48">
        <v>2.170079379682647</v>
      </c>
      <c r="V289" s="48">
        <v>1.449707879835578</v>
      </c>
      <c r="W289" s="48">
        <v>1.444035799265857</v>
      </c>
      <c r="X289" s="48">
        <v>1.305402479850241</v>
      </c>
      <c r="Y289" s="48">
        <v>1.2672382402513449</v>
      </c>
      <c r="Z289" s="48">
        <v>1.4725485330584991</v>
      </c>
      <c r="AA289" s="48">
        <v>1.3886861173813021</v>
      </c>
      <c r="AB289" s="48">
        <v>1.910611905426939</v>
      </c>
      <c r="AC289" s="48">
        <v>1.568275562059962</v>
      </c>
      <c r="AD289" s="48">
        <v>1.891294863631656</v>
      </c>
      <c r="AE289" s="48">
        <v>2.533125556634046</v>
      </c>
      <c r="AG289">
        <v>35.29</v>
      </c>
      <c r="AH289" s="124">
        <f t="shared" si="21"/>
        <v>1.6983089954371478</v>
      </c>
      <c r="AI289" s="48">
        <f t="shared" si="22"/>
        <v>0.33870708503056629</v>
      </c>
      <c r="AJ289" s="110">
        <f t="shared" si="23"/>
        <v>6.5184208906276964E-2</v>
      </c>
    </row>
    <row r="290" spans="4:36">
      <c r="D290">
        <v>37.29</v>
      </c>
      <c r="E290" s="48">
        <v>1.4484944091688301</v>
      </c>
      <c r="F290" s="48">
        <v>1.6118962871769471</v>
      </c>
      <c r="G290" s="48">
        <v>2.0757343107382491</v>
      </c>
      <c r="H290" s="48">
        <v>1.950802015115187</v>
      </c>
      <c r="I290" s="48">
        <v>1.642445015725841</v>
      </c>
      <c r="J290" s="48">
        <v>1.873182009375449</v>
      </c>
      <c r="K290" s="48">
        <v>1.3733009643783141</v>
      </c>
      <c r="L290" s="48">
        <v>1.3364721696726729</v>
      </c>
      <c r="M290" s="48">
        <v>1.8598799650735871</v>
      </c>
      <c r="N290" s="48">
        <v>2.378089920552048</v>
      </c>
      <c r="O290" s="48">
        <v>1.6819081823927129</v>
      </c>
      <c r="P290" s="48">
        <v>1.941997665497079</v>
      </c>
      <c r="Q290" s="48">
        <v>1.4346022370920879</v>
      </c>
      <c r="R290" s="48">
        <v>1.4710492005868281</v>
      </c>
      <c r="S290" s="48">
        <v>1.646961227385908</v>
      </c>
      <c r="T290" s="48">
        <v>1.4263182738568629</v>
      </c>
      <c r="U290" s="48">
        <v>2.1471247368942081</v>
      </c>
      <c r="V290" s="48">
        <v>1.4304657170854069</v>
      </c>
      <c r="W290" s="48">
        <v>1.4598311992697941</v>
      </c>
      <c r="X290" s="48">
        <v>1.256674678038558</v>
      </c>
      <c r="Y290" s="48">
        <v>1.2917750379043449</v>
      </c>
      <c r="Z290" s="48">
        <v>1.49961130596784</v>
      </c>
      <c r="AA290" s="48">
        <v>1.3526614610231149</v>
      </c>
      <c r="AB290" s="48">
        <v>1.9262673580225249</v>
      </c>
      <c r="AC290" s="48">
        <v>1.5345434261348581</v>
      </c>
      <c r="AD290" s="48">
        <v>1.929056375961586</v>
      </c>
      <c r="AE290" s="48">
        <v>2.5687093577829838</v>
      </c>
      <c r="AG290">
        <v>37.29</v>
      </c>
      <c r="AH290" s="124">
        <f t="shared" si="21"/>
        <v>1.6870316484397718</v>
      </c>
      <c r="AI290" s="48">
        <f t="shared" si="22"/>
        <v>0.34123651084120188</v>
      </c>
      <c r="AJ290" s="110">
        <f t="shared" si="23"/>
        <v>6.5670997130498857E-2</v>
      </c>
    </row>
    <row r="291" spans="4:36">
      <c r="D291">
        <v>39.29</v>
      </c>
      <c r="E291" s="48">
        <v>1.4891684371726011</v>
      </c>
      <c r="F291" s="48">
        <v>1.5583568709957629</v>
      </c>
      <c r="G291" s="48">
        <v>1.9834264694944841</v>
      </c>
      <c r="H291" s="48">
        <v>1.9510073144105899</v>
      </c>
      <c r="I291" s="48">
        <v>1.6431101543844859</v>
      </c>
      <c r="J291" s="48">
        <v>1.886961410104367</v>
      </c>
      <c r="K291" s="48">
        <v>1.371181007293222</v>
      </c>
      <c r="L291" s="48">
        <v>1.375143142397294</v>
      </c>
      <c r="M291" s="48">
        <v>1.873258004174754</v>
      </c>
      <c r="N291" s="48">
        <v>2.2160302626041908</v>
      </c>
      <c r="O291" s="48">
        <v>1.6639056968129771</v>
      </c>
      <c r="P291" s="48">
        <v>2.0221407669997689</v>
      </c>
      <c r="Q291" s="48">
        <v>1.42042876305147</v>
      </c>
      <c r="R291" s="48">
        <v>1.4197885659849421</v>
      </c>
      <c r="S291" s="48">
        <v>1.7005505338635341</v>
      </c>
      <c r="T291" s="48">
        <v>1.3435027919558991</v>
      </c>
      <c r="U291" s="48">
        <v>2.1372988322751372</v>
      </c>
      <c r="V291" s="48">
        <v>1.437306979151622</v>
      </c>
      <c r="W291" s="48">
        <v>1.4454317709345139</v>
      </c>
      <c r="X291" s="48">
        <v>1.268901466284805</v>
      </c>
      <c r="Y291" s="48">
        <v>1.256406440517585</v>
      </c>
      <c r="Z291" s="48">
        <v>1.5231483477051411</v>
      </c>
      <c r="AA291" s="48">
        <v>1.304316437790412</v>
      </c>
      <c r="AB291" s="48">
        <v>1.9207444612914719</v>
      </c>
      <c r="AC291" s="48">
        <v>1.5513319716791489</v>
      </c>
      <c r="AD291" s="48">
        <v>1.946939643003462</v>
      </c>
      <c r="AE291" s="48">
        <v>2.5103570200829251</v>
      </c>
      <c r="AG291">
        <v>39.29</v>
      </c>
      <c r="AH291" s="124">
        <f t="shared" si="21"/>
        <v>1.6748201319413543</v>
      </c>
      <c r="AI291" s="48">
        <f t="shared" si="22"/>
        <v>0.32885116839354894</v>
      </c>
      <c r="AJ291" s="110">
        <f t="shared" si="23"/>
        <v>6.3287436865112803E-2</v>
      </c>
    </row>
    <row r="292" spans="4:36">
      <c r="D292">
        <v>41.29</v>
      </c>
      <c r="E292" s="48">
        <v>1.4565466593537979</v>
      </c>
      <c r="F292" s="48">
        <v>1.5651684358093709</v>
      </c>
      <c r="G292" s="48">
        <v>1.9844366718254809</v>
      </c>
      <c r="H292" s="48">
        <v>1.892621921264116</v>
      </c>
      <c r="I292" s="48">
        <v>1.610668207956603</v>
      </c>
      <c r="J292" s="48">
        <v>1.9503482224958619</v>
      </c>
      <c r="K292" s="48">
        <v>1.353518356162738</v>
      </c>
      <c r="L292" s="48">
        <v>1.3465783223919821</v>
      </c>
      <c r="M292" s="48">
        <v>1.9930548966949651</v>
      </c>
      <c r="N292" s="48">
        <v>2.3200601148393369</v>
      </c>
      <c r="O292" s="48">
        <v>1.575413631704929</v>
      </c>
      <c r="P292" s="48">
        <v>1.9903455687118241</v>
      </c>
      <c r="Q292" s="48">
        <v>1.395220984294673</v>
      </c>
      <c r="R292" s="48">
        <v>1.402766513721029</v>
      </c>
      <c r="S292" s="48">
        <v>1.663218990816139</v>
      </c>
      <c r="T292" s="48">
        <v>1.368644250907477</v>
      </c>
      <c r="U292" s="48">
        <v>2.1475849084096028</v>
      </c>
      <c r="V292" s="48">
        <v>1.4313678748140219</v>
      </c>
      <c r="W292" s="48">
        <v>1.4537326096029051</v>
      </c>
      <c r="X292" s="48">
        <v>1.294144757633203</v>
      </c>
      <c r="Y292" s="48">
        <v>1.242845031806542</v>
      </c>
      <c r="Z292" s="48">
        <v>1.547702706884994</v>
      </c>
      <c r="AA292" s="48">
        <v>1.3135414084833941</v>
      </c>
      <c r="AB292" s="48">
        <v>1.8331581825114029</v>
      </c>
      <c r="AC292" s="48">
        <v>1.5122326840717499</v>
      </c>
      <c r="AD292" s="48">
        <v>1.9300332456094209</v>
      </c>
      <c r="AE292" s="48">
        <v>2.5326574965139899</v>
      </c>
      <c r="AG292">
        <v>41.29</v>
      </c>
      <c r="AH292" s="124">
        <f t="shared" si="21"/>
        <v>1.6706523205663535</v>
      </c>
      <c r="AI292" s="48">
        <f t="shared" si="22"/>
        <v>0.34132076626893487</v>
      </c>
      <c r="AJ292" s="110">
        <f t="shared" si="23"/>
        <v>6.5687212095126291E-2</v>
      </c>
    </row>
    <row r="293" spans="4:36">
      <c r="D293">
        <v>43.29</v>
      </c>
      <c r="E293" s="48">
        <v>1.4539804244179959</v>
      </c>
      <c r="F293" s="48">
        <v>1.5419811317909919</v>
      </c>
      <c r="G293" s="48">
        <v>1.994496461065826</v>
      </c>
      <c r="H293" s="48">
        <v>1.944270981269951</v>
      </c>
      <c r="I293" s="48">
        <v>1.6140768613293379</v>
      </c>
      <c r="J293" s="48">
        <v>1.8639832342786979</v>
      </c>
      <c r="K293" s="48">
        <v>1.3940485089717161</v>
      </c>
      <c r="L293" s="48">
        <v>1.3448194658690511</v>
      </c>
      <c r="M293" s="48">
        <v>1.833211397854704</v>
      </c>
      <c r="N293" s="48">
        <v>2.2167408385802729</v>
      </c>
      <c r="O293" s="48">
        <v>1.6024384855652869</v>
      </c>
      <c r="P293" s="48">
        <v>1.908009850360975</v>
      </c>
      <c r="Q293" s="48">
        <v>1.4239447390052331</v>
      </c>
      <c r="R293" s="48">
        <v>1.514824993364325</v>
      </c>
      <c r="S293" s="48">
        <v>1.5950071745698651</v>
      </c>
      <c r="T293" s="48">
        <v>1.4066860624141231</v>
      </c>
      <c r="U293" s="48">
        <v>2.122590877111652</v>
      </c>
      <c r="V293" s="48">
        <v>1.422609199387175</v>
      </c>
      <c r="W293" s="48">
        <v>1.4752308215903951</v>
      </c>
      <c r="X293" s="48">
        <v>1.245570582276917</v>
      </c>
      <c r="Y293" s="48">
        <v>1.2360309229603159</v>
      </c>
      <c r="Z293" s="48">
        <v>1.523480262805744</v>
      </c>
      <c r="AA293" s="48">
        <v>1.3278908886508951</v>
      </c>
      <c r="AB293" s="48">
        <v>1.88615797921004</v>
      </c>
      <c r="AC293" s="48">
        <v>1.605123379834704</v>
      </c>
      <c r="AD293" s="48">
        <v>1.937049878773031</v>
      </c>
      <c r="AE293" s="48">
        <v>2.6412399983577872</v>
      </c>
      <c r="AG293">
        <v>43.29</v>
      </c>
      <c r="AH293" s="124">
        <f t="shared" si="21"/>
        <v>1.6694627926543337</v>
      </c>
      <c r="AI293" s="48">
        <f t="shared" si="22"/>
        <v>0.33334446429117998</v>
      </c>
      <c r="AJ293" s="110">
        <f t="shared" si="23"/>
        <v>6.4152172063794782E-2</v>
      </c>
    </row>
    <row r="294" spans="4:36">
      <c r="D294">
        <v>45.29</v>
      </c>
      <c r="E294" s="48">
        <v>1.4506815506393169</v>
      </c>
      <c r="F294" s="48">
        <v>1.5441164738483231</v>
      </c>
      <c r="G294" s="48">
        <v>2.0388213218907061</v>
      </c>
      <c r="H294" s="48">
        <v>1.868995703969522</v>
      </c>
      <c r="I294" s="48">
        <v>1.563413047596111</v>
      </c>
      <c r="J294" s="48">
        <v>1.897558394229597</v>
      </c>
      <c r="K294" s="48">
        <v>1.357281352164907</v>
      </c>
      <c r="L294" s="48">
        <v>1.3802550558269959</v>
      </c>
      <c r="M294" s="48">
        <v>1.9121153575767951</v>
      </c>
      <c r="N294" s="48">
        <v>2.2773189122386288</v>
      </c>
      <c r="O294" s="48">
        <v>1.5257361144934729</v>
      </c>
      <c r="P294" s="48">
        <v>1.982566049090148</v>
      </c>
      <c r="Q294" s="48">
        <v>1.4322972211412259</v>
      </c>
      <c r="R294" s="48">
        <v>1.4801877307576741</v>
      </c>
      <c r="S294" s="48">
        <v>1.5812182195214211</v>
      </c>
      <c r="T294" s="48">
        <v>1.3481605145707509</v>
      </c>
      <c r="U294" s="48">
        <v>2.2112674341553609</v>
      </c>
      <c r="V294" s="48">
        <v>1.395112884420928</v>
      </c>
      <c r="W294" s="48">
        <v>1.415030489705343</v>
      </c>
      <c r="X294" s="48">
        <v>1.247148606008569</v>
      </c>
      <c r="Y294" s="48">
        <v>1.2647106908647081</v>
      </c>
      <c r="Z294" s="48">
        <v>1.485877960348658</v>
      </c>
      <c r="AA294" s="48">
        <v>1.391398015547499</v>
      </c>
      <c r="AB294" s="48">
        <v>1.908022574336546</v>
      </c>
      <c r="AC294" s="48">
        <v>1.5584008704531269</v>
      </c>
      <c r="AD294" s="48">
        <v>1.8865272409472189</v>
      </c>
      <c r="AE294" s="48">
        <v>2.4744308557189281</v>
      </c>
      <c r="AG294">
        <v>45.29</v>
      </c>
      <c r="AH294" s="124">
        <f t="shared" si="21"/>
        <v>1.6621722460023147</v>
      </c>
      <c r="AI294" s="48">
        <f t="shared" si="22"/>
        <v>0.33305102204864417</v>
      </c>
      <c r="AJ294" s="110">
        <f t="shared" si="23"/>
        <v>6.409569907788823E-2</v>
      </c>
    </row>
    <row r="295" spans="4:36">
      <c r="D295">
        <v>47.29</v>
      </c>
      <c r="E295" s="48">
        <v>1.508193938259619</v>
      </c>
      <c r="F295" s="48">
        <v>1.537189282737274</v>
      </c>
      <c r="G295" s="48">
        <v>2.0416702388782859</v>
      </c>
      <c r="H295" s="48">
        <v>1.895240203394559</v>
      </c>
      <c r="I295" s="48">
        <v>1.5809356458663371</v>
      </c>
      <c r="J295" s="48">
        <v>1.8404378159780439</v>
      </c>
      <c r="K295" s="48">
        <v>1.371166855773176</v>
      </c>
      <c r="L295" s="48">
        <v>1.3458125355013959</v>
      </c>
      <c r="M295" s="48">
        <v>1.865729442656443</v>
      </c>
      <c r="N295" s="48">
        <v>2.2430691305962558</v>
      </c>
      <c r="O295" s="48">
        <v>1.556835085756372</v>
      </c>
      <c r="P295" s="48">
        <v>1.8738618702234611</v>
      </c>
      <c r="Q295" s="48">
        <v>1.4864530794248709</v>
      </c>
      <c r="R295" s="48">
        <v>1.466161665377133</v>
      </c>
      <c r="S295" s="48">
        <v>1.6245819110089481</v>
      </c>
      <c r="T295" s="48">
        <v>1.3404429298509359</v>
      </c>
      <c r="U295" s="48">
        <v>2.1644357753472958</v>
      </c>
      <c r="V295" s="48">
        <v>1.4221602537618221</v>
      </c>
      <c r="W295" s="48">
        <v>1.4456222796917451</v>
      </c>
      <c r="X295" s="48">
        <v>1.2581629659802811</v>
      </c>
      <c r="Y295" s="48">
        <v>1.258242161121101</v>
      </c>
      <c r="Z295" s="48">
        <v>1.5190378606816459</v>
      </c>
      <c r="AA295" s="48">
        <v>1.293105932399518</v>
      </c>
      <c r="AB295" s="48">
        <v>1.8317383801800591</v>
      </c>
      <c r="AC295" s="48">
        <v>1.6061854780352769</v>
      </c>
      <c r="AD295" s="48">
        <v>1.9180858273747829</v>
      </c>
      <c r="AE295" s="48">
        <v>2.4309311632896411</v>
      </c>
      <c r="AG295">
        <v>47.29</v>
      </c>
      <c r="AH295" s="124">
        <f t="shared" si="21"/>
        <v>1.6564996188572694</v>
      </c>
      <c r="AI295" s="48">
        <f t="shared" si="22"/>
        <v>0.31605558571812065</v>
      </c>
      <c r="AJ295" s="110">
        <f t="shared" si="23"/>
        <v>6.0824925831080595E-2</v>
      </c>
    </row>
    <row r="296" spans="4:36">
      <c r="D296">
        <v>49.29</v>
      </c>
      <c r="E296" s="48">
        <v>1.458680821217013</v>
      </c>
      <c r="F296" s="48">
        <v>1.5289679940697869</v>
      </c>
      <c r="G296" s="48">
        <v>2.023663724824047</v>
      </c>
      <c r="H296" s="48">
        <v>1.874017791050993</v>
      </c>
      <c r="I296" s="48">
        <v>1.5969629741985381</v>
      </c>
      <c r="J296" s="48">
        <v>1.8359538243791289</v>
      </c>
      <c r="K296" s="48">
        <v>1.4167979535541151</v>
      </c>
      <c r="L296" s="48">
        <v>1.3714930162131429</v>
      </c>
      <c r="M296" s="48">
        <v>1.92762113740837</v>
      </c>
      <c r="N296" s="48">
        <v>2.15261126370822</v>
      </c>
      <c r="O296" s="48">
        <v>1.5184692297925899</v>
      </c>
      <c r="P296" s="48">
        <v>1.955954158745407</v>
      </c>
      <c r="Q296" s="48">
        <v>1.4080954721488179</v>
      </c>
      <c r="R296" s="48">
        <v>1.444491810964492</v>
      </c>
      <c r="S296" s="48">
        <v>1.5646718089111289</v>
      </c>
      <c r="T296" s="48">
        <v>1.3583730754364509</v>
      </c>
      <c r="U296" s="48">
        <v>2.2212689384823259</v>
      </c>
      <c r="V296" s="48">
        <v>1.398994414642752</v>
      </c>
      <c r="W296" s="48">
        <v>1.4257728472264</v>
      </c>
      <c r="X296" s="48">
        <v>1.2409782651545569</v>
      </c>
      <c r="Y296" s="48">
        <v>1.2409275903870161</v>
      </c>
      <c r="Z296" s="48">
        <v>1.515373848201881</v>
      </c>
      <c r="AA296" s="48">
        <v>1.323579204942289</v>
      </c>
      <c r="AB296" s="48">
        <v>1.873349031987638</v>
      </c>
      <c r="AC296" s="48">
        <v>1.5833639047281041</v>
      </c>
      <c r="AD296" s="48">
        <v>1.9795246772460231</v>
      </c>
      <c r="AE296" s="48">
        <v>2.628094750138529</v>
      </c>
      <c r="AG296">
        <v>49.29</v>
      </c>
      <c r="AH296" s="124">
        <f t="shared" si="21"/>
        <v>1.6617797603614728</v>
      </c>
      <c r="AI296" s="48">
        <f t="shared" si="22"/>
        <v>0.34299909446625765</v>
      </c>
      <c r="AJ296" s="110">
        <f t="shared" si="23"/>
        <v>6.6010206507297248E-2</v>
      </c>
    </row>
    <row r="297" spans="4:36">
      <c r="D297">
        <v>51.29</v>
      </c>
      <c r="E297" s="48">
        <v>1.4294690589971191</v>
      </c>
      <c r="F297" s="48">
        <v>1.501612758074216</v>
      </c>
      <c r="G297" s="48">
        <v>1.92928258363918</v>
      </c>
      <c r="H297" s="48">
        <v>1.9031925945962731</v>
      </c>
      <c r="I297" s="48">
        <v>1.5790165358496051</v>
      </c>
      <c r="J297" s="48">
        <v>1.797506261447263</v>
      </c>
      <c r="K297" s="48">
        <v>1.3902053479816121</v>
      </c>
      <c r="L297" s="48">
        <v>1.3359353676686689</v>
      </c>
      <c r="M297" s="48">
        <v>1.8389795854109809</v>
      </c>
      <c r="N297" s="48">
        <v>2.2397011702805929</v>
      </c>
      <c r="O297" s="48">
        <v>1.5905778425831301</v>
      </c>
      <c r="P297" s="48">
        <v>1.869412658902577</v>
      </c>
      <c r="Q297" s="48">
        <v>1.410030122514162</v>
      </c>
      <c r="R297" s="48">
        <v>1.3775762027509879</v>
      </c>
      <c r="S297" s="48">
        <v>1.5341688627626211</v>
      </c>
      <c r="T297" s="48">
        <v>1.3371708568070131</v>
      </c>
      <c r="U297" s="48">
        <v>2.084018445206012</v>
      </c>
      <c r="V297" s="48">
        <v>1.3425960271539781</v>
      </c>
      <c r="W297" s="48">
        <v>1.416529552863375</v>
      </c>
      <c r="X297" s="48">
        <v>1.2230953844146959</v>
      </c>
      <c r="Y297" s="48">
        <v>1.256107825139696</v>
      </c>
      <c r="Z297" s="48">
        <v>1.4910871827968819</v>
      </c>
      <c r="AA297" s="48">
        <v>1.355063914419208</v>
      </c>
      <c r="AB297" s="48">
        <v>1.848715529199789</v>
      </c>
      <c r="AC297" s="48">
        <v>1.4845135682825199</v>
      </c>
      <c r="AD297" s="48">
        <v>1.907285504465468</v>
      </c>
      <c r="AE297" s="48">
        <v>2.4965648832984688</v>
      </c>
      <c r="AG297">
        <v>51.29</v>
      </c>
      <c r="AH297" s="124">
        <f t="shared" si="21"/>
        <v>1.6284968750928177</v>
      </c>
      <c r="AI297" s="48">
        <f t="shared" si="22"/>
        <v>0.32273896281487235</v>
      </c>
      <c r="AJ297" s="110">
        <f t="shared" si="23"/>
        <v>6.2111142353049056E-2</v>
      </c>
    </row>
    <row r="298" spans="4:36">
      <c r="D298">
        <v>53.29</v>
      </c>
      <c r="E298" s="48">
        <v>1.519059530126158</v>
      </c>
      <c r="F298" s="48">
        <v>1.5167194431182689</v>
      </c>
      <c r="G298" s="48">
        <v>1.9853076800641409</v>
      </c>
      <c r="H298" s="48">
        <v>1.862055177185109</v>
      </c>
      <c r="I298" s="48">
        <v>1.6106831092753819</v>
      </c>
      <c r="J298" s="48">
        <v>1.7986994502313129</v>
      </c>
      <c r="K298" s="48">
        <v>1.3514306452436149</v>
      </c>
      <c r="L298" s="48">
        <v>1.32504201824023</v>
      </c>
      <c r="M298" s="48">
        <v>1.903382781722285</v>
      </c>
      <c r="N298" s="48">
        <v>2.0773303483370822</v>
      </c>
      <c r="O298" s="48">
        <v>1.49534896136859</v>
      </c>
      <c r="P298" s="48">
        <v>1.8177879400090979</v>
      </c>
      <c r="Q298" s="48">
        <v>1.356954285190308</v>
      </c>
      <c r="R298" s="48">
        <v>1.3943542530536039</v>
      </c>
      <c r="S298" s="48">
        <v>1.593827960478021</v>
      </c>
      <c r="T298" s="48">
        <v>1.279585566515725</v>
      </c>
      <c r="U298" s="48">
        <v>2.143958681951327</v>
      </c>
      <c r="V298" s="48">
        <v>1.416313928083019</v>
      </c>
      <c r="W298" s="48">
        <v>1.436451405612494</v>
      </c>
      <c r="X298" s="48">
        <v>1.1981079958515759</v>
      </c>
      <c r="Y298" s="48">
        <v>1.2050112714153041</v>
      </c>
      <c r="Z298" s="48">
        <v>1.5367329819693969</v>
      </c>
      <c r="AA298" s="48">
        <v>1.3311948892257091</v>
      </c>
      <c r="AB298" s="48">
        <v>1.8696027939722839</v>
      </c>
      <c r="AC298" s="48">
        <v>1.553207751931438</v>
      </c>
      <c r="AD298" s="48">
        <v>1.815178467810096</v>
      </c>
      <c r="AE298" s="48">
        <v>2.5589665075047821</v>
      </c>
      <c r="AG298">
        <v>53.29</v>
      </c>
      <c r="AH298" s="124">
        <f t="shared" si="21"/>
        <v>1.6278628083513464</v>
      </c>
      <c r="AI298" s="48">
        <f t="shared" si="22"/>
        <v>0.32580931392101409</v>
      </c>
      <c r="AJ298" s="110">
        <f t="shared" si="23"/>
        <v>6.2702031698928254E-2</v>
      </c>
    </row>
    <row r="299" spans="4:36">
      <c r="D299">
        <v>55.29</v>
      </c>
      <c r="E299" s="48">
        <v>1.4852736849335011</v>
      </c>
      <c r="F299" s="48">
        <v>1.4928902064957239</v>
      </c>
      <c r="G299" s="48">
        <v>1.878674669218521</v>
      </c>
      <c r="H299" s="48">
        <v>1.920122789607646</v>
      </c>
      <c r="I299" s="48">
        <v>1.559855714902374</v>
      </c>
      <c r="J299" s="48">
        <v>1.8532419871485619</v>
      </c>
      <c r="K299" s="48">
        <v>1.348103211409043</v>
      </c>
      <c r="L299" s="48">
        <v>1.312999687732993</v>
      </c>
      <c r="M299" s="48">
        <v>1.9584632754750351</v>
      </c>
      <c r="N299" s="48">
        <v>2.1750336269801558</v>
      </c>
      <c r="O299" s="48">
        <v>1.478413029278139</v>
      </c>
      <c r="P299" s="48">
        <v>1.864654991117346</v>
      </c>
      <c r="Q299" s="48">
        <v>1.4006423384804201</v>
      </c>
      <c r="R299" s="48">
        <v>1.363937013751549</v>
      </c>
      <c r="S299" s="48">
        <v>1.5717738522629181</v>
      </c>
      <c r="T299" s="48">
        <v>1.39616088220946</v>
      </c>
      <c r="U299" s="48">
        <v>2.1475214515465608</v>
      </c>
      <c r="V299" s="48">
        <v>1.35534995797933</v>
      </c>
      <c r="W299" s="48">
        <v>1.3862385070398839</v>
      </c>
      <c r="X299" s="48">
        <v>1.2139324861934131</v>
      </c>
      <c r="Y299" s="48">
        <v>1.2435514965311909</v>
      </c>
      <c r="Z299" s="48">
        <v>1.508461648170734</v>
      </c>
      <c r="AA299" s="48">
        <v>1.299329811570908</v>
      </c>
      <c r="AB299" s="48">
        <v>1.7619658818230171</v>
      </c>
      <c r="AC299" s="48">
        <v>1.6145629956062191</v>
      </c>
      <c r="AD299" s="48">
        <v>1.950609782450911</v>
      </c>
      <c r="AE299" s="48">
        <v>2.6239069372286412</v>
      </c>
      <c r="AG299">
        <v>55.29</v>
      </c>
      <c r="AH299" s="124">
        <f t="shared" si="21"/>
        <v>1.6357656265608962</v>
      </c>
      <c r="AI299" s="48">
        <f t="shared" si="22"/>
        <v>0.34202852218730451</v>
      </c>
      <c r="AJ299" s="110">
        <f t="shared" si="23"/>
        <v>6.5823419785123377E-2</v>
      </c>
    </row>
    <row r="300" spans="4:36">
      <c r="D300">
        <v>57.29</v>
      </c>
      <c r="E300" s="48">
        <v>1.488644839839431</v>
      </c>
      <c r="F300" s="48">
        <v>1.5675239736028621</v>
      </c>
      <c r="G300" s="48">
        <v>1.82875348666846</v>
      </c>
      <c r="H300" s="48">
        <v>1.9255593464051359</v>
      </c>
      <c r="I300" s="48">
        <v>1.594596135830465</v>
      </c>
      <c r="J300" s="48">
        <v>1.7870375104465199</v>
      </c>
      <c r="K300" s="48">
        <v>1.3620501056181891</v>
      </c>
      <c r="L300" s="48">
        <v>1.356982956659941</v>
      </c>
      <c r="M300" s="48">
        <v>1.9419804639279059</v>
      </c>
      <c r="N300" s="48">
        <v>2.0797152021900449</v>
      </c>
      <c r="O300" s="48">
        <v>1.464614878573663</v>
      </c>
      <c r="P300" s="48">
        <v>1.762437473774398</v>
      </c>
      <c r="Q300" s="48">
        <v>1.362317727400989</v>
      </c>
      <c r="R300" s="48">
        <v>1.4341014003551349</v>
      </c>
      <c r="S300" s="48">
        <v>1.5611214825641579</v>
      </c>
      <c r="T300" s="48">
        <v>1.2636229715349909</v>
      </c>
      <c r="U300" s="48">
        <v>2.0769843668152719</v>
      </c>
      <c r="V300" s="48">
        <v>1.34522946870376</v>
      </c>
      <c r="W300" s="48">
        <v>1.3568246502907071</v>
      </c>
      <c r="X300" s="48">
        <v>1.2220301328652079</v>
      </c>
      <c r="Y300" s="48">
        <v>1.164714220561343</v>
      </c>
      <c r="Z300" s="48">
        <v>1.498096523039304</v>
      </c>
      <c r="AA300" s="48">
        <v>1.257449261187902</v>
      </c>
      <c r="AB300" s="48">
        <v>1.8157386892770679</v>
      </c>
      <c r="AC300" s="48">
        <v>1.5327357539338591</v>
      </c>
      <c r="AD300" s="48">
        <v>1.9733769871940869</v>
      </c>
      <c r="AE300" s="48">
        <v>2.660093702537222</v>
      </c>
      <c r="AG300">
        <v>57.29</v>
      </c>
      <c r="AH300" s="124">
        <f t="shared" si="21"/>
        <v>1.6179382856221485</v>
      </c>
      <c r="AI300" s="48">
        <f t="shared" si="22"/>
        <v>0.34138491708027818</v>
      </c>
      <c r="AJ300" s="110">
        <f t="shared" si="23"/>
        <v>6.5699557924525559E-2</v>
      </c>
    </row>
    <row r="301" spans="4:36">
      <c r="D301">
        <v>59.3</v>
      </c>
      <c r="E301" s="48">
        <v>1.4599615573862701</v>
      </c>
      <c r="F301" s="48">
        <v>1.524324523144557</v>
      </c>
      <c r="G301" s="48">
        <v>1.767280307719882</v>
      </c>
      <c r="H301" s="48">
        <v>1.8811754349913949</v>
      </c>
      <c r="I301" s="48">
        <v>1.549015587010496</v>
      </c>
      <c r="J301" s="48">
        <v>1.823679464496387</v>
      </c>
      <c r="K301" s="48">
        <v>1.357777948054395</v>
      </c>
      <c r="L301" s="48">
        <v>1.3485499025123371</v>
      </c>
      <c r="M301" s="48">
        <v>1.8677829671237329</v>
      </c>
      <c r="N301" s="48">
        <v>1.9801773378334471</v>
      </c>
      <c r="O301" s="48">
        <v>1.4795714579286401</v>
      </c>
      <c r="P301" s="48">
        <v>1.741796499796719</v>
      </c>
      <c r="Q301" s="48">
        <v>1.3412113050549841</v>
      </c>
      <c r="R301" s="48">
        <v>1.374232223603405</v>
      </c>
      <c r="S301" s="48">
        <v>1.518209228629386</v>
      </c>
      <c r="T301" s="48">
        <v>1.2744888775822689</v>
      </c>
      <c r="U301" s="48">
        <v>2.121463602614404</v>
      </c>
      <c r="V301" s="48">
        <v>1.3604243706786681</v>
      </c>
      <c r="W301" s="48">
        <v>1.4550513250721351</v>
      </c>
      <c r="X301" s="48">
        <v>1.2324255796302519</v>
      </c>
      <c r="Y301" s="48">
        <v>1.226501215891467</v>
      </c>
      <c r="Z301" s="48">
        <v>1.5786930474781951</v>
      </c>
      <c r="AA301" s="48">
        <v>1.2640916075540829</v>
      </c>
      <c r="AB301" s="48">
        <v>1.7718000192588439</v>
      </c>
      <c r="AC301" s="48">
        <v>1.6250385870219459</v>
      </c>
      <c r="AD301" s="48">
        <v>1.8758986994063771</v>
      </c>
      <c r="AE301" s="48">
        <v>2.6127324802927201</v>
      </c>
      <c r="AG301">
        <v>59.3</v>
      </c>
      <c r="AH301" s="124">
        <f t="shared" si="21"/>
        <v>1.6079020428802737</v>
      </c>
      <c r="AI301" s="48">
        <f t="shared" si="22"/>
        <v>0.31966251357076703</v>
      </c>
      <c r="AJ301" s="110">
        <f t="shared" si="23"/>
        <v>6.1519079419971576E-2</v>
      </c>
    </row>
    <row r="302" spans="4:36">
      <c r="D302">
        <v>61.3</v>
      </c>
      <c r="E302" s="48">
        <v>1.452129332786853</v>
      </c>
      <c r="F302" s="48">
        <v>1.4989923390693149</v>
      </c>
      <c r="G302" s="48">
        <v>1.8799880410262679</v>
      </c>
      <c r="H302" s="48">
        <v>1.8834225464104031</v>
      </c>
      <c r="I302" s="48">
        <v>1.5725771364974379</v>
      </c>
      <c r="J302" s="48">
        <v>1.760446351339878</v>
      </c>
      <c r="K302" s="48">
        <v>1.3679158380833421</v>
      </c>
      <c r="L302" s="48">
        <v>1.3593889288908649</v>
      </c>
      <c r="M302" s="48">
        <v>1.898778082254363</v>
      </c>
      <c r="N302" s="48">
        <v>2.146805963839244</v>
      </c>
      <c r="O302" s="48">
        <v>1.462884003953312</v>
      </c>
      <c r="P302" s="48">
        <v>1.9184258288917699</v>
      </c>
      <c r="Q302" s="48">
        <v>1.355683727535359</v>
      </c>
      <c r="R302" s="48">
        <v>1.3337794594081369</v>
      </c>
      <c r="S302" s="48">
        <v>1.499657723026417</v>
      </c>
      <c r="T302" s="48">
        <v>1.293892457244842</v>
      </c>
      <c r="U302" s="48">
        <v>2.2090597641519052</v>
      </c>
      <c r="V302" s="48">
        <v>1.358672206309421</v>
      </c>
      <c r="W302" s="48">
        <v>1.3973347738740121</v>
      </c>
      <c r="X302" s="48">
        <v>1.2111658162500789</v>
      </c>
      <c r="Y302" s="48">
        <v>1.214159200147612</v>
      </c>
      <c r="Z302" s="48">
        <v>1.530982924021824</v>
      </c>
      <c r="AA302" s="48">
        <v>1.2835342981473949</v>
      </c>
      <c r="AB302" s="48">
        <v>1.720321703945658</v>
      </c>
      <c r="AC302" s="48">
        <v>1.5206735257154991</v>
      </c>
      <c r="AD302" s="48">
        <v>1.9376397490313559</v>
      </c>
      <c r="AE302" s="48">
        <v>2.410479248341963</v>
      </c>
      <c r="AG302">
        <v>61.3</v>
      </c>
      <c r="AH302" s="124">
        <f t="shared" si="21"/>
        <v>1.6103255914886863</v>
      </c>
      <c r="AI302" s="48">
        <f t="shared" si="22"/>
        <v>0.32438406199581921</v>
      </c>
      <c r="AJ302" s="110">
        <f t="shared" si="23"/>
        <v>6.2427741838036822E-2</v>
      </c>
    </row>
    <row r="303" spans="4:36">
      <c r="D303">
        <v>63.3</v>
      </c>
      <c r="E303" s="48">
        <v>1.45221515582563</v>
      </c>
      <c r="F303" s="48">
        <v>1.4863568360817201</v>
      </c>
      <c r="G303" s="48">
        <v>1.8453168421518451</v>
      </c>
      <c r="H303" s="48">
        <v>1.8680195757332669</v>
      </c>
      <c r="I303" s="48">
        <v>1.490453726627663</v>
      </c>
      <c r="J303" s="48">
        <v>1.796679216249331</v>
      </c>
      <c r="K303" s="48">
        <v>1.355779474755445</v>
      </c>
      <c r="L303" s="48">
        <v>1.336853830245299</v>
      </c>
      <c r="M303" s="48">
        <v>1.834064221761559</v>
      </c>
      <c r="N303" s="48">
        <v>2.1349220691376729</v>
      </c>
      <c r="O303" s="48">
        <v>1.449226028383569</v>
      </c>
      <c r="P303" s="48">
        <v>1.86915715235682</v>
      </c>
      <c r="Q303" s="48">
        <v>1.3824100941327351</v>
      </c>
      <c r="R303" s="48">
        <v>1.380419486687821</v>
      </c>
      <c r="S303" s="48">
        <v>1.5646891265643821</v>
      </c>
      <c r="T303" s="48">
        <v>1.3426275049282139</v>
      </c>
      <c r="U303" s="48">
        <v>2.141429661311661</v>
      </c>
      <c r="V303" s="48">
        <v>1.310271804122336</v>
      </c>
      <c r="W303" s="48">
        <v>1.407089854850011</v>
      </c>
      <c r="X303" s="48">
        <v>1.2281872419258011</v>
      </c>
      <c r="Y303" s="48">
        <v>1.220469773757435</v>
      </c>
      <c r="Z303" s="48">
        <v>1.508069413415096</v>
      </c>
      <c r="AA303" s="48">
        <v>1.2832793223473751</v>
      </c>
      <c r="AB303" s="48">
        <v>1.7765102562816459</v>
      </c>
      <c r="AC303" s="48">
        <v>1.4972418798103251</v>
      </c>
      <c r="AD303" s="48">
        <v>1.9951805083340159</v>
      </c>
      <c r="AE303" s="48">
        <v>2.479082266403168</v>
      </c>
      <c r="AG303">
        <v>63.3</v>
      </c>
      <c r="AH303" s="124">
        <f t="shared" si="21"/>
        <v>1.6087408268215497</v>
      </c>
      <c r="AI303" s="48">
        <f t="shared" si="22"/>
        <v>0.3234107057371719</v>
      </c>
      <c r="AJ303" s="110">
        <f t="shared" si="23"/>
        <v>6.2240419338721015E-2</v>
      </c>
    </row>
    <row r="304" spans="4:36">
      <c r="D304">
        <v>65.3</v>
      </c>
      <c r="E304" s="48">
        <v>1.372290514541316</v>
      </c>
      <c r="F304" s="48">
        <v>1.483488236807329</v>
      </c>
      <c r="G304" s="48">
        <v>1.8191265445752509</v>
      </c>
      <c r="H304" s="48">
        <v>1.842605441301101</v>
      </c>
      <c r="I304" s="48">
        <v>1.523645096654398</v>
      </c>
      <c r="J304" s="48">
        <v>1.8199829515961381</v>
      </c>
      <c r="K304" s="48">
        <v>1.3282911295512629</v>
      </c>
      <c r="L304" s="48">
        <v>1.333908410202852</v>
      </c>
      <c r="M304" s="48">
        <v>1.830027603319176</v>
      </c>
      <c r="N304" s="48">
        <v>2.0274492676584819</v>
      </c>
      <c r="O304" s="48">
        <v>1.442100868339689</v>
      </c>
      <c r="P304" s="48">
        <v>1.80233352729424</v>
      </c>
      <c r="Q304" s="48">
        <v>1.332626761246803</v>
      </c>
      <c r="R304" s="48">
        <v>1.3601402744993989</v>
      </c>
      <c r="S304" s="48">
        <v>1.517371943630442</v>
      </c>
      <c r="T304" s="48">
        <v>1.2632529583633381</v>
      </c>
      <c r="U304" s="48">
        <v>2.117692797451848</v>
      </c>
      <c r="V304" s="48">
        <v>1.378725700842151</v>
      </c>
      <c r="W304" s="48">
        <v>1.4114300488677289</v>
      </c>
      <c r="X304" s="48">
        <v>1.188794691582769</v>
      </c>
      <c r="Y304" s="48">
        <v>1.1924792264954851</v>
      </c>
      <c r="Z304" s="48">
        <v>1.480680020335249</v>
      </c>
      <c r="AA304" s="48">
        <v>1.286260687144996</v>
      </c>
      <c r="AB304" s="48">
        <v>1.750773975418688</v>
      </c>
      <c r="AC304" s="48">
        <v>1.520632189038567</v>
      </c>
      <c r="AD304" s="48">
        <v>1.8407914560086229</v>
      </c>
      <c r="AE304" s="48">
        <v>2.4902380826797592</v>
      </c>
      <c r="AG304">
        <v>65.3</v>
      </c>
      <c r="AH304" s="125">
        <f t="shared" si="21"/>
        <v>1.5835977927943363</v>
      </c>
      <c r="AI304" s="48">
        <f t="shared" si="22"/>
        <v>0.31589488500538832</v>
      </c>
      <c r="AJ304" s="110">
        <f t="shared" si="23"/>
        <v>6.0793998964495603E-2</v>
      </c>
    </row>
    <row r="307" spans="2:36">
      <c r="AI307" s="1" t="s">
        <v>216</v>
      </c>
      <c r="AJ307" s="1">
        <v>27</v>
      </c>
    </row>
    <row r="308" spans="2:36" ht="17" thickBot="1">
      <c r="AH308" s="154" t="s">
        <v>368</v>
      </c>
      <c r="AI308" s="1" t="s">
        <v>215</v>
      </c>
      <c r="AJ308" s="1">
        <f>SQRT(AJ307)</f>
        <v>5.196152422706632</v>
      </c>
    </row>
    <row r="309" spans="2:36" ht="17" thickBot="1">
      <c r="B309" s="179" t="s">
        <v>636</v>
      </c>
      <c r="C309" s="154" t="s">
        <v>368</v>
      </c>
      <c r="D309" s="170" t="s">
        <v>66</v>
      </c>
      <c r="E309" s="48" t="s">
        <v>637</v>
      </c>
      <c r="F309" s="48" t="s">
        <v>638</v>
      </c>
      <c r="G309" s="48" t="s">
        <v>639</v>
      </c>
      <c r="H309" s="48" t="s">
        <v>640</v>
      </c>
      <c r="I309" s="48" t="s">
        <v>641</v>
      </c>
      <c r="J309" s="48" t="s">
        <v>642</v>
      </c>
      <c r="K309" s="48" t="s">
        <v>643</v>
      </c>
      <c r="L309" s="48" t="s">
        <v>644</v>
      </c>
      <c r="M309" s="48" t="s">
        <v>645</v>
      </c>
      <c r="N309" s="48" t="s">
        <v>646</v>
      </c>
      <c r="O309" s="48" t="s">
        <v>647</v>
      </c>
      <c r="P309" s="48" t="s">
        <v>648</v>
      </c>
      <c r="Q309" s="48" t="s">
        <v>649</v>
      </c>
      <c r="R309" s="48" t="s">
        <v>650</v>
      </c>
      <c r="S309" s="48" t="s">
        <v>651</v>
      </c>
      <c r="T309" s="48" t="s">
        <v>652</v>
      </c>
      <c r="U309" s="48" t="s">
        <v>653</v>
      </c>
      <c r="V309" s="48" t="s">
        <v>654</v>
      </c>
      <c r="W309" s="48" t="s">
        <v>655</v>
      </c>
      <c r="X309" s="48" t="s">
        <v>656</v>
      </c>
      <c r="Y309" s="48" t="s">
        <v>657</v>
      </c>
      <c r="Z309" s="48" t="s">
        <v>658</v>
      </c>
      <c r="AA309" s="48" t="s">
        <v>659</v>
      </c>
      <c r="AB309" s="48" t="s">
        <v>660</v>
      </c>
      <c r="AC309" s="48" t="s">
        <v>661</v>
      </c>
      <c r="AD309" s="48" t="s">
        <v>662</v>
      </c>
      <c r="AE309" s="48" t="s">
        <v>663</v>
      </c>
      <c r="AG309" s="170" t="s">
        <v>66</v>
      </c>
      <c r="AH309" s="179" t="s">
        <v>636</v>
      </c>
      <c r="AI309" s="48" t="s">
        <v>3</v>
      </c>
      <c r="AJ309" s="110" t="s">
        <v>125</v>
      </c>
    </row>
    <row r="310" spans="2:36">
      <c r="D310">
        <v>0</v>
      </c>
      <c r="E310" s="48">
        <v>1</v>
      </c>
      <c r="F310" s="48">
        <v>1</v>
      </c>
      <c r="G310" s="48">
        <v>1</v>
      </c>
      <c r="H310" s="48">
        <v>1</v>
      </c>
      <c r="I310" s="48">
        <v>1</v>
      </c>
      <c r="J310" s="48">
        <v>1</v>
      </c>
      <c r="K310" s="48">
        <v>1</v>
      </c>
      <c r="L310" s="48">
        <v>1</v>
      </c>
      <c r="M310" s="48">
        <v>1</v>
      </c>
      <c r="N310" s="48">
        <v>1</v>
      </c>
      <c r="O310" s="48">
        <v>1</v>
      </c>
      <c r="P310" s="48">
        <v>1</v>
      </c>
      <c r="Q310" s="48">
        <v>1</v>
      </c>
      <c r="R310" s="48">
        <v>1</v>
      </c>
      <c r="S310" s="48">
        <v>1</v>
      </c>
      <c r="T310" s="48">
        <v>1</v>
      </c>
      <c r="U310" s="48">
        <v>1</v>
      </c>
      <c r="V310" s="48">
        <v>1</v>
      </c>
      <c r="W310" s="48">
        <v>1</v>
      </c>
      <c r="X310" s="48">
        <v>1</v>
      </c>
      <c r="Y310" s="48">
        <v>1</v>
      </c>
      <c r="Z310" s="48">
        <v>1</v>
      </c>
      <c r="AA310" s="48">
        <v>1</v>
      </c>
      <c r="AB310" s="48">
        <v>1</v>
      </c>
      <c r="AC310" s="48">
        <v>1</v>
      </c>
      <c r="AD310" s="48">
        <v>1</v>
      </c>
      <c r="AE310" s="48">
        <v>1</v>
      </c>
      <c r="AG310">
        <v>0</v>
      </c>
      <c r="AH310" s="123">
        <f t="shared" ref="AH310:AH342" si="24">AVERAGE(E310:AE310)</f>
        <v>1</v>
      </c>
      <c r="AI310" s="48">
        <f t="shared" ref="AI310:AI342" si="25">STDEV(E310:AE310)</f>
        <v>0</v>
      </c>
      <c r="AJ310" s="110">
        <f t="shared" ref="AJ310:AJ342" si="26">AI310/$AJ$308</f>
        <v>0</v>
      </c>
    </row>
    <row r="311" spans="2:36">
      <c r="D311">
        <v>2.0099999999999998</v>
      </c>
      <c r="E311" s="48">
        <v>0.94808474646784768</v>
      </c>
      <c r="F311" s="48">
        <v>0.94519040994845027</v>
      </c>
      <c r="G311" s="48">
        <v>0.987520633347721</v>
      </c>
      <c r="H311" s="48">
        <v>1.0281587458053989</v>
      </c>
      <c r="I311" s="48">
        <v>1.010521324642246</v>
      </c>
      <c r="J311" s="48">
        <v>0.94044497328654209</v>
      </c>
      <c r="K311" s="48">
        <v>1.024987710095183</v>
      </c>
      <c r="L311" s="48">
        <v>0.98631059166771351</v>
      </c>
      <c r="M311" s="48">
        <v>0.97014411891353869</v>
      </c>
      <c r="N311" s="48">
        <v>0.99358642254540364</v>
      </c>
      <c r="O311" s="48">
        <v>1.0473538739898689</v>
      </c>
      <c r="P311" s="48">
        <v>0.99886677365991794</v>
      </c>
      <c r="Q311" s="48">
        <v>0.99475928865096275</v>
      </c>
      <c r="R311" s="48">
        <v>0.95259379031611391</v>
      </c>
      <c r="S311" s="48">
        <v>1.091550997929752</v>
      </c>
      <c r="T311" s="48">
        <v>0.99744136194630628</v>
      </c>
      <c r="U311" s="48">
        <v>0.93148819314958931</v>
      </c>
      <c r="V311" s="48">
        <v>0.99569672882597682</v>
      </c>
      <c r="W311" s="48">
        <v>1.1088868084408141</v>
      </c>
      <c r="X311" s="48">
        <v>0.9778402718540532</v>
      </c>
      <c r="Y311" s="48">
        <v>1.0388965290325931</v>
      </c>
      <c r="Z311" s="48">
        <v>0.9430312634818987</v>
      </c>
      <c r="AA311" s="48">
        <v>0.99016569813321931</v>
      </c>
      <c r="AB311" s="48">
        <v>0.95343091484686482</v>
      </c>
      <c r="AC311" s="48">
        <v>1.020227243695734</v>
      </c>
      <c r="AD311" s="48">
        <v>0.93623983992876714</v>
      </c>
      <c r="AE311" s="48">
        <v>1.017542542708465</v>
      </c>
      <c r="AG311">
        <v>2.0099999999999998</v>
      </c>
      <c r="AH311" s="124">
        <f t="shared" si="24"/>
        <v>0.99373932582633107</v>
      </c>
      <c r="AI311" s="48">
        <f t="shared" si="25"/>
        <v>4.5048623191198983E-2</v>
      </c>
      <c r="AJ311" s="110">
        <f t="shared" si="26"/>
        <v>8.6696115753535832E-3</v>
      </c>
    </row>
    <row r="312" spans="2:36">
      <c r="D312">
        <v>4.01</v>
      </c>
      <c r="E312" s="48">
        <v>0.96094518850736654</v>
      </c>
      <c r="F312" s="48">
        <v>0.95665130091441408</v>
      </c>
      <c r="G312" s="48">
        <v>0.99598974051289257</v>
      </c>
      <c r="H312" s="48">
        <v>0.98344539976677303</v>
      </c>
      <c r="I312" s="48">
        <v>1.0297190659383499</v>
      </c>
      <c r="J312" s="48">
        <v>0.97705944712126946</v>
      </c>
      <c r="K312" s="48">
        <v>1.0434233939737469</v>
      </c>
      <c r="L312" s="48">
        <v>1.059709873128827</v>
      </c>
      <c r="M312" s="48">
        <v>1.0278942316207069</v>
      </c>
      <c r="N312" s="48">
        <v>0.97721543500276631</v>
      </c>
      <c r="O312" s="48">
        <v>1.0083370430390639</v>
      </c>
      <c r="P312" s="48">
        <v>1.056087140958651</v>
      </c>
      <c r="Q312" s="48">
        <v>0.96739970828138089</v>
      </c>
      <c r="R312" s="48">
        <v>0.97082668870129862</v>
      </c>
      <c r="S312" s="48">
        <v>1.0945005897475339</v>
      </c>
      <c r="T312" s="48">
        <v>1.098143308159518</v>
      </c>
      <c r="U312" s="48">
        <v>0.94391591342702286</v>
      </c>
      <c r="V312" s="48">
        <v>0.94192490587040512</v>
      </c>
      <c r="W312" s="48">
        <v>1.072830512945987</v>
      </c>
      <c r="X312" s="48">
        <v>0.95754785615328497</v>
      </c>
      <c r="Y312" s="48">
        <v>0.97412686801646486</v>
      </c>
      <c r="Z312" s="48">
        <v>0.98872410547463496</v>
      </c>
      <c r="AA312" s="48">
        <v>0.96332363358539674</v>
      </c>
      <c r="AB312" s="48">
        <v>0.99918606271139898</v>
      </c>
      <c r="AC312" s="48">
        <v>0.99806119593773479</v>
      </c>
      <c r="AD312" s="48">
        <v>0.95175381640701906</v>
      </c>
      <c r="AE312" s="48">
        <v>0.95756630368851203</v>
      </c>
      <c r="AG312">
        <v>4.01</v>
      </c>
      <c r="AH312" s="124">
        <f t="shared" si="24"/>
        <v>0.99838180479971939</v>
      </c>
      <c r="AI312" s="48">
        <f t="shared" si="25"/>
        <v>4.6148618611802222E-2</v>
      </c>
      <c r="AJ312" s="110">
        <f t="shared" si="26"/>
        <v>8.8813057927511294E-3</v>
      </c>
    </row>
    <row r="313" spans="2:36">
      <c r="D313">
        <v>7.38</v>
      </c>
      <c r="E313" s="48">
        <v>0.98016649977751213</v>
      </c>
      <c r="F313" s="48">
        <v>0.9878647866908592</v>
      </c>
      <c r="G313" s="48">
        <v>0.94784484663623136</v>
      </c>
      <c r="H313" s="48">
        <v>0.9747079324347917</v>
      </c>
      <c r="I313" s="48">
        <v>0.98138705940947635</v>
      </c>
      <c r="J313" s="48">
        <v>0.97412422350494143</v>
      </c>
      <c r="K313" s="48">
        <v>1.0738597666155809</v>
      </c>
      <c r="L313" s="48">
        <v>1.0009194261827079</v>
      </c>
      <c r="M313" s="48">
        <v>0.95863218399780381</v>
      </c>
      <c r="N313" s="48">
        <v>0.9477357426706895</v>
      </c>
      <c r="O313" s="48">
        <v>0.94740893711946994</v>
      </c>
      <c r="P313" s="48">
        <v>0.9682861038321533</v>
      </c>
      <c r="Q313" s="48">
        <v>1.0084803294192231</v>
      </c>
      <c r="R313" s="48">
        <v>0.97898692688195288</v>
      </c>
      <c r="S313" s="48">
        <v>1.021680380501895</v>
      </c>
      <c r="T313" s="48">
        <v>1.0087734027675621</v>
      </c>
      <c r="U313" s="48">
        <v>1.0417461800206269</v>
      </c>
      <c r="V313" s="48">
        <v>0.8821255869164446</v>
      </c>
      <c r="W313" s="48">
        <v>1.111954858068001</v>
      </c>
      <c r="X313" s="48">
        <v>1.1964671877068189</v>
      </c>
      <c r="Y313" s="48">
        <v>0.89405786436460954</v>
      </c>
      <c r="Z313" s="48">
        <v>0.97999816408592488</v>
      </c>
      <c r="AA313" s="48">
        <v>0.97438425744384138</v>
      </c>
      <c r="AB313" s="48">
        <v>1.113550957833324</v>
      </c>
      <c r="AC313" s="48">
        <v>0.9527724479757812</v>
      </c>
      <c r="AD313" s="48">
        <v>0.96541756432725401</v>
      </c>
      <c r="AE313" s="48">
        <v>0.9041629057200895</v>
      </c>
      <c r="AG313">
        <v>7.38</v>
      </c>
      <c r="AH313" s="124">
        <f t="shared" si="24"/>
        <v>0.99175913047798392</v>
      </c>
      <c r="AI313" s="48">
        <f t="shared" si="25"/>
        <v>6.8603986224195473E-2</v>
      </c>
      <c r="AJ313" s="110">
        <f t="shared" si="26"/>
        <v>1.3202843304673544E-2</v>
      </c>
    </row>
    <row r="314" spans="2:36">
      <c r="D314">
        <v>9.32</v>
      </c>
      <c r="E314" s="48">
        <v>0.96962026133007984</v>
      </c>
      <c r="F314" s="48">
        <v>1.0162016457210259</v>
      </c>
      <c r="G314" s="48">
        <v>1.030549758904695</v>
      </c>
      <c r="H314" s="48">
        <v>1.0014252298513151</v>
      </c>
      <c r="I314" s="48">
        <v>1.152979411332649</v>
      </c>
      <c r="J314" s="48">
        <v>0.98772423690757294</v>
      </c>
      <c r="K314" s="48">
        <v>1.0738002830447579</v>
      </c>
      <c r="L314" s="48">
        <v>1.045004434736829</v>
      </c>
      <c r="M314" s="48">
        <v>1.0209526118498959</v>
      </c>
      <c r="N314" s="48">
        <v>0.98076077443492804</v>
      </c>
      <c r="O314" s="48">
        <v>0.94862661825775718</v>
      </c>
      <c r="P314" s="48">
        <v>0.98460231345716975</v>
      </c>
      <c r="Q314" s="48">
        <v>1.024714596236926</v>
      </c>
      <c r="R314" s="48">
        <v>0.91194582232217725</v>
      </c>
      <c r="S314" s="48">
        <v>1.054208807423314</v>
      </c>
      <c r="T314" s="48">
        <v>1.0031899446846699</v>
      </c>
      <c r="U314" s="48">
        <v>1.029871633842919</v>
      </c>
      <c r="V314" s="48">
        <v>0.96751995029361604</v>
      </c>
      <c r="W314" s="48">
        <v>1.170162950373989</v>
      </c>
      <c r="X314" s="48">
        <v>1.209268859270755</v>
      </c>
      <c r="Y314" s="48">
        <v>0.96560570222378406</v>
      </c>
      <c r="Z314" s="48">
        <v>1.0424840401769659</v>
      </c>
      <c r="AA314" s="48">
        <v>1.077767027536239</v>
      </c>
      <c r="AB314" s="48">
        <v>1.06482692675265</v>
      </c>
      <c r="AC314" s="48">
        <v>1.025553986946379</v>
      </c>
      <c r="AD314" s="48">
        <v>0.9699430310011008</v>
      </c>
      <c r="AE314" s="48">
        <v>0.97723689706196171</v>
      </c>
      <c r="AG314">
        <v>9.32</v>
      </c>
      <c r="AH314" s="124">
        <f t="shared" si="24"/>
        <v>1.0261684354065232</v>
      </c>
      <c r="AI314" s="48">
        <f t="shared" si="25"/>
        <v>6.7841501419375214E-2</v>
      </c>
      <c r="AJ314" s="110">
        <f t="shared" si="26"/>
        <v>1.305610303556822E-2</v>
      </c>
    </row>
    <row r="315" spans="2:36">
      <c r="D315">
        <v>11.27</v>
      </c>
      <c r="E315" s="48">
        <v>0.97328161188452078</v>
      </c>
      <c r="F315" s="48">
        <v>0.97956010015242279</v>
      </c>
      <c r="G315" s="48">
        <v>1.019435334527941</v>
      </c>
      <c r="H315" s="48">
        <v>1.070507236137888</v>
      </c>
      <c r="I315" s="48">
        <v>1.085190395538941</v>
      </c>
      <c r="J315" s="48">
        <v>1.018079267361766</v>
      </c>
      <c r="K315" s="48">
        <v>1.1390537119790169</v>
      </c>
      <c r="L315" s="48">
        <v>1.0912467004962629</v>
      </c>
      <c r="M315" s="48">
        <v>0.92982771432481559</v>
      </c>
      <c r="N315" s="48">
        <v>1.0052301617919279</v>
      </c>
      <c r="O315" s="48">
        <v>1.0329369041027889</v>
      </c>
      <c r="P315" s="48">
        <v>1.0108063305072179</v>
      </c>
      <c r="Q315" s="48">
        <v>1.0367937533083551</v>
      </c>
      <c r="R315" s="48">
        <v>0.98425756639640216</v>
      </c>
      <c r="S315" s="48">
        <v>1.0747551776162629</v>
      </c>
      <c r="T315" s="48">
        <v>1.0284352811816091</v>
      </c>
      <c r="U315" s="48">
        <v>1.0313383377309659</v>
      </c>
      <c r="V315" s="48">
        <v>0.96495829130245525</v>
      </c>
      <c r="W315" s="48">
        <v>1.1121834422576851</v>
      </c>
      <c r="X315" s="48">
        <v>1.1039092208494721</v>
      </c>
      <c r="Y315" s="48">
        <v>0.9397437530090007</v>
      </c>
      <c r="Z315" s="48">
        <v>0.96807639152854352</v>
      </c>
      <c r="AA315" s="48">
        <v>1.0325790066559251</v>
      </c>
      <c r="AB315" s="48">
        <v>1.082475821787364</v>
      </c>
      <c r="AC315" s="48">
        <v>1.078490755160487</v>
      </c>
      <c r="AD315" s="48">
        <v>0.94002604477052343</v>
      </c>
      <c r="AE315" s="48">
        <v>0.9083432422445582</v>
      </c>
      <c r="AG315">
        <v>11.27</v>
      </c>
      <c r="AH315" s="124">
        <f t="shared" si="24"/>
        <v>1.0237600575779675</v>
      </c>
      <c r="AI315" s="48">
        <f t="shared" si="25"/>
        <v>6.1048639061842089E-2</v>
      </c>
      <c r="AJ315" s="110">
        <f t="shared" si="26"/>
        <v>1.1748816065338277E-2</v>
      </c>
    </row>
    <row r="316" spans="2:36">
      <c r="D316">
        <v>13.27</v>
      </c>
      <c r="E316" s="48">
        <v>1.0516287619899589</v>
      </c>
      <c r="F316" s="48">
        <v>1.011368659754259</v>
      </c>
      <c r="G316" s="48">
        <v>1.0326615915807831</v>
      </c>
      <c r="H316" s="48">
        <v>1.020067071356235</v>
      </c>
      <c r="I316" s="48">
        <v>1.1462879903584451</v>
      </c>
      <c r="J316" s="48">
        <v>1.0495938455994589</v>
      </c>
      <c r="K316" s="48">
        <v>1.1469743472405129</v>
      </c>
      <c r="L316" s="48">
        <v>1.07452587116738</v>
      </c>
      <c r="M316" s="48">
        <v>1.0032692359777791</v>
      </c>
      <c r="N316" s="48">
        <v>1.0412900215819589</v>
      </c>
      <c r="O316" s="48">
        <v>1.0012655085148321</v>
      </c>
      <c r="P316" s="48">
        <v>0.95899688098507019</v>
      </c>
      <c r="Q316" s="48">
        <v>1.030579779055512</v>
      </c>
      <c r="R316" s="48">
        <v>0.95799941601068062</v>
      </c>
      <c r="S316" s="48">
        <v>1.0774266341757299</v>
      </c>
      <c r="T316" s="48">
        <v>1.0362018535928961</v>
      </c>
      <c r="U316" s="48">
        <v>1.0423858850403129</v>
      </c>
      <c r="V316" s="48">
        <v>0.94738916216635505</v>
      </c>
      <c r="W316" s="48">
        <v>1.11905685051587</v>
      </c>
      <c r="X316" s="48">
        <v>1.155926892152382</v>
      </c>
      <c r="Y316" s="48">
        <v>0.97228692646353077</v>
      </c>
      <c r="Z316" s="48">
        <v>1.032091007308013</v>
      </c>
      <c r="AA316" s="48">
        <v>0.97304743412343631</v>
      </c>
      <c r="AB316" s="48">
        <v>1.205243361800219</v>
      </c>
      <c r="AC316" s="48">
        <v>1.071227298920459</v>
      </c>
      <c r="AD316" s="48">
        <v>0.96501657722657963</v>
      </c>
      <c r="AE316" s="48">
        <v>0.96124723162090187</v>
      </c>
      <c r="AG316">
        <v>13.27</v>
      </c>
      <c r="AH316" s="124">
        <f t="shared" si="24"/>
        <v>1.0401872628251685</v>
      </c>
      <c r="AI316" s="48">
        <f t="shared" si="25"/>
        <v>6.8099870694740119E-2</v>
      </c>
      <c r="AJ316" s="110">
        <f t="shared" si="26"/>
        <v>1.3105826225795638E-2</v>
      </c>
    </row>
    <row r="317" spans="2:36">
      <c r="D317">
        <v>15.27</v>
      </c>
      <c r="E317" s="48">
        <v>0.97527865905253386</v>
      </c>
      <c r="F317" s="48">
        <v>1.0249642535338479</v>
      </c>
      <c r="G317" s="48">
        <v>1.062158211362489</v>
      </c>
      <c r="H317" s="48">
        <v>1.047119006744099</v>
      </c>
      <c r="I317" s="48">
        <v>1.109388873350303</v>
      </c>
      <c r="J317" s="48">
        <v>1.0139866960849431</v>
      </c>
      <c r="K317" s="48">
        <v>1.11434533031988</v>
      </c>
      <c r="L317" s="48">
        <v>1.122008989665686</v>
      </c>
      <c r="M317" s="48">
        <v>1.0003636769738919</v>
      </c>
      <c r="N317" s="48">
        <v>1.0235296690528259</v>
      </c>
      <c r="O317" s="48">
        <v>1.0594015626742259</v>
      </c>
      <c r="P317" s="48">
        <v>1.0032597740098601</v>
      </c>
      <c r="Q317" s="48">
        <v>1.0006898880068069</v>
      </c>
      <c r="R317" s="48">
        <v>1.00290725564279</v>
      </c>
      <c r="S317" s="48">
        <v>1.1225007559339699</v>
      </c>
      <c r="T317" s="48">
        <v>1.0123397937090539</v>
      </c>
      <c r="U317" s="48">
        <v>1.028833636273939</v>
      </c>
      <c r="V317" s="48">
        <v>0.95085405402342638</v>
      </c>
      <c r="W317" s="48">
        <v>1.1387485808546729</v>
      </c>
      <c r="X317" s="48">
        <v>1.0770688525590151</v>
      </c>
      <c r="Y317" s="48">
        <v>0.94432005753179671</v>
      </c>
      <c r="Z317" s="48">
        <v>0.92720261079439159</v>
      </c>
      <c r="AA317" s="48">
        <v>1.082157567012257</v>
      </c>
      <c r="AB317" s="48">
        <v>1.0798083669262579</v>
      </c>
      <c r="AC317" s="48">
        <v>1.0292686831733651</v>
      </c>
      <c r="AD317" s="48">
        <v>1.0187742119467891</v>
      </c>
      <c r="AE317" s="48">
        <v>1.035348620142849</v>
      </c>
      <c r="AG317">
        <v>15.27</v>
      </c>
      <c r="AH317" s="124">
        <f t="shared" si="24"/>
        <v>1.0372825050872583</v>
      </c>
      <c r="AI317" s="48">
        <f t="shared" si="25"/>
        <v>5.6017468244646741E-2</v>
      </c>
      <c r="AJ317" s="110">
        <f t="shared" si="26"/>
        <v>1.0780566790122703E-2</v>
      </c>
    </row>
    <row r="318" spans="2:36">
      <c r="D318">
        <v>17.28</v>
      </c>
      <c r="E318" s="48">
        <v>0.99152144931731989</v>
      </c>
      <c r="F318" s="48">
        <v>1.087825220378601</v>
      </c>
      <c r="G318" s="48">
        <v>1.042620183602105</v>
      </c>
      <c r="H318" s="48">
        <v>1.0290828587387999</v>
      </c>
      <c r="I318" s="48">
        <v>1.2463366921748431</v>
      </c>
      <c r="J318" s="48">
        <v>1.0232558443711131</v>
      </c>
      <c r="K318" s="48">
        <v>1.10876547987578</v>
      </c>
      <c r="L318" s="48">
        <v>1.115146461704531</v>
      </c>
      <c r="M318" s="48">
        <v>1.013562267293719</v>
      </c>
      <c r="N318" s="48">
        <v>1.0445444011954821</v>
      </c>
      <c r="O318" s="48">
        <v>1.047491449986002</v>
      </c>
      <c r="P318" s="48">
        <v>1.000655872891943</v>
      </c>
      <c r="Q318" s="48">
        <v>1.13774327027905</v>
      </c>
      <c r="R318" s="48">
        <v>1.0214755215928339</v>
      </c>
      <c r="S318" s="48">
        <v>1.1360213778822279</v>
      </c>
      <c r="T318" s="48">
        <v>1.128516614840684</v>
      </c>
      <c r="U318" s="48">
        <v>1.0188705449688309</v>
      </c>
      <c r="V318" s="48">
        <v>0.97219030079779323</v>
      </c>
      <c r="W318" s="48">
        <v>1.141802594193013</v>
      </c>
      <c r="X318" s="48">
        <v>1.1276436129065139</v>
      </c>
      <c r="Y318" s="48">
        <v>1.065099998954864</v>
      </c>
      <c r="Z318" s="48">
        <v>0.96269350509465201</v>
      </c>
      <c r="AA318" s="48">
        <v>1.0086683293293539</v>
      </c>
      <c r="AB318" s="48">
        <v>1.0932060468953</v>
      </c>
      <c r="AC318" s="48">
        <v>1.079948705088172</v>
      </c>
      <c r="AD318" s="48">
        <v>1.0590916048578469</v>
      </c>
      <c r="AE318" s="48">
        <v>0.99309649258674237</v>
      </c>
      <c r="AG318">
        <v>17.28</v>
      </c>
      <c r="AH318" s="124">
        <f t="shared" si="24"/>
        <v>1.0628472852517821</v>
      </c>
      <c r="AI318" s="48">
        <f t="shared" si="25"/>
        <v>6.52937880459947E-2</v>
      </c>
      <c r="AJ318" s="110">
        <f t="shared" si="26"/>
        <v>1.2565795368255136E-2</v>
      </c>
    </row>
    <row r="319" spans="2:36">
      <c r="D319">
        <v>19.28</v>
      </c>
      <c r="E319" s="48">
        <v>0.99324022105808607</v>
      </c>
      <c r="F319" s="48">
        <v>1.0698927799798741</v>
      </c>
      <c r="G319" s="48">
        <v>1.13156228311148</v>
      </c>
      <c r="H319" s="48">
        <v>1.012023937174009</v>
      </c>
      <c r="I319" s="48">
        <v>1.1265046092533519</v>
      </c>
      <c r="J319" s="48">
        <v>1.065785595070583</v>
      </c>
      <c r="K319" s="48">
        <v>1.1255606841137229</v>
      </c>
      <c r="L319" s="48">
        <v>1.1709572925458489</v>
      </c>
      <c r="M319" s="48">
        <v>1.045985498979539</v>
      </c>
      <c r="N319" s="48">
        <v>1.066171335001143</v>
      </c>
      <c r="O319" s="48">
        <v>1.104905848480829</v>
      </c>
      <c r="P319" s="48">
        <v>1.0667489474449969</v>
      </c>
      <c r="Q319" s="48">
        <v>1.0717028144004579</v>
      </c>
      <c r="R319" s="48">
        <v>0.98229796703886163</v>
      </c>
      <c r="S319" s="48">
        <v>1.12534897321659</v>
      </c>
      <c r="T319" s="48">
        <v>1.0032659911957871</v>
      </c>
      <c r="U319" s="48">
        <v>0.96891583545654392</v>
      </c>
      <c r="V319" s="48">
        <v>1.020750383713551</v>
      </c>
      <c r="W319" s="48">
        <v>1.143716019699454</v>
      </c>
      <c r="X319" s="48">
        <v>1.0990430331704699</v>
      </c>
      <c r="Y319" s="48">
        <v>0.99112069833873873</v>
      </c>
      <c r="Z319" s="48">
        <v>1.0291500232183159</v>
      </c>
      <c r="AA319" s="48">
        <v>1.0144691232566381</v>
      </c>
      <c r="AB319" s="48">
        <v>0.96773163346305968</v>
      </c>
      <c r="AC319" s="48">
        <v>1.157832793058456</v>
      </c>
      <c r="AD319" s="48">
        <v>1.0184899034520309</v>
      </c>
      <c r="AE319" s="48">
        <v>1.0005504912587539</v>
      </c>
      <c r="AG319">
        <v>19.28</v>
      </c>
      <c r="AH319" s="124">
        <f t="shared" si="24"/>
        <v>1.0582861005981921</v>
      </c>
      <c r="AI319" s="48">
        <f t="shared" si="25"/>
        <v>6.1520942979141381E-2</v>
      </c>
      <c r="AJ319" s="110">
        <f t="shared" si="26"/>
        <v>1.1839710996602297E-2</v>
      </c>
    </row>
    <row r="320" spans="2:36">
      <c r="D320">
        <v>21.28</v>
      </c>
      <c r="E320" s="48">
        <v>0.92219528184740285</v>
      </c>
      <c r="F320" s="48">
        <v>1.0953719249593039</v>
      </c>
      <c r="G320" s="48">
        <v>1.094031948660144</v>
      </c>
      <c r="H320" s="48">
        <v>1.06325442056813</v>
      </c>
      <c r="I320" s="48">
        <v>1.3226513900282759</v>
      </c>
      <c r="J320" s="48">
        <v>1.033651934020585</v>
      </c>
      <c r="K320" s="48">
        <v>1.102936061835923</v>
      </c>
      <c r="L320" s="48">
        <v>1.2145249660691559</v>
      </c>
      <c r="M320" s="48">
        <v>1.031795698107981</v>
      </c>
      <c r="N320" s="48">
        <v>1.100214275965727</v>
      </c>
      <c r="O320" s="48">
        <v>1.058806142267837</v>
      </c>
      <c r="P320" s="48">
        <v>1.027557018210066</v>
      </c>
      <c r="Q320" s="48">
        <v>1.125063889852475</v>
      </c>
      <c r="R320" s="48">
        <v>1.0384871124147399</v>
      </c>
      <c r="S320" s="48">
        <v>1.0851753994156981</v>
      </c>
      <c r="T320" s="48">
        <v>1.0457907847363761</v>
      </c>
      <c r="U320" s="48">
        <v>0.93961070685321868</v>
      </c>
      <c r="V320" s="48">
        <v>1.0635746787358691</v>
      </c>
      <c r="W320" s="48">
        <v>1.113201538324055</v>
      </c>
      <c r="X320" s="48">
        <v>1.0552084001241779</v>
      </c>
      <c r="Y320" s="48">
        <v>0.9908017869689083</v>
      </c>
      <c r="Z320" s="48">
        <v>1.012029638848444</v>
      </c>
      <c r="AA320" s="48">
        <v>1.039046950562966</v>
      </c>
      <c r="AB320" s="48">
        <v>1.1027552695809879</v>
      </c>
      <c r="AC320" s="48">
        <v>1.1122596704668799</v>
      </c>
      <c r="AD320" s="48">
        <v>1.040684780462531</v>
      </c>
      <c r="AE320" s="48">
        <v>0.95704888730018967</v>
      </c>
      <c r="AG320">
        <v>21.28</v>
      </c>
      <c r="AH320" s="124">
        <f t="shared" si="24"/>
        <v>1.0662122428588168</v>
      </c>
      <c r="AI320" s="48">
        <f t="shared" si="25"/>
        <v>7.9707975686837296E-2</v>
      </c>
      <c r="AJ320" s="110">
        <f t="shared" si="26"/>
        <v>1.5339807073118552E-2</v>
      </c>
    </row>
    <row r="321" spans="4:36">
      <c r="D321">
        <v>23.28</v>
      </c>
      <c r="E321" s="48">
        <v>1.1409598178333551</v>
      </c>
      <c r="F321" s="48">
        <v>1.01953546129732</v>
      </c>
      <c r="G321" s="48">
        <v>1.016169595900505</v>
      </c>
      <c r="H321" s="48">
        <v>1.0599519131531221</v>
      </c>
      <c r="I321" s="48">
        <v>1.1392808846076981</v>
      </c>
      <c r="J321" s="48">
        <v>1.1304655900460481</v>
      </c>
      <c r="K321" s="48">
        <v>1.1386134567394961</v>
      </c>
      <c r="L321" s="48">
        <v>1.13877716527344</v>
      </c>
      <c r="M321" s="48">
        <v>1.0733520066226729</v>
      </c>
      <c r="N321" s="48">
        <v>1.066541179528419</v>
      </c>
      <c r="O321" s="48">
        <v>1.124848692706836</v>
      </c>
      <c r="P321" s="48">
        <v>1.056677709892673</v>
      </c>
      <c r="Q321" s="48">
        <v>1.1090318935854659</v>
      </c>
      <c r="R321" s="48">
        <v>0.94817968991988821</v>
      </c>
      <c r="S321" s="48">
        <v>1.1794410876957919</v>
      </c>
      <c r="T321" s="48">
        <v>1.038124697546529</v>
      </c>
      <c r="U321" s="48">
        <v>1.0084266632979539</v>
      </c>
      <c r="V321" s="48">
        <v>0.99103122512878339</v>
      </c>
      <c r="W321" s="48">
        <v>1.1956984433795661</v>
      </c>
      <c r="X321" s="48">
        <v>1.149232179336614</v>
      </c>
      <c r="Y321" s="48">
        <v>1.0618135301142659</v>
      </c>
      <c r="Z321" s="48">
        <v>1.0534746106285171</v>
      </c>
      <c r="AA321" s="48">
        <v>1.109890796144799</v>
      </c>
      <c r="AB321" s="48">
        <v>1.082776946371423</v>
      </c>
      <c r="AC321" s="48">
        <v>1.032374914493644</v>
      </c>
      <c r="AD321" s="48">
        <v>1.022717627091293</v>
      </c>
      <c r="AE321" s="48">
        <v>0.96030000553613459</v>
      </c>
      <c r="AG321">
        <v>23.28</v>
      </c>
      <c r="AH321" s="124">
        <f t="shared" si="24"/>
        <v>1.075840288291565</v>
      </c>
      <c r="AI321" s="48">
        <f t="shared" si="25"/>
        <v>6.5045850648152811E-2</v>
      </c>
      <c r="AJ321" s="110">
        <f t="shared" si="26"/>
        <v>1.2518079793793073E-2</v>
      </c>
    </row>
    <row r="322" spans="4:36">
      <c r="D322">
        <v>25.28</v>
      </c>
      <c r="E322" s="48">
        <v>1.1113128585201639</v>
      </c>
      <c r="F322" s="48">
        <v>1.093083764882554</v>
      </c>
      <c r="G322" s="48">
        <v>1.0967248526916851</v>
      </c>
      <c r="H322" s="48">
        <v>1.0736777443153069</v>
      </c>
      <c r="I322" s="48">
        <v>1.179930028521474</v>
      </c>
      <c r="J322" s="48">
        <v>1.1125980860286979</v>
      </c>
      <c r="K322" s="48">
        <v>1.1587974263965539</v>
      </c>
      <c r="L322" s="48">
        <v>1.178673274740782</v>
      </c>
      <c r="M322" s="48">
        <v>1.0870575918892951</v>
      </c>
      <c r="N322" s="48">
        <v>1.114563782981234</v>
      </c>
      <c r="O322" s="48">
        <v>1.079474438164022</v>
      </c>
      <c r="P322" s="48">
        <v>1.088597890087583</v>
      </c>
      <c r="Q322" s="48">
        <v>1.1005628713118909</v>
      </c>
      <c r="R322" s="48">
        <v>0.95231508927201203</v>
      </c>
      <c r="S322" s="48">
        <v>1.1319279315285951</v>
      </c>
      <c r="T322" s="48">
        <v>1.048004118940155</v>
      </c>
      <c r="U322" s="48">
        <v>1.0091410288513321</v>
      </c>
      <c r="V322" s="48">
        <v>0.985269571491458</v>
      </c>
      <c r="W322" s="48">
        <v>1.1682908901609519</v>
      </c>
      <c r="X322" s="48">
        <v>1.098585464232664</v>
      </c>
      <c r="Y322" s="48">
        <v>1.0108064376813231</v>
      </c>
      <c r="Z322" s="48">
        <v>1.022958249166394</v>
      </c>
      <c r="AA322" s="48">
        <v>1.1175523397657969</v>
      </c>
      <c r="AB322" s="48">
        <v>1.054443739453784</v>
      </c>
      <c r="AC322" s="48">
        <v>1.0995815484870921</v>
      </c>
      <c r="AD322" s="48">
        <v>1.002272029595634</v>
      </c>
      <c r="AE322" s="48">
        <v>0.88477180088791352</v>
      </c>
      <c r="AG322">
        <v>25.28</v>
      </c>
      <c r="AH322" s="124">
        <f t="shared" si="24"/>
        <v>1.0763324018535683</v>
      </c>
      <c r="AI322" s="48">
        <f t="shared" si="25"/>
        <v>6.979281030378591E-2</v>
      </c>
      <c r="AJ322" s="110">
        <f t="shared" si="26"/>
        <v>1.343163260546376E-2</v>
      </c>
    </row>
    <row r="323" spans="4:36">
      <c r="D323">
        <v>27.28</v>
      </c>
      <c r="E323" s="48">
        <v>1.049764447800922</v>
      </c>
      <c r="F323" s="48">
        <v>1.1262971729514031</v>
      </c>
      <c r="G323" s="48">
        <v>1.1242531205518751</v>
      </c>
      <c r="H323" s="48">
        <v>1.0780333164228479</v>
      </c>
      <c r="I323" s="48">
        <v>1.177163033487991</v>
      </c>
      <c r="J323" s="48">
        <v>1.0616259433186199</v>
      </c>
      <c r="K323" s="48">
        <v>1.1267820871989751</v>
      </c>
      <c r="L323" s="48">
        <v>1.135086661691824</v>
      </c>
      <c r="M323" s="48">
        <v>1.128210435662705</v>
      </c>
      <c r="N323" s="48">
        <v>1.075393728292156</v>
      </c>
      <c r="O323" s="48">
        <v>1.1243321323056561</v>
      </c>
      <c r="P323" s="48">
        <v>1.0456378802662269</v>
      </c>
      <c r="Q323" s="48">
        <v>1.0432169674385821</v>
      </c>
      <c r="R323" s="48">
        <v>0.99252811893990689</v>
      </c>
      <c r="S323" s="48">
        <v>1.1439043389081209</v>
      </c>
      <c r="T323" s="48">
        <v>1.084628425764917</v>
      </c>
      <c r="U323" s="48">
        <v>0.94789765567195738</v>
      </c>
      <c r="V323" s="48">
        <v>1.0090109700879231</v>
      </c>
      <c r="W323" s="48">
        <v>1.1731680720778419</v>
      </c>
      <c r="X323" s="48">
        <v>1.102185270120041</v>
      </c>
      <c r="Y323" s="48">
        <v>1.092354735796885</v>
      </c>
      <c r="Z323" s="48">
        <v>1.081157990291983</v>
      </c>
      <c r="AA323" s="48">
        <v>1.0678821215910359</v>
      </c>
      <c r="AB323" s="48">
        <v>1.1324593645790391</v>
      </c>
      <c r="AC323" s="48">
        <v>1.023351400814746</v>
      </c>
      <c r="AD323" s="48">
        <v>1.05356798499932</v>
      </c>
      <c r="AE323" s="48">
        <v>0.95445346913396589</v>
      </c>
      <c r="AG323">
        <v>27.28</v>
      </c>
      <c r="AH323" s="124">
        <f t="shared" si="24"/>
        <v>1.0797906239321287</v>
      </c>
      <c r="AI323" s="48">
        <f t="shared" si="25"/>
        <v>5.9809464361935398E-2</v>
      </c>
      <c r="AJ323" s="110">
        <f t="shared" si="26"/>
        <v>1.1510336783150244E-2</v>
      </c>
    </row>
    <row r="324" spans="4:36">
      <c r="D324">
        <v>29.28</v>
      </c>
      <c r="E324" s="48">
        <v>1.0431786479327101</v>
      </c>
      <c r="F324" s="48">
        <v>1.08209782982206</v>
      </c>
      <c r="G324" s="48">
        <v>1.0974110255447089</v>
      </c>
      <c r="H324" s="48">
        <v>1.088812765507104</v>
      </c>
      <c r="I324" s="48">
        <v>1.2364791092426619</v>
      </c>
      <c r="J324" s="48">
        <v>1.079709259714875</v>
      </c>
      <c r="K324" s="48">
        <v>1.196700572165476</v>
      </c>
      <c r="L324" s="48">
        <v>1.24582870402358</v>
      </c>
      <c r="M324" s="48">
        <v>1.0513298148521111</v>
      </c>
      <c r="N324" s="48">
        <v>1.1198624594866731</v>
      </c>
      <c r="O324" s="48">
        <v>1.07808491951525</v>
      </c>
      <c r="P324" s="48">
        <v>1.056693945345319</v>
      </c>
      <c r="Q324" s="48">
        <v>1.094884630264936</v>
      </c>
      <c r="R324" s="48">
        <v>1.0008410106062759</v>
      </c>
      <c r="S324" s="48">
        <v>1.1698675819021671</v>
      </c>
      <c r="T324" s="48">
        <v>1.1153548657850401</v>
      </c>
      <c r="U324" s="48">
        <v>1.037572404070684</v>
      </c>
      <c r="V324" s="48">
        <v>1.016656359146727</v>
      </c>
      <c r="W324" s="48">
        <v>1.1957516151789771</v>
      </c>
      <c r="X324" s="48">
        <v>1.2079150759149251</v>
      </c>
      <c r="Y324" s="48">
        <v>0.97143001159316433</v>
      </c>
      <c r="Z324" s="48">
        <v>0.93438855489313544</v>
      </c>
      <c r="AA324" s="48">
        <v>1.124456635540851</v>
      </c>
      <c r="AB324" s="48">
        <v>1.109755200909111</v>
      </c>
      <c r="AC324" s="48">
        <v>1.083956469818276</v>
      </c>
      <c r="AD324" s="48">
        <v>0.9783953094325607</v>
      </c>
      <c r="AE324" s="48">
        <v>1.1190395484108839</v>
      </c>
      <c r="AG324">
        <v>29.28</v>
      </c>
      <c r="AH324" s="124">
        <f t="shared" si="24"/>
        <v>1.0939427528377867</v>
      </c>
      <c r="AI324" s="48">
        <f t="shared" si="25"/>
        <v>7.945880545775498E-2</v>
      </c>
      <c r="AJ324" s="110">
        <f t="shared" si="26"/>
        <v>1.5291854240173647E-2</v>
      </c>
    </row>
    <row r="325" spans="4:36">
      <c r="D325">
        <v>31.28</v>
      </c>
      <c r="E325" s="48">
        <v>1.1034529328085649</v>
      </c>
      <c r="F325" s="48">
        <v>1.0222296524371599</v>
      </c>
      <c r="G325" s="48">
        <v>1.118925128086885</v>
      </c>
      <c r="H325" s="48">
        <v>1.1282730767798179</v>
      </c>
      <c r="I325" s="48">
        <v>1.2144603477847451</v>
      </c>
      <c r="J325" s="48">
        <v>1.1093319211273871</v>
      </c>
      <c r="K325" s="48">
        <v>1.2119096078773439</v>
      </c>
      <c r="L325" s="48">
        <v>1.2197935077933859</v>
      </c>
      <c r="M325" s="48">
        <v>1.0955371346004199</v>
      </c>
      <c r="N325" s="48">
        <v>1.083692354047624</v>
      </c>
      <c r="O325" s="48">
        <v>1.136335237587663</v>
      </c>
      <c r="P325" s="48">
        <v>1.1148886311902719</v>
      </c>
      <c r="Q325" s="48">
        <v>1.2300247019833721</v>
      </c>
      <c r="R325" s="48">
        <v>0.99812193831781393</v>
      </c>
      <c r="S325" s="48">
        <v>1.2378136239722699</v>
      </c>
      <c r="T325" s="48">
        <v>1.037712000665584</v>
      </c>
      <c r="U325" s="48">
        <v>0.95663466490166937</v>
      </c>
      <c r="V325" s="48">
        <v>0.99658986943296113</v>
      </c>
      <c r="W325" s="48">
        <v>1.2188769075006469</v>
      </c>
      <c r="X325" s="48">
        <v>1.1198306956536179</v>
      </c>
      <c r="Y325" s="48">
        <v>1.102428961022865</v>
      </c>
      <c r="Z325" s="48">
        <v>0.9482180644779783</v>
      </c>
      <c r="AA325" s="48">
        <v>1.1261479441913289</v>
      </c>
      <c r="AB325" s="48">
        <v>1.1332620559463289</v>
      </c>
      <c r="AC325" s="48">
        <v>1.108116340962596</v>
      </c>
      <c r="AD325" s="48">
        <v>1.151981819526384</v>
      </c>
      <c r="AE325" s="48">
        <v>1.0461982796855409</v>
      </c>
      <c r="AG325">
        <v>31.28</v>
      </c>
      <c r="AH325" s="124">
        <f t="shared" si="24"/>
        <v>1.1100291629763785</v>
      </c>
      <c r="AI325" s="48">
        <f t="shared" si="25"/>
        <v>8.1528364919614016E-2</v>
      </c>
      <c r="AJ325" s="110">
        <f t="shared" si="26"/>
        <v>1.5690141144309732E-2</v>
      </c>
    </row>
    <row r="326" spans="4:36">
      <c r="D326">
        <v>33.28</v>
      </c>
      <c r="E326" s="48">
        <v>0.99282456559253585</v>
      </c>
      <c r="F326" s="48">
        <v>1.024519638203633</v>
      </c>
      <c r="G326" s="48">
        <v>1.1286158058589471</v>
      </c>
      <c r="H326" s="48">
        <v>1.024954872916285</v>
      </c>
      <c r="I326" s="48">
        <v>1.274793478061482</v>
      </c>
      <c r="J326" s="48">
        <v>1.1134242179956839</v>
      </c>
      <c r="K326" s="48">
        <v>1.170030560091387</v>
      </c>
      <c r="L326" s="48">
        <v>1.1998673053937969</v>
      </c>
      <c r="M326" s="48">
        <v>1.0845301262799301</v>
      </c>
      <c r="N326" s="48">
        <v>1.097526539214781</v>
      </c>
      <c r="O326" s="48">
        <v>1.2037096360722359</v>
      </c>
      <c r="P326" s="48">
        <v>1.1601978500190091</v>
      </c>
      <c r="Q326" s="48">
        <v>1.077963746162645</v>
      </c>
      <c r="R326" s="48">
        <v>1.001226510870791</v>
      </c>
      <c r="S326" s="48">
        <v>1.153648848238048</v>
      </c>
      <c r="T326" s="48">
        <v>1.1100116413072261</v>
      </c>
      <c r="U326" s="48">
        <v>1.034018808992313</v>
      </c>
      <c r="V326" s="48">
        <v>1.0620507339160099</v>
      </c>
      <c r="W326" s="48">
        <v>1.161263119537183</v>
      </c>
      <c r="X326" s="48">
        <v>1.1652082843675859</v>
      </c>
      <c r="Y326" s="48">
        <v>1.178571740126892</v>
      </c>
      <c r="Z326" s="48">
        <v>1.0189903343798421</v>
      </c>
      <c r="AA326" s="48">
        <v>1.0683327809191649</v>
      </c>
      <c r="AB326" s="48">
        <v>1.1609966054117109</v>
      </c>
      <c r="AC326" s="48">
        <v>1.1443490521086641</v>
      </c>
      <c r="AD326" s="48">
        <v>1.048916668135855</v>
      </c>
      <c r="AE326" s="48">
        <v>1.0424495900973441</v>
      </c>
      <c r="AG326">
        <v>33.28</v>
      </c>
      <c r="AH326" s="124">
        <f t="shared" si="24"/>
        <v>1.107518261491518</v>
      </c>
      <c r="AI326" s="48">
        <f t="shared" si="25"/>
        <v>7.1980508723874043E-2</v>
      </c>
      <c r="AJ326" s="110">
        <f t="shared" si="26"/>
        <v>1.3852655362711628E-2</v>
      </c>
    </row>
    <row r="327" spans="4:36">
      <c r="D327">
        <v>35.29</v>
      </c>
      <c r="E327" s="48">
        <v>1.0662758578327609</v>
      </c>
      <c r="F327" s="48">
        <v>1.028237485937973</v>
      </c>
      <c r="G327" s="48">
        <v>1.05185080237607</v>
      </c>
      <c r="H327" s="48">
        <v>1.1401178655967059</v>
      </c>
      <c r="I327" s="48">
        <v>1.2494399844753761</v>
      </c>
      <c r="J327" s="48">
        <v>1.1044487387704791</v>
      </c>
      <c r="K327" s="48">
        <v>1.221812574872144</v>
      </c>
      <c r="L327" s="48">
        <v>1.2412171200069151</v>
      </c>
      <c r="M327" s="48">
        <v>1.174209211682351</v>
      </c>
      <c r="N327" s="48">
        <v>1.1053110693831001</v>
      </c>
      <c r="O327" s="48">
        <v>1.1071170573276741</v>
      </c>
      <c r="P327" s="48">
        <v>1.094463747736472</v>
      </c>
      <c r="Q327" s="48">
        <v>1.1590751572588101</v>
      </c>
      <c r="R327" s="48">
        <v>1.022475004285428</v>
      </c>
      <c r="S327" s="48">
        <v>1.1621407888345581</v>
      </c>
      <c r="T327" s="48">
        <v>1.0627741815520511</v>
      </c>
      <c r="U327" s="48">
        <v>0.9802430321400849</v>
      </c>
      <c r="V327" s="48">
        <v>1.111787098399162</v>
      </c>
      <c r="W327" s="48">
        <v>1.240631442490971</v>
      </c>
      <c r="X327" s="48">
        <v>1.0771363558945919</v>
      </c>
      <c r="Y327" s="48">
        <v>1.091307948411341</v>
      </c>
      <c r="Z327" s="48">
        <v>1.116577010898256</v>
      </c>
      <c r="AA327" s="48">
        <v>1.1081551475064739</v>
      </c>
      <c r="AB327" s="48">
        <v>1.094616025618466</v>
      </c>
      <c r="AC327" s="48">
        <v>1.1432893730389091</v>
      </c>
      <c r="AD327" s="48">
        <v>1.027703292079361</v>
      </c>
      <c r="AE327" s="48">
        <v>0.98287532307288283</v>
      </c>
      <c r="AG327">
        <v>35.29</v>
      </c>
      <c r="AH327" s="124">
        <f t="shared" si="24"/>
        <v>1.1098255073140508</v>
      </c>
      <c r="AI327" s="48">
        <f t="shared" si="25"/>
        <v>7.3680765398701567E-2</v>
      </c>
      <c r="AJ327" s="110">
        <f t="shared" si="26"/>
        <v>1.4179869912346004E-2</v>
      </c>
    </row>
    <row r="328" spans="4:36">
      <c r="D328">
        <v>37.29</v>
      </c>
      <c r="E328" s="48">
        <v>1.108944713772221</v>
      </c>
      <c r="F328" s="48">
        <v>1.058256773433313</v>
      </c>
      <c r="G328" s="48">
        <v>1.0892036390163831</v>
      </c>
      <c r="H328" s="48">
        <v>1.0408835209096721</v>
      </c>
      <c r="I328" s="48">
        <v>1.301313504569551</v>
      </c>
      <c r="J328" s="48">
        <v>1.103207697958787</v>
      </c>
      <c r="K328" s="48">
        <v>1.1883576303673911</v>
      </c>
      <c r="L328" s="48">
        <v>1.2151349179955919</v>
      </c>
      <c r="M328" s="48">
        <v>1.0643893756012821</v>
      </c>
      <c r="N328" s="48">
        <v>1.140585117933649</v>
      </c>
      <c r="O328" s="48">
        <v>1.059861612681589</v>
      </c>
      <c r="P328" s="48">
        <v>1.0312780095140279</v>
      </c>
      <c r="Q328" s="48">
        <v>1.1062932705180359</v>
      </c>
      <c r="R328" s="48">
        <v>1.005076855100224</v>
      </c>
      <c r="S328" s="48">
        <v>1.208562022859853</v>
      </c>
      <c r="T328" s="48">
        <v>1.060360925587758</v>
      </c>
      <c r="U328" s="48">
        <v>1.043419643315795</v>
      </c>
      <c r="V328" s="48">
        <v>1.035221389486382</v>
      </c>
      <c r="W328" s="48">
        <v>1.2222525702006719</v>
      </c>
      <c r="X328" s="48">
        <v>1.179095544030345</v>
      </c>
      <c r="Y328" s="48">
        <v>1.149244122362592</v>
      </c>
      <c r="Z328" s="48">
        <v>1.07394682716927</v>
      </c>
      <c r="AA328" s="48">
        <v>1.1188172614400691</v>
      </c>
      <c r="AB328" s="48">
        <v>1.118900521431563</v>
      </c>
      <c r="AC328" s="48">
        <v>1.1380815053233291</v>
      </c>
      <c r="AD328" s="48">
        <v>1.055606175606256</v>
      </c>
      <c r="AE328" s="48">
        <v>0.92660785937478141</v>
      </c>
      <c r="AG328">
        <v>37.29</v>
      </c>
      <c r="AH328" s="124">
        <f t="shared" si="24"/>
        <v>1.1052927039837177</v>
      </c>
      <c r="AI328" s="48">
        <f t="shared" si="25"/>
        <v>7.9380869766598638E-2</v>
      </c>
      <c r="AJ328" s="110">
        <f t="shared" si="26"/>
        <v>1.527685550941745E-2</v>
      </c>
    </row>
    <row r="329" spans="4:36">
      <c r="D329">
        <v>39.29</v>
      </c>
      <c r="E329" s="48">
        <v>1.1056991252235051</v>
      </c>
      <c r="F329" s="48">
        <v>1.117241407915337</v>
      </c>
      <c r="G329" s="48">
        <v>1.130807967891386</v>
      </c>
      <c r="H329" s="48">
        <v>1.093632555832037</v>
      </c>
      <c r="I329" s="48">
        <v>1.2822510860206471</v>
      </c>
      <c r="J329" s="48">
        <v>1.1619990278657339</v>
      </c>
      <c r="K329" s="48">
        <v>1.1708491932453771</v>
      </c>
      <c r="L329" s="48">
        <v>1.2358696234005471</v>
      </c>
      <c r="M329" s="48">
        <v>1.0957164459833271</v>
      </c>
      <c r="N329" s="48">
        <v>1.1207039357042641</v>
      </c>
      <c r="O329" s="48">
        <v>1.129882021424222</v>
      </c>
      <c r="P329" s="48">
        <v>1.1486304558362721</v>
      </c>
      <c r="Q329" s="48">
        <v>1.17038909589559</v>
      </c>
      <c r="R329" s="48">
        <v>1.009248811960417</v>
      </c>
      <c r="S329" s="48">
        <v>1.151973448702408</v>
      </c>
      <c r="T329" s="48">
        <v>1.181855472911941</v>
      </c>
      <c r="U329" s="48">
        <v>0.98222795801658969</v>
      </c>
      <c r="V329" s="48">
        <v>1.0631119709287471</v>
      </c>
      <c r="W329" s="48">
        <v>1.2430087874126521</v>
      </c>
      <c r="X329" s="48">
        <v>1.2080853567797321</v>
      </c>
      <c r="Y329" s="48">
        <v>1.027237372253446</v>
      </c>
      <c r="Z329" s="48">
        <v>1.2130397976058209</v>
      </c>
      <c r="AA329" s="48">
        <v>1.1408546490327871</v>
      </c>
      <c r="AB329" s="48">
        <v>1.1026215953641541</v>
      </c>
      <c r="AC329" s="48">
        <v>1.1571405390566989</v>
      </c>
      <c r="AD329" s="48">
        <v>1.035349989243977</v>
      </c>
      <c r="AE329" s="48">
        <v>0.95332099092654232</v>
      </c>
      <c r="AG329">
        <v>39.29</v>
      </c>
      <c r="AH329" s="124">
        <f t="shared" si="24"/>
        <v>1.1271388400901541</v>
      </c>
      <c r="AI329" s="48">
        <f t="shared" si="25"/>
        <v>7.9503869663061874E-2</v>
      </c>
      <c r="AJ329" s="110">
        <f t="shared" si="26"/>
        <v>1.5300526850528564E-2</v>
      </c>
    </row>
    <row r="330" spans="4:36">
      <c r="D330">
        <v>41.29</v>
      </c>
      <c r="E330" s="48">
        <v>1.041101175957263</v>
      </c>
      <c r="F330" s="48">
        <v>0.96149533591515202</v>
      </c>
      <c r="G330" s="48">
        <v>1.079469640730782</v>
      </c>
      <c r="H330" s="48">
        <v>1.1940732937792331</v>
      </c>
      <c r="I330" s="48">
        <v>1.2641824982053911</v>
      </c>
      <c r="J330" s="48">
        <v>1.1560440225481801</v>
      </c>
      <c r="K330" s="48">
        <v>1.168513631789059</v>
      </c>
      <c r="L330" s="48">
        <v>1.213943573950629</v>
      </c>
      <c r="M330" s="48">
        <v>1.15735493949782</v>
      </c>
      <c r="N330" s="48">
        <v>1.112090257312887</v>
      </c>
      <c r="O330" s="48">
        <v>1.0587480586277009</v>
      </c>
      <c r="P330" s="48">
        <v>1.117547702551086</v>
      </c>
      <c r="Q330" s="48">
        <v>1.178426656777493</v>
      </c>
      <c r="R330" s="48">
        <v>1.0242164318260429</v>
      </c>
      <c r="S330" s="48">
        <v>1.19041046511396</v>
      </c>
      <c r="T330" s="48">
        <v>1.093450274732207</v>
      </c>
      <c r="U330" s="48">
        <v>1.014282401092772</v>
      </c>
      <c r="V330" s="48">
        <v>1.0256210283262359</v>
      </c>
      <c r="W330" s="48">
        <v>1.197463703489682</v>
      </c>
      <c r="X330" s="48">
        <v>1.1381110590945409</v>
      </c>
      <c r="Y330" s="48">
        <v>1.0513594948697951</v>
      </c>
      <c r="Z330" s="48">
        <v>1.0825444617150879</v>
      </c>
      <c r="AA330" s="48">
        <v>1.1099402615523939</v>
      </c>
      <c r="AB330" s="48">
        <v>1.12872620517281</v>
      </c>
      <c r="AC330" s="48">
        <v>1.164065191073635</v>
      </c>
      <c r="AD330" s="48">
        <v>1.0188852392454459</v>
      </c>
      <c r="AE330" s="48">
        <v>1.0148141529742589</v>
      </c>
      <c r="AG330">
        <v>41.29</v>
      </c>
      <c r="AH330" s="124">
        <f t="shared" si="24"/>
        <v>1.1095141169600571</v>
      </c>
      <c r="AI330" s="48">
        <f t="shared" si="25"/>
        <v>7.5492427132007212E-2</v>
      </c>
      <c r="AJ330" s="110">
        <f t="shared" si="26"/>
        <v>1.4528524375480857E-2</v>
      </c>
    </row>
    <row r="331" spans="4:36">
      <c r="D331">
        <v>43.29</v>
      </c>
      <c r="E331" s="48">
        <v>1.0812867569835991</v>
      </c>
      <c r="F331" s="48">
        <v>1.096232463780197</v>
      </c>
      <c r="G331" s="48">
        <v>1.206113270362035</v>
      </c>
      <c r="H331" s="48">
        <v>1.113332223306631</v>
      </c>
      <c r="I331" s="48">
        <v>1.202623231173144</v>
      </c>
      <c r="J331" s="48">
        <v>1.094149246216642</v>
      </c>
      <c r="K331" s="48">
        <v>1.1618523128380069</v>
      </c>
      <c r="L331" s="48">
        <v>1.270930466358194</v>
      </c>
      <c r="M331" s="48">
        <v>1.1308368819093131</v>
      </c>
      <c r="N331" s="48">
        <v>1.143653172370682</v>
      </c>
      <c r="O331" s="48">
        <v>1.1433013025286469</v>
      </c>
      <c r="P331" s="48">
        <v>1.074052227949261</v>
      </c>
      <c r="Q331" s="48">
        <v>1.1489492143096269</v>
      </c>
      <c r="R331" s="48">
        <v>1.0426302658872739</v>
      </c>
      <c r="S331" s="48">
        <v>1.233877207769188</v>
      </c>
      <c r="T331" s="48">
        <v>1.124599505574585</v>
      </c>
      <c r="U331" s="48">
        <v>0.96966090939672855</v>
      </c>
      <c r="V331" s="48">
        <v>1.0877668487888561</v>
      </c>
      <c r="W331" s="48">
        <v>1.1496592485044841</v>
      </c>
      <c r="X331" s="48">
        <v>1.1627598701198889</v>
      </c>
      <c r="Y331" s="48">
        <v>1.06246070117342</v>
      </c>
      <c r="Z331" s="48">
        <v>1.139591812766199</v>
      </c>
      <c r="AA331" s="48">
        <v>1.127962828502689</v>
      </c>
      <c r="AB331" s="48">
        <v>1.117179619105952</v>
      </c>
      <c r="AC331" s="48">
        <v>1.1418566108815049</v>
      </c>
      <c r="AD331" s="48">
        <v>1.0768151579752281</v>
      </c>
      <c r="AE331" s="48">
        <v>1.015223403597509</v>
      </c>
      <c r="AG331">
        <v>43.29</v>
      </c>
      <c r="AH331" s="124">
        <f t="shared" si="24"/>
        <v>1.1229391392640551</v>
      </c>
      <c r="AI331" s="48">
        <f t="shared" si="25"/>
        <v>6.441954324352954E-2</v>
      </c>
      <c r="AJ331" s="110">
        <f t="shared" si="26"/>
        <v>1.2397546877574838E-2</v>
      </c>
    </row>
    <row r="332" spans="4:36">
      <c r="D332">
        <v>45.29</v>
      </c>
      <c r="E332" s="48">
        <v>1.050661537167056</v>
      </c>
      <c r="F332" s="48">
        <v>1.1169433976436409</v>
      </c>
      <c r="G332" s="48">
        <v>1.1781379103191421</v>
      </c>
      <c r="H332" s="48">
        <v>1.088221684244131</v>
      </c>
      <c r="I332" s="48">
        <v>1.2608052129416729</v>
      </c>
      <c r="J332" s="48">
        <v>1.0709530801171621</v>
      </c>
      <c r="K332" s="48">
        <v>1.209459626433099</v>
      </c>
      <c r="L332" s="48">
        <v>1.2596318069208059</v>
      </c>
      <c r="M332" s="48">
        <v>1.162396442751533</v>
      </c>
      <c r="N332" s="48">
        <v>1.1512934156532111</v>
      </c>
      <c r="O332" s="48">
        <v>1.0803772291380609</v>
      </c>
      <c r="P332" s="48">
        <v>1.0675953572881189</v>
      </c>
      <c r="Q332" s="48">
        <v>1.145803957925434</v>
      </c>
      <c r="R332" s="48">
        <v>1.0107650510238531</v>
      </c>
      <c r="S332" s="48">
        <v>1.271048192174034</v>
      </c>
      <c r="T332" s="48">
        <v>1.1028033268729229</v>
      </c>
      <c r="U332" s="48">
        <v>0.97021114546540888</v>
      </c>
      <c r="V332" s="48">
        <v>1.124431291384475</v>
      </c>
      <c r="W332" s="48">
        <v>1.296365471357757</v>
      </c>
      <c r="X332" s="48">
        <v>1.2073170219914631</v>
      </c>
      <c r="Y332" s="48">
        <v>1.153040678833946</v>
      </c>
      <c r="Z332" s="48">
        <v>1.0450115975166101</v>
      </c>
      <c r="AA332" s="48">
        <v>1.185543528910167</v>
      </c>
      <c r="AB332" s="48">
        <v>1.1803830606880521</v>
      </c>
      <c r="AC332" s="48">
        <v>1.1979439440761199</v>
      </c>
      <c r="AD332" s="48">
        <v>0.96990963433544986</v>
      </c>
      <c r="AE332" s="48">
        <v>1.0087773861119591</v>
      </c>
      <c r="AG332">
        <v>45.29</v>
      </c>
      <c r="AH332" s="124">
        <f t="shared" si="24"/>
        <v>1.1320678514550107</v>
      </c>
      <c r="AI332" s="48">
        <f t="shared" si="25"/>
        <v>9.085582687058158E-2</v>
      </c>
      <c r="AJ332" s="110">
        <f t="shared" si="26"/>
        <v>1.7485212033725436E-2</v>
      </c>
    </row>
    <row r="333" spans="4:36">
      <c r="D333">
        <v>47.29</v>
      </c>
      <c r="E333" s="48">
        <v>1.000154185418703</v>
      </c>
      <c r="F333" s="48">
        <v>1.030124264766733</v>
      </c>
      <c r="G333" s="48">
        <v>1.177550083352471</v>
      </c>
      <c r="H333" s="48">
        <v>1.1510616905252791</v>
      </c>
      <c r="I333" s="48">
        <v>1.3184190425939399</v>
      </c>
      <c r="J333" s="48">
        <v>1.1607568597136</v>
      </c>
      <c r="K333" s="48">
        <v>1.201453856028839</v>
      </c>
      <c r="L333" s="48">
        <v>1.203191507161542</v>
      </c>
      <c r="M333" s="48">
        <v>1.093149378578772</v>
      </c>
      <c r="N333" s="48">
        <v>1.1772749996618379</v>
      </c>
      <c r="O333" s="48">
        <v>1.15416835621803</v>
      </c>
      <c r="P333" s="48">
        <v>1.1169059667974881</v>
      </c>
      <c r="Q333" s="48">
        <v>1.1288206085243271</v>
      </c>
      <c r="R333" s="48">
        <v>1.0439052974854111</v>
      </c>
      <c r="S333" s="48">
        <v>1.1632330258897761</v>
      </c>
      <c r="T333" s="48">
        <v>1.06392268345029</v>
      </c>
      <c r="U333" s="48">
        <v>0.98287298188788474</v>
      </c>
      <c r="V333" s="48">
        <v>1.0562973968303959</v>
      </c>
      <c r="W333" s="48">
        <v>1.2338516068333789</v>
      </c>
      <c r="X333" s="48">
        <v>1.1836928108070901</v>
      </c>
      <c r="Y333" s="48">
        <v>1.0432422993102319</v>
      </c>
      <c r="Z333" s="48">
        <v>1.095919584492522</v>
      </c>
      <c r="AA333" s="48">
        <v>1.120741938735647</v>
      </c>
      <c r="AB333" s="48">
        <v>1.101831253769872</v>
      </c>
      <c r="AC333" s="48">
        <v>1.206337253545877</v>
      </c>
      <c r="AD333" s="48">
        <v>1.099491903444366</v>
      </c>
      <c r="AE333" s="48">
        <v>1.005465476685514</v>
      </c>
      <c r="AG333">
        <v>47.29</v>
      </c>
      <c r="AH333" s="124">
        <f t="shared" si="24"/>
        <v>1.1227346782411045</v>
      </c>
      <c r="AI333" s="48">
        <f t="shared" si="25"/>
        <v>7.9623805688945129E-2</v>
      </c>
      <c r="AJ333" s="110">
        <f t="shared" si="26"/>
        <v>1.5323608549471641E-2</v>
      </c>
    </row>
    <row r="334" spans="4:36">
      <c r="D334">
        <v>49.29</v>
      </c>
      <c r="E334" s="48">
        <v>1.0304639627761389</v>
      </c>
      <c r="F334" s="48">
        <v>1.0369749310015379</v>
      </c>
      <c r="G334" s="48">
        <v>1.102365918710829</v>
      </c>
      <c r="H334" s="48">
        <v>1.094804818745829</v>
      </c>
      <c r="I334" s="48">
        <v>1.1772870739121</v>
      </c>
      <c r="J334" s="48">
        <v>1.202274572575829</v>
      </c>
      <c r="K334" s="48">
        <v>1.1898062025766361</v>
      </c>
      <c r="L334" s="48">
        <v>1.232884219202991</v>
      </c>
      <c r="M334" s="48">
        <v>1.1049443207361489</v>
      </c>
      <c r="N334" s="48">
        <v>1.1323458655581169</v>
      </c>
      <c r="O334" s="48">
        <v>1.1846557482458191</v>
      </c>
      <c r="P334" s="48">
        <v>1.1488379288215891</v>
      </c>
      <c r="Q334" s="48">
        <v>1.105697890049532</v>
      </c>
      <c r="R334" s="48">
        <v>1.0110861773728159</v>
      </c>
      <c r="S334" s="48">
        <v>1.230893616585242</v>
      </c>
      <c r="T334" s="48">
        <v>1.1917561335869391</v>
      </c>
      <c r="U334" s="48">
        <v>1.087927310432091</v>
      </c>
      <c r="V334" s="48">
        <v>1.0704305578903901</v>
      </c>
      <c r="W334" s="48">
        <v>1.2334547570597589</v>
      </c>
      <c r="X334" s="48">
        <v>1.1420648294718929</v>
      </c>
      <c r="Y334" s="48">
        <v>1.075006956431855</v>
      </c>
      <c r="Z334" s="48">
        <v>1.1295264121354269</v>
      </c>
      <c r="AA334" s="48">
        <v>1.085757464003912</v>
      </c>
      <c r="AB334" s="48">
        <v>1.1336234880068949</v>
      </c>
      <c r="AC334" s="48">
        <v>1.1475590651958201</v>
      </c>
      <c r="AD334" s="48">
        <v>1.157005261646753</v>
      </c>
      <c r="AE334" s="48">
        <v>1.032250142297751</v>
      </c>
      <c r="AG334">
        <v>49.29</v>
      </c>
      <c r="AH334" s="124">
        <f t="shared" si="24"/>
        <v>1.1285809490752088</v>
      </c>
      <c r="AI334" s="48">
        <f t="shared" si="25"/>
        <v>6.4026806906813366E-2</v>
      </c>
      <c r="AJ334" s="110">
        <f t="shared" si="26"/>
        <v>1.2321964734333628E-2</v>
      </c>
    </row>
    <row r="335" spans="4:36">
      <c r="D335">
        <v>51.29</v>
      </c>
      <c r="E335" s="48">
        <v>1.190521812607138</v>
      </c>
      <c r="F335" s="48">
        <v>1.0685872751916781</v>
      </c>
      <c r="G335" s="48">
        <v>1.1764211840497649</v>
      </c>
      <c r="H335" s="48">
        <v>1.093667152544026</v>
      </c>
      <c r="I335" s="48">
        <v>1.217559978097817</v>
      </c>
      <c r="J335" s="48">
        <v>1.148081883616713</v>
      </c>
      <c r="K335" s="48">
        <v>1.223091859894889</v>
      </c>
      <c r="L335" s="48">
        <v>1.2088741626500721</v>
      </c>
      <c r="M335" s="48">
        <v>1.1622509688295899</v>
      </c>
      <c r="N335" s="48">
        <v>1.1619964974122261</v>
      </c>
      <c r="O335" s="48">
        <v>1.173873792172536</v>
      </c>
      <c r="P335" s="48">
        <v>1.1407090112622711</v>
      </c>
      <c r="Q335" s="48">
        <v>1.1754248131989271</v>
      </c>
      <c r="R335" s="48">
        <v>1.0249788262729489</v>
      </c>
      <c r="S335" s="48">
        <v>1.215052447047736</v>
      </c>
      <c r="T335" s="48">
        <v>1.115817471771114</v>
      </c>
      <c r="U335" s="48">
        <v>1.0140759077450261</v>
      </c>
      <c r="V335" s="48">
        <v>1.048396690335553</v>
      </c>
      <c r="W335" s="48">
        <v>1.296638900774975</v>
      </c>
      <c r="X335" s="48">
        <v>1.2044831546296539</v>
      </c>
      <c r="Y335" s="48">
        <v>1.15465545115082</v>
      </c>
      <c r="Z335" s="48">
        <v>1.1520549758740699</v>
      </c>
      <c r="AA335" s="48">
        <v>1.049800882489506</v>
      </c>
      <c r="AB335" s="48">
        <v>1.1533427436774619</v>
      </c>
      <c r="AC335" s="48">
        <v>1.125348087967839</v>
      </c>
      <c r="AD335" s="48">
        <v>1.100637495578644</v>
      </c>
      <c r="AE335" s="48">
        <v>1.000521692449339</v>
      </c>
      <c r="AG335">
        <v>51.29</v>
      </c>
      <c r="AH335" s="124">
        <f t="shared" si="24"/>
        <v>1.1406246340478643</v>
      </c>
      <c r="AI335" s="48">
        <f t="shared" si="25"/>
        <v>7.1926033093555594E-2</v>
      </c>
      <c r="AJ335" s="110">
        <f t="shared" si="26"/>
        <v>1.384217152276875E-2</v>
      </c>
    </row>
    <row r="336" spans="4:36">
      <c r="D336">
        <v>53.29</v>
      </c>
      <c r="E336" s="48">
        <v>1.040872816057562</v>
      </c>
      <c r="F336" s="48">
        <v>1.034276613401852</v>
      </c>
      <c r="G336" s="48">
        <v>1.166731425577523</v>
      </c>
      <c r="H336" s="48">
        <v>1.0744039919348329</v>
      </c>
      <c r="I336" s="48">
        <v>1.177800269121337</v>
      </c>
      <c r="J336" s="48">
        <v>1.1602791363885361</v>
      </c>
      <c r="K336" s="48">
        <v>1.230411122357395</v>
      </c>
      <c r="L336" s="48">
        <v>1.2551756044787199</v>
      </c>
      <c r="M336" s="48">
        <v>1.116614252143022</v>
      </c>
      <c r="N336" s="48">
        <v>1.196698078443462</v>
      </c>
      <c r="O336" s="48">
        <v>1.0904849097496589</v>
      </c>
      <c r="P336" s="48">
        <v>1.135398673951048</v>
      </c>
      <c r="Q336" s="48">
        <v>1.1896516227943661</v>
      </c>
      <c r="R336" s="48">
        <v>1.069175452558166</v>
      </c>
      <c r="S336" s="48">
        <v>1.33333964028301</v>
      </c>
      <c r="T336" s="48">
        <v>1.109703641925692</v>
      </c>
      <c r="U336" s="48">
        <v>1.089808916894925</v>
      </c>
      <c r="V336" s="48">
        <v>1.136974377945223</v>
      </c>
      <c r="W336" s="48">
        <v>1.230047089575897</v>
      </c>
      <c r="X336" s="48">
        <v>1.143177847417743</v>
      </c>
      <c r="Y336" s="48">
        <v>1.0665880328198649</v>
      </c>
      <c r="Z336" s="48">
        <v>1.121987434520195</v>
      </c>
      <c r="AA336" s="48">
        <v>1.2032535857762461</v>
      </c>
      <c r="AB336" s="48">
        <v>1.121845406017379</v>
      </c>
      <c r="AC336" s="48">
        <v>1.20241539892324</v>
      </c>
      <c r="AD336" s="48">
        <v>1.078373120976106</v>
      </c>
      <c r="AE336" s="48">
        <v>0.91262135849964154</v>
      </c>
      <c r="AG336">
        <v>53.29</v>
      </c>
      <c r="AH336" s="124">
        <f t="shared" si="24"/>
        <v>1.1365966600197275</v>
      </c>
      <c r="AI336" s="48">
        <f t="shared" si="25"/>
        <v>8.3456073008633502E-2</v>
      </c>
      <c r="AJ336" s="110">
        <f t="shared" si="26"/>
        <v>1.6061128739014538E-2</v>
      </c>
    </row>
    <row r="337" spans="2:36">
      <c r="D337">
        <v>55.29</v>
      </c>
      <c r="E337" s="48">
        <v>0.9633797068188934</v>
      </c>
      <c r="F337" s="48">
        <v>1.00530925672301</v>
      </c>
      <c r="G337" s="48">
        <v>1.1268152052243321</v>
      </c>
      <c r="H337" s="48">
        <v>1.140879514104584</v>
      </c>
      <c r="I337" s="48">
        <v>1.208941616353608</v>
      </c>
      <c r="J337" s="48">
        <v>1.122339304736395</v>
      </c>
      <c r="K337" s="48">
        <v>1.1523778368112509</v>
      </c>
      <c r="L337" s="48">
        <v>1.1949041179903941</v>
      </c>
      <c r="M337" s="48">
        <v>1.1289494293756319</v>
      </c>
      <c r="N337" s="48">
        <v>1.094298128813876</v>
      </c>
      <c r="O337" s="48">
        <v>1.0979362583745149</v>
      </c>
      <c r="P337" s="48">
        <v>1.131309880970238</v>
      </c>
      <c r="Q337" s="48">
        <v>1.213010552785696</v>
      </c>
      <c r="R337" s="48">
        <v>1.0280581250536289</v>
      </c>
      <c r="S337" s="48">
        <v>1.2575760218097181</v>
      </c>
      <c r="T337" s="48">
        <v>1.150609723756671</v>
      </c>
      <c r="U337" s="48">
        <v>1.0019743644706489</v>
      </c>
      <c r="V337" s="48">
        <v>1.019092938190443</v>
      </c>
      <c r="W337" s="48">
        <v>1.303011442709952</v>
      </c>
      <c r="X337" s="48">
        <v>1.087251237117012</v>
      </c>
      <c r="Y337" s="48">
        <v>1.0811029440646629</v>
      </c>
      <c r="Z337" s="48">
        <v>1.067446628598397</v>
      </c>
      <c r="AA337" s="48">
        <v>1.130022257256448</v>
      </c>
      <c r="AB337" s="48">
        <v>1.134597469749979</v>
      </c>
      <c r="AC337" s="48">
        <v>1.157676842672934</v>
      </c>
      <c r="AD337" s="48">
        <v>1.074700034536461</v>
      </c>
      <c r="AE337" s="48">
        <v>0.98073228995820649</v>
      </c>
      <c r="AG337">
        <v>55.29</v>
      </c>
      <c r="AH337" s="124">
        <f t="shared" si="24"/>
        <v>1.1131223381121331</v>
      </c>
      <c r="AI337" s="48">
        <f t="shared" si="25"/>
        <v>8.2256961022014893E-2</v>
      </c>
      <c r="AJ337" s="110">
        <f t="shared" si="26"/>
        <v>1.5830359529593618E-2</v>
      </c>
    </row>
    <row r="338" spans="2:36">
      <c r="D338">
        <v>57.29</v>
      </c>
      <c r="E338" s="48">
        <v>1.085440601786261</v>
      </c>
      <c r="F338" s="48">
        <v>1.0112604746220459</v>
      </c>
      <c r="G338" s="48">
        <v>1.1804239456506129</v>
      </c>
      <c r="H338" s="48">
        <v>1.0932109394220619</v>
      </c>
      <c r="I338" s="48">
        <v>1.231921280914442</v>
      </c>
      <c r="J338" s="48">
        <v>1.179752097489245</v>
      </c>
      <c r="K338" s="48">
        <v>1.1934080123965209</v>
      </c>
      <c r="L338" s="48">
        <v>1.244394012772817</v>
      </c>
      <c r="M338" s="48">
        <v>1.0881237489411819</v>
      </c>
      <c r="N338" s="48">
        <v>1.118268060990661</v>
      </c>
      <c r="O338" s="48">
        <v>1.0975638298464701</v>
      </c>
      <c r="P338" s="48">
        <v>1.1007533572260111</v>
      </c>
      <c r="Q338" s="48">
        <v>1.173901255779821</v>
      </c>
      <c r="R338" s="48">
        <v>1.05809620898458</v>
      </c>
      <c r="S338" s="48">
        <v>1.170037919218109</v>
      </c>
      <c r="T338" s="48">
        <v>1.1329398358744289</v>
      </c>
      <c r="U338" s="48">
        <v>1.04397373501198</v>
      </c>
      <c r="V338" s="48">
        <v>1.072445830026634</v>
      </c>
      <c r="W338" s="48">
        <v>1.29022762740249</v>
      </c>
      <c r="X338" s="48">
        <v>1.2049198755832711</v>
      </c>
      <c r="Y338" s="48">
        <v>1.0048084252167839</v>
      </c>
      <c r="Z338" s="48">
        <v>1.0812885595432311</v>
      </c>
      <c r="AA338" s="48">
        <v>1.194980589122226</v>
      </c>
      <c r="AB338" s="48">
        <v>1.1553390316213841</v>
      </c>
      <c r="AC338" s="48">
        <v>1.174272100301045</v>
      </c>
      <c r="AD338" s="48">
        <v>1.170526398503936</v>
      </c>
      <c r="AE338" s="48">
        <v>1.014196710145528</v>
      </c>
      <c r="AG338">
        <v>57.29</v>
      </c>
      <c r="AH338" s="124">
        <f t="shared" si="24"/>
        <v>1.1320916468293993</v>
      </c>
      <c r="AI338" s="48">
        <f t="shared" si="25"/>
        <v>7.4488547560104451E-2</v>
      </c>
      <c r="AJ338" s="110">
        <f t="shared" si="26"/>
        <v>1.4335327661790182E-2</v>
      </c>
    </row>
    <row r="339" spans="2:36">
      <c r="D339">
        <v>59.3</v>
      </c>
      <c r="E339" s="48">
        <v>1.1466306570655269</v>
      </c>
      <c r="F339" s="48">
        <v>0.9812289051306553</v>
      </c>
      <c r="G339" s="48">
        <v>1.173129065771334</v>
      </c>
      <c r="H339" s="48">
        <v>1.084622739946917</v>
      </c>
      <c r="I339" s="48">
        <v>1.271970848340255</v>
      </c>
      <c r="J339" s="48">
        <v>1.112536682437824</v>
      </c>
      <c r="K339" s="48">
        <v>1.237606689926134</v>
      </c>
      <c r="L339" s="48">
        <v>1.1983426180614001</v>
      </c>
      <c r="M339" s="48">
        <v>1.0786713784774999</v>
      </c>
      <c r="N339" s="48">
        <v>1.116000273237721</v>
      </c>
      <c r="O339" s="48">
        <v>1.163500533720077</v>
      </c>
      <c r="P339" s="48">
        <v>1.129164617420602</v>
      </c>
      <c r="Q339" s="48">
        <v>1.1762120080658049</v>
      </c>
      <c r="R339" s="48">
        <v>1.027752101478757</v>
      </c>
      <c r="S339" s="48">
        <v>1.1706038535839349</v>
      </c>
      <c r="T339" s="48">
        <v>1.088780160562411</v>
      </c>
      <c r="U339" s="48">
        <v>1.092602725711503</v>
      </c>
      <c r="V339" s="48">
        <v>1.1821618722355749</v>
      </c>
      <c r="W339" s="48">
        <v>1.27971768761391</v>
      </c>
      <c r="X339" s="48">
        <v>1.196296233419641</v>
      </c>
      <c r="Y339" s="48">
        <v>1.116951815061298</v>
      </c>
      <c r="Z339" s="48">
        <v>1.0921784037205751</v>
      </c>
      <c r="AA339" s="48">
        <v>1.1270327748082749</v>
      </c>
      <c r="AB339" s="48">
        <v>1.169249073989169</v>
      </c>
      <c r="AC339" s="48">
        <v>1.180531184875985</v>
      </c>
      <c r="AD339" s="48">
        <v>1.067406055765983</v>
      </c>
      <c r="AE339" s="48">
        <v>0.98895395709770606</v>
      </c>
      <c r="AG339">
        <v>59.3</v>
      </c>
      <c r="AH339" s="124">
        <f t="shared" si="24"/>
        <v>1.1351790710194989</v>
      </c>
      <c r="AI339" s="48">
        <f t="shared" si="25"/>
        <v>7.4071679319042474E-2</v>
      </c>
      <c r="AJ339" s="110">
        <f t="shared" si="26"/>
        <v>1.4255101331392269E-2</v>
      </c>
    </row>
    <row r="340" spans="2:36">
      <c r="D340">
        <v>61.3</v>
      </c>
      <c r="E340" s="48">
        <v>1.113348356873415</v>
      </c>
      <c r="F340" s="48">
        <v>0.98544677078346032</v>
      </c>
      <c r="G340" s="48">
        <v>1.1967451360768411</v>
      </c>
      <c r="H340" s="48">
        <v>1.054821089922851</v>
      </c>
      <c r="I340" s="48">
        <v>1.253454074918122</v>
      </c>
      <c r="J340" s="48">
        <v>1.1093170549498841</v>
      </c>
      <c r="K340" s="48">
        <v>1.174238263149783</v>
      </c>
      <c r="L340" s="48">
        <v>1.208935978362643</v>
      </c>
      <c r="M340" s="48">
        <v>1.112928654513776</v>
      </c>
      <c r="N340" s="48">
        <v>1.179994207266795</v>
      </c>
      <c r="O340" s="48">
        <v>1.1703063246460019</v>
      </c>
      <c r="P340" s="48">
        <v>1.1157548803740049</v>
      </c>
      <c r="Q340" s="48">
        <v>1.1566327437971351</v>
      </c>
      <c r="R340" s="48">
        <v>1.1196742111000439</v>
      </c>
      <c r="S340" s="48">
        <v>1.111156675802554</v>
      </c>
      <c r="T340" s="48">
        <v>1.162311825648989</v>
      </c>
      <c r="U340" s="48">
        <v>1.0398083685006461</v>
      </c>
      <c r="V340" s="48">
        <v>1.066022242476558</v>
      </c>
      <c r="W340" s="48">
        <v>1.2435972513928091</v>
      </c>
      <c r="X340" s="48">
        <v>1.2414827710030969</v>
      </c>
      <c r="Y340" s="48">
        <v>1.0532227943562771</v>
      </c>
      <c r="Z340" s="48">
        <v>1.0263354828663971</v>
      </c>
      <c r="AA340" s="48">
        <v>1.1375944212485949</v>
      </c>
      <c r="AB340" s="48">
        <v>1.1443735451225789</v>
      </c>
      <c r="AC340" s="48">
        <v>1.199021889773241</v>
      </c>
      <c r="AD340" s="48">
        <v>1.0936891777377129</v>
      </c>
      <c r="AE340" s="48">
        <v>0.96157861759307239</v>
      </c>
      <c r="AG340">
        <v>61.3</v>
      </c>
      <c r="AH340" s="124">
        <f t="shared" si="24"/>
        <v>1.1271034374169364</v>
      </c>
      <c r="AI340" s="48">
        <f t="shared" si="25"/>
        <v>7.6121670156303167E-2</v>
      </c>
      <c r="AJ340" s="110">
        <f t="shared" si="26"/>
        <v>1.4649622251968511E-2</v>
      </c>
    </row>
    <row r="341" spans="2:36">
      <c r="D341">
        <v>63.3</v>
      </c>
      <c r="E341" s="48">
        <v>1.040796941446325</v>
      </c>
      <c r="F341" s="48">
        <v>1.062830668412408</v>
      </c>
      <c r="G341" s="48">
        <v>1.1248472096526461</v>
      </c>
      <c r="H341" s="48">
        <v>1.0885954458744069</v>
      </c>
      <c r="I341" s="48">
        <v>1.2314891169291331</v>
      </c>
      <c r="J341" s="48">
        <v>1.1943389173614349</v>
      </c>
      <c r="K341" s="48">
        <v>1.200176943366033</v>
      </c>
      <c r="L341" s="48">
        <v>1.1914978463484189</v>
      </c>
      <c r="M341" s="48">
        <v>1.0903483992388621</v>
      </c>
      <c r="N341" s="48">
        <v>1.1346138969276891</v>
      </c>
      <c r="O341" s="48">
        <v>1.1568206573755531</v>
      </c>
      <c r="P341" s="48">
        <v>1.094965709081914</v>
      </c>
      <c r="Q341" s="48">
        <v>1.204398033159914</v>
      </c>
      <c r="R341" s="48">
        <v>1.0223279083670169</v>
      </c>
      <c r="S341" s="48">
        <v>1.2566518964707949</v>
      </c>
      <c r="T341" s="48">
        <v>1.1245424675017031</v>
      </c>
      <c r="U341" s="48">
        <v>1.0145908070475551</v>
      </c>
      <c r="V341" s="48">
        <v>1.133055348207473</v>
      </c>
      <c r="W341" s="48">
        <v>1.3187624352654139</v>
      </c>
      <c r="X341" s="48">
        <v>1.2304555770336381</v>
      </c>
      <c r="Y341" s="48">
        <v>1.197091155006222</v>
      </c>
      <c r="Z341" s="48">
        <v>1.0636681237055861</v>
      </c>
      <c r="AA341" s="48">
        <v>1.2020626760011901</v>
      </c>
      <c r="AB341" s="48">
        <v>1.1536393088243959</v>
      </c>
      <c r="AC341" s="48">
        <v>1.2053194722956051</v>
      </c>
      <c r="AD341" s="48">
        <v>1.1040664658282611</v>
      </c>
      <c r="AE341" s="48">
        <v>0.99399446374755451</v>
      </c>
      <c r="AG341">
        <v>63.3</v>
      </c>
      <c r="AH341" s="124">
        <f t="shared" si="24"/>
        <v>1.1420721440917463</v>
      </c>
      <c r="AI341" s="48">
        <f t="shared" si="25"/>
        <v>8.055280415781485E-2</v>
      </c>
      <c r="AJ341" s="110">
        <f t="shared" si="26"/>
        <v>1.5502394388164536E-2</v>
      </c>
    </row>
    <row r="342" spans="2:36">
      <c r="D342">
        <v>65.3</v>
      </c>
      <c r="E342" s="48">
        <v>1.024104320477236</v>
      </c>
      <c r="F342" s="48">
        <v>1.0130866847473119</v>
      </c>
      <c r="G342" s="48">
        <v>1.2322975964125451</v>
      </c>
      <c r="H342" s="48">
        <v>1.1492085485114509</v>
      </c>
      <c r="I342" s="48">
        <v>1.219938023429862</v>
      </c>
      <c r="J342" s="48">
        <v>1.136598408797487</v>
      </c>
      <c r="K342" s="48">
        <v>1.224492458746044</v>
      </c>
      <c r="L342" s="48">
        <v>1.210283063286882</v>
      </c>
      <c r="M342" s="48">
        <v>1.0852861954532971</v>
      </c>
      <c r="N342" s="48">
        <v>1.1092910714395381</v>
      </c>
      <c r="O342" s="48">
        <v>1.195025571129654</v>
      </c>
      <c r="P342" s="48">
        <v>1.1868962086010351</v>
      </c>
      <c r="Q342" s="48">
        <v>1.2154650083072871</v>
      </c>
      <c r="R342" s="48">
        <v>1.02920385533225</v>
      </c>
      <c r="S342" s="48">
        <v>1.1887705141851539</v>
      </c>
      <c r="T342" s="48">
        <v>1.1076451125101561</v>
      </c>
      <c r="U342" s="48">
        <v>1.020131571856036</v>
      </c>
      <c r="V342" s="48">
        <v>1.0653790704790269</v>
      </c>
      <c r="W342" s="48">
        <v>1.218519482643482</v>
      </c>
      <c r="X342" s="48">
        <v>1.158146684551447</v>
      </c>
      <c r="Y342" s="48">
        <v>1.0538267345326131</v>
      </c>
      <c r="Z342" s="48">
        <v>1.1265044918728251</v>
      </c>
      <c r="AA342" s="48">
        <v>1.1045359385999141</v>
      </c>
      <c r="AB342" s="48">
        <v>1.1200009501350849</v>
      </c>
      <c r="AC342" s="48">
        <v>1.111494288986167</v>
      </c>
      <c r="AD342" s="48">
        <v>1.0999960189179581</v>
      </c>
      <c r="AE342" s="48">
        <v>1.0428860780189291</v>
      </c>
      <c r="AG342">
        <v>65.3</v>
      </c>
      <c r="AH342" s="125">
        <f t="shared" si="24"/>
        <v>1.127741257480025</v>
      </c>
      <c r="AI342" s="48">
        <f t="shared" si="25"/>
        <v>7.0891612289596909E-2</v>
      </c>
      <c r="AJ342" s="110">
        <f t="shared" si="26"/>
        <v>1.3643097146228453E-2</v>
      </c>
    </row>
    <row r="343" spans="2:36"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</row>
    <row r="344" spans="2:36"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</row>
    <row r="345" spans="2:36"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I345" s="1" t="s">
        <v>216</v>
      </c>
      <c r="AJ345" s="1">
        <v>27</v>
      </c>
    </row>
    <row r="346" spans="2:36" ht="17" thickBot="1"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H346" s="156" t="s">
        <v>369</v>
      </c>
      <c r="AI346" s="1" t="s">
        <v>215</v>
      </c>
      <c r="AJ346" s="1">
        <f>SQRT(AJ345)</f>
        <v>5.196152422706632</v>
      </c>
    </row>
    <row r="347" spans="2:36" ht="17" thickBot="1">
      <c r="B347" s="179" t="s">
        <v>636</v>
      </c>
      <c r="C347" s="156" t="s">
        <v>369</v>
      </c>
      <c r="D347" s="170" t="s">
        <v>66</v>
      </c>
      <c r="E347" s="48" t="s">
        <v>637</v>
      </c>
      <c r="F347" s="48" t="s">
        <v>638</v>
      </c>
      <c r="G347" s="48" t="s">
        <v>639</v>
      </c>
      <c r="H347" s="48" t="s">
        <v>640</v>
      </c>
      <c r="I347" s="48" t="s">
        <v>641</v>
      </c>
      <c r="J347" s="48" t="s">
        <v>642</v>
      </c>
      <c r="K347" s="48" t="s">
        <v>643</v>
      </c>
      <c r="L347" s="48" t="s">
        <v>644</v>
      </c>
      <c r="M347" s="48" t="s">
        <v>645</v>
      </c>
      <c r="N347" s="48" t="s">
        <v>646</v>
      </c>
      <c r="O347" s="48" t="s">
        <v>647</v>
      </c>
      <c r="P347" s="48" t="s">
        <v>648</v>
      </c>
      <c r="Q347" s="48" t="s">
        <v>649</v>
      </c>
      <c r="R347" s="48" t="s">
        <v>650</v>
      </c>
      <c r="S347" s="48" t="s">
        <v>651</v>
      </c>
      <c r="T347" s="48" t="s">
        <v>652</v>
      </c>
      <c r="U347" s="48" t="s">
        <v>653</v>
      </c>
      <c r="V347" s="48" t="s">
        <v>654</v>
      </c>
      <c r="W347" s="48" t="s">
        <v>655</v>
      </c>
      <c r="X347" s="48" t="s">
        <v>656</v>
      </c>
      <c r="Y347" s="48" t="s">
        <v>657</v>
      </c>
      <c r="Z347" s="48" t="s">
        <v>658</v>
      </c>
      <c r="AA347" s="48" t="s">
        <v>659</v>
      </c>
      <c r="AB347" s="48" t="s">
        <v>660</v>
      </c>
      <c r="AC347" s="48" t="s">
        <v>661</v>
      </c>
      <c r="AD347" s="48" t="s">
        <v>662</v>
      </c>
      <c r="AE347" s="48" t="s">
        <v>663</v>
      </c>
      <c r="AG347" s="170" t="s">
        <v>66</v>
      </c>
      <c r="AH347" s="179" t="s">
        <v>636</v>
      </c>
      <c r="AI347" s="48" t="s">
        <v>3</v>
      </c>
      <c r="AJ347" s="110" t="s">
        <v>125</v>
      </c>
    </row>
    <row r="348" spans="2:36">
      <c r="D348">
        <v>0</v>
      </c>
      <c r="E348" s="48">
        <v>1</v>
      </c>
      <c r="F348" s="48">
        <v>1</v>
      </c>
      <c r="G348" s="48">
        <v>1</v>
      </c>
      <c r="H348" s="48">
        <v>1</v>
      </c>
      <c r="I348" s="48">
        <v>1</v>
      </c>
      <c r="J348" s="48">
        <v>1</v>
      </c>
      <c r="K348" s="48">
        <v>1</v>
      </c>
      <c r="L348" s="48">
        <v>1</v>
      </c>
      <c r="M348" s="48">
        <v>1</v>
      </c>
      <c r="N348" s="48">
        <v>1</v>
      </c>
      <c r="O348" s="48">
        <v>1</v>
      </c>
      <c r="P348" s="48">
        <v>1</v>
      </c>
      <c r="Q348" s="48">
        <v>1</v>
      </c>
      <c r="R348" s="48">
        <v>1</v>
      </c>
      <c r="S348" s="48">
        <v>1</v>
      </c>
      <c r="T348" s="48">
        <v>1</v>
      </c>
      <c r="U348" s="48">
        <v>1</v>
      </c>
      <c r="V348" s="48">
        <v>1</v>
      </c>
      <c r="W348" s="48">
        <v>1</v>
      </c>
      <c r="X348" s="48">
        <v>1</v>
      </c>
      <c r="Y348" s="48">
        <v>1</v>
      </c>
      <c r="Z348" s="48">
        <v>1</v>
      </c>
      <c r="AA348" s="48">
        <v>1</v>
      </c>
      <c r="AB348" s="48">
        <v>1</v>
      </c>
      <c r="AC348" s="48">
        <v>1</v>
      </c>
      <c r="AD348" s="48">
        <v>1</v>
      </c>
      <c r="AE348" s="48">
        <v>1</v>
      </c>
      <c r="AG348">
        <v>0</v>
      </c>
      <c r="AH348" s="123">
        <f t="shared" ref="AH348:AH380" si="27">AVERAGE(E348:AE348)</f>
        <v>1</v>
      </c>
      <c r="AI348" s="48">
        <f t="shared" ref="AI348:AI380" si="28">STDEV(E348:AE348)</f>
        <v>0</v>
      </c>
      <c r="AJ348" s="110">
        <f t="shared" ref="AJ348:AJ380" si="29">AI348/$AJ$308</f>
        <v>0</v>
      </c>
    </row>
    <row r="349" spans="2:36">
      <c r="D349">
        <v>2.0099999999999998</v>
      </c>
      <c r="E349" s="48">
        <v>1.002395784622367</v>
      </c>
      <c r="F349" s="48">
        <v>0.94655764203434145</v>
      </c>
      <c r="G349" s="48">
        <v>0.97252753823054339</v>
      </c>
      <c r="H349" s="48">
        <v>1.0229900155935621</v>
      </c>
      <c r="I349" s="48">
        <v>0.93709949562938577</v>
      </c>
      <c r="J349" s="48">
        <v>0.99080454956134068</v>
      </c>
      <c r="K349" s="48">
        <v>1.036582418550491</v>
      </c>
      <c r="L349" s="48">
        <v>1.0497774497406831</v>
      </c>
      <c r="M349" s="48">
        <v>1.02859158119212</v>
      </c>
      <c r="N349" s="48">
        <v>0.95813643389585257</v>
      </c>
      <c r="O349" s="48">
        <v>1.0942061007626029</v>
      </c>
      <c r="P349" s="48">
        <v>0.94200259093539684</v>
      </c>
      <c r="Q349" s="48">
        <v>0.97161518793882262</v>
      </c>
      <c r="R349" s="48">
        <v>1.0428258872226841</v>
      </c>
      <c r="S349" s="48">
        <v>0.96650801204254744</v>
      </c>
      <c r="T349" s="48">
        <v>1.0043950205953049</v>
      </c>
      <c r="U349" s="48">
        <v>0.98999100227731607</v>
      </c>
      <c r="V349" s="48">
        <v>1.0628643725416529</v>
      </c>
      <c r="W349" s="48">
        <v>1.0226417276971349</v>
      </c>
      <c r="X349" s="48">
        <v>0.92230380969440595</v>
      </c>
      <c r="Y349" s="48">
        <v>1.0257028079042441</v>
      </c>
      <c r="Z349" s="48">
        <v>0.93635961867130535</v>
      </c>
      <c r="AA349" s="48">
        <v>0.97177814334985957</v>
      </c>
      <c r="AB349" s="48">
        <v>0.96711439930638055</v>
      </c>
      <c r="AC349" s="48">
        <v>1.051924658619221</v>
      </c>
      <c r="AD349" s="48">
        <v>0.96264996965009753</v>
      </c>
      <c r="AE349" s="48">
        <v>0.97591651247917544</v>
      </c>
      <c r="AG349">
        <v>2.0099999999999998</v>
      </c>
      <c r="AH349" s="124">
        <f t="shared" si="27"/>
        <v>0.99467639743477199</v>
      </c>
      <c r="AI349" s="48">
        <f t="shared" si="28"/>
        <v>4.4586839205853115E-2</v>
      </c>
      <c r="AJ349" s="110">
        <f t="shared" si="29"/>
        <v>8.5807412059379518E-3</v>
      </c>
    </row>
    <row r="350" spans="2:36">
      <c r="D350">
        <v>4.01</v>
      </c>
      <c r="E350" s="48">
        <v>1.0140554610825301</v>
      </c>
      <c r="F350" s="48">
        <v>0.9753542791431733</v>
      </c>
      <c r="G350" s="48">
        <v>0.96270218132127439</v>
      </c>
      <c r="H350" s="48">
        <v>1.0464844799171411</v>
      </c>
      <c r="I350" s="48">
        <v>0.91140012608381693</v>
      </c>
      <c r="J350" s="48">
        <v>0.97097890135057918</v>
      </c>
      <c r="K350" s="48">
        <v>1.005751269698095</v>
      </c>
      <c r="L350" s="48">
        <v>1.0677456474783951</v>
      </c>
      <c r="M350" s="48">
        <v>0.99688634395048936</v>
      </c>
      <c r="N350" s="48">
        <v>0.97656036692589532</v>
      </c>
      <c r="O350" s="48">
        <v>1.072265067166017</v>
      </c>
      <c r="P350" s="48">
        <v>0.97731678327509863</v>
      </c>
      <c r="Q350" s="48">
        <v>1.016937853423467</v>
      </c>
      <c r="R350" s="48">
        <v>1.0782500452514761</v>
      </c>
      <c r="S350" s="48">
        <v>0.97061074570299866</v>
      </c>
      <c r="T350" s="48">
        <v>1.0303163282064289</v>
      </c>
      <c r="U350" s="48">
        <v>1.0386165908762801</v>
      </c>
      <c r="V350" s="48">
        <v>0.99405815197959457</v>
      </c>
      <c r="W350" s="48">
        <v>0.98424326441659826</v>
      </c>
      <c r="X350" s="48">
        <v>0.95710883655363499</v>
      </c>
      <c r="Y350" s="48">
        <v>1.0038217524681621</v>
      </c>
      <c r="Z350" s="48">
        <v>0.99326544804971073</v>
      </c>
      <c r="AA350" s="48">
        <v>1.016640615865511</v>
      </c>
      <c r="AB350" s="48">
        <v>0.95172670494806011</v>
      </c>
      <c r="AC350" s="48">
        <v>1.0151561421533051</v>
      </c>
      <c r="AD350" s="48">
        <v>1.004011290988047</v>
      </c>
      <c r="AE350" s="48">
        <v>1.00195035903653</v>
      </c>
      <c r="AG350">
        <v>4.01</v>
      </c>
      <c r="AH350" s="124">
        <f t="shared" si="27"/>
        <v>1.0012672236041598</v>
      </c>
      <c r="AI350" s="48">
        <f t="shared" si="28"/>
        <v>3.8554736625653424E-2</v>
      </c>
      <c r="AJ350" s="110">
        <f t="shared" si="29"/>
        <v>7.4198625231187091E-3</v>
      </c>
    </row>
    <row r="351" spans="2:36">
      <c r="D351">
        <v>7.38</v>
      </c>
      <c r="E351" s="48">
        <v>1.74245807944218</v>
      </c>
      <c r="F351" s="48">
        <v>1.6252197603572429</v>
      </c>
      <c r="G351" s="48">
        <v>1.169312521882685</v>
      </c>
      <c r="H351" s="48">
        <v>1.256704737994339</v>
      </c>
      <c r="I351" s="48">
        <v>1.4225703620100441</v>
      </c>
      <c r="J351" s="48">
        <v>1.476176426313448</v>
      </c>
      <c r="K351" s="48">
        <v>1.6473175153450339</v>
      </c>
      <c r="L351" s="48">
        <v>1.548799922299384</v>
      </c>
      <c r="M351" s="48">
        <v>1.791201212112151</v>
      </c>
      <c r="N351" s="48">
        <v>1.622589664097303</v>
      </c>
      <c r="O351" s="48">
        <v>1.2953673469361391</v>
      </c>
      <c r="P351" s="48">
        <v>1.4093344726048329</v>
      </c>
      <c r="Q351" s="48">
        <v>1.252330493333728</v>
      </c>
      <c r="R351" s="48">
        <v>1.321808540670206</v>
      </c>
      <c r="S351" s="48">
        <v>1.071864644156763</v>
      </c>
      <c r="T351" s="48">
        <v>1.2156048207087651</v>
      </c>
      <c r="U351" s="48">
        <v>1.4353284283278329</v>
      </c>
      <c r="V351" s="48">
        <v>1.396342606655776</v>
      </c>
      <c r="W351" s="48">
        <v>1.354043688541011</v>
      </c>
      <c r="X351" s="48">
        <v>1.401637776358601</v>
      </c>
      <c r="Y351" s="48">
        <v>1.23225695857312</v>
      </c>
      <c r="Z351" s="48">
        <v>1.657218384177608</v>
      </c>
      <c r="AA351" s="48">
        <v>1.439213104583718</v>
      </c>
      <c r="AB351" s="48">
        <v>1.6511832287898569</v>
      </c>
      <c r="AC351" s="48">
        <v>1.392313801314395</v>
      </c>
      <c r="AD351" s="48">
        <v>1.2999393869822999</v>
      </c>
      <c r="AE351" s="48">
        <v>1.4588789660365269</v>
      </c>
      <c r="AG351">
        <v>7.38</v>
      </c>
      <c r="AH351" s="124">
        <f t="shared" si="27"/>
        <v>1.429148772244629</v>
      </c>
      <c r="AI351" s="48">
        <f t="shared" si="28"/>
        <v>0.18266076391576172</v>
      </c>
      <c r="AJ351" s="110">
        <f t="shared" si="29"/>
        <v>3.5153080405715902E-2</v>
      </c>
    </row>
    <row r="352" spans="2:36">
      <c r="D352">
        <v>9.32</v>
      </c>
      <c r="E352" s="48">
        <v>2.130182858731287</v>
      </c>
      <c r="F352" s="48">
        <v>2.51756705038337</v>
      </c>
      <c r="G352" s="48">
        <v>1.2873983468018719</v>
      </c>
      <c r="H352" s="48">
        <v>1.360098367468229</v>
      </c>
      <c r="I352" s="48">
        <v>1.7929275262988409</v>
      </c>
      <c r="J352" s="48">
        <v>1.9587711944980011</v>
      </c>
      <c r="K352" s="48">
        <v>2.136066316013689</v>
      </c>
      <c r="L352" s="48">
        <v>1.77826717834212</v>
      </c>
      <c r="M352" s="48">
        <v>1.9536614606214051</v>
      </c>
      <c r="N352" s="48">
        <v>1.689520899812244</v>
      </c>
      <c r="O352" s="48">
        <v>2.098452265216364</v>
      </c>
      <c r="P352" s="48">
        <v>2.0027853858431568</v>
      </c>
      <c r="Q352" s="48">
        <v>1.3521799343390071</v>
      </c>
      <c r="R352" s="48">
        <v>1.421126749034028</v>
      </c>
      <c r="S352" s="48">
        <v>1.1807950733849411</v>
      </c>
      <c r="T352" s="48">
        <v>1.5018454129371701</v>
      </c>
      <c r="U352" s="48">
        <v>1.9688021313932671</v>
      </c>
      <c r="V352" s="48">
        <v>1.694168231946183</v>
      </c>
      <c r="W352" s="48">
        <v>1.736191873341201</v>
      </c>
      <c r="X352" s="48">
        <v>1.4885937827256599</v>
      </c>
      <c r="Y352" s="48">
        <v>1.5026162441028561</v>
      </c>
      <c r="Z352" s="48">
        <v>1.803489162911486</v>
      </c>
      <c r="AA352" s="48">
        <v>1.6604150291845441</v>
      </c>
      <c r="AB352" s="48">
        <v>1.989392914148874</v>
      </c>
      <c r="AC352" s="48">
        <v>1.5744746562987659</v>
      </c>
      <c r="AD352" s="48">
        <v>1.9320862977344599</v>
      </c>
      <c r="AE352" s="48">
        <v>2.016767558011507</v>
      </c>
      <c r="AG352">
        <v>9.32</v>
      </c>
      <c r="AH352" s="124">
        <f t="shared" si="27"/>
        <v>1.7603201445009082</v>
      </c>
      <c r="AI352" s="48">
        <f t="shared" si="28"/>
        <v>0.31370050743623473</v>
      </c>
      <c r="AJ352" s="110">
        <f t="shared" si="29"/>
        <v>6.0371690804410773E-2</v>
      </c>
    </row>
    <row r="353" spans="4:36">
      <c r="D353">
        <v>11.27</v>
      </c>
      <c r="E353" s="48">
        <v>2.401626962807367</v>
      </c>
      <c r="F353" s="48">
        <v>2.8658017148984518</v>
      </c>
      <c r="G353" s="48">
        <v>1.3049702558398211</v>
      </c>
      <c r="H353" s="48">
        <v>1.387165831447418</v>
      </c>
      <c r="I353" s="48">
        <v>2.024517350366418</v>
      </c>
      <c r="J353" s="48">
        <v>2.1499177607387949</v>
      </c>
      <c r="K353" s="48">
        <v>2.383977762291615</v>
      </c>
      <c r="L353" s="48">
        <v>1.8433203368027631</v>
      </c>
      <c r="M353" s="48">
        <v>2.1207914980216929</v>
      </c>
      <c r="N353" s="48">
        <v>1.8103294893120121</v>
      </c>
      <c r="O353" s="48">
        <v>2.3604799392872051</v>
      </c>
      <c r="P353" s="48">
        <v>2.1767402310882269</v>
      </c>
      <c r="Q353" s="48">
        <v>1.558127153277798</v>
      </c>
      <c r="R353" s="48">
        <v>1.5519415237592951</v>
      </c>
      <c r="S353" s="48">
        <v>1.250893474756599</v>
      </c>
      <c r="T353" s="48">
        <v>1.598703170656721</v>
      </c>
      <c r="U353" s="48">
        <v>2.161876566980363</v>
      </c>
      <c r="V353" s="48">
        <v>1.7328964805708269</v>
      </c>
      <c r="W353" s="48">
        <v>1.744198432459525</v>
      </c>
      <c r="X353" s="48">
        <v>1.4596818885690439</v>
      </c>
      <c r="Y353" s="48">
        <v>1.44519273507584</v>
      </c>
      <c r="Z353" s="48">
        <v>1.8708762822012059</v>
      </c>
      <c r="AA353" s="48">
        <v>1.6828791822862901</v>
      </c>
      <c r="AB353" s="48">
        <v>2.1640066215817439</v>
      </c>
      <c r="AC353" s="48">
        <v>1.737363798254056</v>
      </c>
      <c r="AD353" s="48">
        <v>2.1351492229949591</v>
      </c>
      <c r="AE353" s="48">
        <v>2.3249440047839109</v>
      </c>
      <c r="AG353">
        <v>11.27</v>
      </c>
      <c r="AH353" s="124">
        <f t="shared" si="27"/>
        <v>1.8980877655966657</v>
      </c>
      <c r="AI353" s="48">
        <f t="shared" si="28"/>
        <v>0.39777506334411727</v>
      </c>
      <c r="AJ353" s="110">
        <f t="shared" si="29"/>
        <v>7.6551846632882184E-2</v>
      </c>
    </row>
    <row r="354" spans="4:36">
      <c r="D354">
        <v>13.27</v>
      </c>
      <c r="E354" s="48">
        <v>2.475488495746879</v>
      </c>
      <c r="F354" s="48">
        <v>3.316317757542643</v>
      </c>
      <c r="G354" s="48">
        <v>1.344570232878509</v>
      </c>
      <c r="H354" s="48">
        <v>1.411368261015137</v>
      </c>
      <c r="I354" s="48">
        <v>2.1678692548515501</v>
      </c>
      <c r="J354" s="48">
        <v>2.298381098523175</v>
      </c>
      <c r="K354" s="48">
        <v>2.5097457072451972</v>
      </c>
      <c r="L354" s="48">
        <v>1.93767322945062</v>
      </c>
      <c r="M354" s="48">
        <v>2.0570824860054082</v>
      </c>
      <c r="N354" s="48">
        <v>1.8126780855897719</v>
      </c>
      <c r="O354" s="48">
        <v>2.507960416615957</v>
      </c>
      <c r="P354" s="48">
        <v>2.2672328648751159</v>
      </c>
      <c r="Q354" s="48">
        <v>1.509724575457138</v>
      </c>
      <c r="R354" s="48">
        <v>1.630729059667799</v>
      </c>
      <c r="S354" s="48">
        <v>1.211558102564303</v>
      </c>
      <c r="T354" s="48">
        <v>1.614014118345646</v>
      </c>
      <c r="U354" s="48">
        <v>2.1930594616078078</v>
      </c>
      <c r="V354" s="48">
        <v>1.7993376894382389</v>
      </c>
      <c r="W354" s="48">
        <v>1.7943347714505959</v>
      </c>
      <c r="X354" s="48">
        <v>1.4273759104638211</v>
      </c>
      <c r="Y354" s="48">
        <v>1.5871541810137759</v>
      </c>
      <c r="Z354" s="48">
        <v>1.8648157316766241</v>
      </c>
      <c r="AA354" s="48">
        <v>1.8330887057694061</v>
      </c>
      <c r="AB354" s="48">
        <v>2.00930242395438</v>
      </c>
      <c r="AC354" s="48">
        <v>1.7719657754609111</v>
      </c>
      <c r="AD354" s="48">
        <v>2.2396303450785591</v>
      </c>
      <c r="AE354" s="48">
        <v>2.3965911838187228</v>
      </c>
      <c r="AG354">
        <v>13.27</v>
      </c>
      <c r="AH354" s="124">
        <f t="shared" si="27"/>
        <v>1.9625574046706551</v>
      </c>
      <c r="AI354" s="48">
        <f t="shared" si="28"/>
        <v>0.4609432754517146</v>
      </c>
      <c r="AJ354" s="110">
        <f t="shared" si="29"/>
        <v>8.8708574721065081E-2</v>
      </c>
    </row>
    <row r="355" spans="4:36">
      <c r="D355">
        <v>15.27</v>
      </c>
      <c r="E355" s="48">
        <v>2.5194294694750989</v>
      </c>
      <c r="F355" s="48">
        <v>3.3141976975935772</v>
      </c>
      <c r="G355" s="48">
        <v>1.3363985841951209</v>
      </c>
      <c r="H355" s="48">
        <v>1.418234146937668</v>
      </c>
      <c r="I355" s="48">
        <v>2.2321516839796791</v>
      </c>
      <c r="J355" s="48">
        <v>2.3744289492442472</v>
      </c>
      <c r="K355" s="48">
        <v>2.622350047765837</v>
      </c>
      <c r="L355" s="48">
        <v>1.9970746140193989</v>
      </c>
      <c r="M355" s="48">
        <v>2.117557519904818</v>
      </c>
      <c r="N355" s="48">
        <v>1.838337395686084</v>
      </c>
      <c r="O355" s="48">
        <v>2.7201708119522081</v>
      </c>
      <c r="P355" s="48">
        <v>2.550787863395918</v>
      </c>
      <c r="Q355" s="48">
        <v>1.686271999835834</v>
      </c>
      <c r="R355" s="48">
        <v>1.6212878249588321</v>
      </c>
      <c r="S355" s="48">
        <v>1.2609747170811649</v>
      </c>
      <c r="T355" s="48">
        <v>1.638583220535039</v>
      </c>
      <c r="U355" s="48">
        <v>2.24501357185882</v>
      </c>
      <c r="V355" s="48">
        <v>1.8113704666634669</v>
      </c>
      <c r="W355" s="48">
        <v>1.843431054485291</v>
      </c>
      <c r="X355" s="48">
        <v>1.413188585909946</v>
      </c>
      <c r="Y355" s="48">
        <v>1.552276118347883</v>
      </c>
      <c r="Z355" s="48">
        <v>1.9094127874304061</v>
      </c>
      <c r="AA355" s="48">
        <v>1.7757150344002059</v>
      </c>
      <c r="AB355" s="48">
        <v>2.0536467153936542</v>
      </c>
      <c r="AC355" s="48">
        <v>1.756926572572004</v>
      </c>
      <c r="AD355" s="48">
        <v>2.2603870585185479</v>
      </c>
      <c r="AE355" s="48">
        <v>2.44960421961951</v>
      </c>
      <c r="AG355">
        <v>15.27</v>
      </c>
      <c r="AH355" s="124">
        <f t="shared" si="27"/>
        <v>2.0118225456207504</v>
      </c>
      <c r="AI355" s="48">
        <f t="shared" si="28"/>
        <v>0.48790493303728227</v>
      </c>
      <c r="AJ355" s="110">
        <f t="shared" si="29"/>
        <v>9.3897348142673753E-2</v>
      </c>
    </row>
    <row r="356" spans="4:36">
      <c r="D356">
        <v>17.28</v>
      </c>
      <c r="E356" s="48">
        <v>2.6672622098727259</v>
      </c>
      <c r="F356" s="48">
        <v>3.4153006820378051</v>
      </c>
      <c r="G356" s="48">
        <v>1.334030914885447</v>
      </c>
      <c r="H356" s="48">
        <v>1.411785790229674</v>
      </c>
      <c r="I356" s="48">
        <v>2.3054222975017749</v>
      </c>
      <c r="J356" s="48">
        <v>2.3965540317102541</v>
      </c>
      <c r="K356" s="48">
        <v>2.6103070518825469</v>
      </c>
      <c r="L356" s="48">
        <v>2.0022910946154671</v>
      </c>
      <c r="M356" s="48">
        <v>2.214185507121686</v>
      </c>
      <c r="N356" s="48">
        <v>1.789324864517482</v>
      </c>
      <c r="O356" s="48">
        <v>2.757513262945229</v>
      </c>
      <c r="P356" s="48">
        <v>2.4301473305858612</v>
      </c>
      <c r="Q356" s="48">
        <v>1.7942987207089851</v>
      </c>
      <c r="R356" s="48">
        <v>1.705073391921236</v>
      </c>
      <c r="S356" s="48">
        <v>1.224051802263739</v>
      </c>
      <c r="T356" s="48">
        <v>1.6650245594362609</v>
      </c>
      <c r="U356" s="48">
        <v>2.235832066403455</v>
      </c>
      <c r="V356" s="48">
        <v>1.8622035205776339</v>
      </c>
      <c r="W356" s="48">
        <v>1.8185172763979149</v>
      </c>
      <c r="X356" s="48">
        <v>1.416814304631947</v>
      </c>
      <c r="Y356" s="48">
        <v>1.492874842756428</v>
      </c>
      <c r="Z356" s="48">
        <v>1.859072467812638</v>
      </c>
      <c r="AA356" s="48">
        <v>1.8129184867884149</v>
      </c>
      <c r="AB356" s="48">
        <v>1.9658009992641421</v>
      </c>
      <c r="AC356" s="48">
        <v>1.737967713667506</v>
      </c>
      <c r="AD356" s="48">
        <v>2.350999356926744</v>
      </c>
      <c r="AE356" s="48">
        <v>2.4572658908577898</v>
      </c>
      <c r="AG356">
        <v>17.28</v>
      </c>
      <c r="AH356" s="124">
        <f t="shared" si="27"/>
        <v>2.0271422384563249</v>
      </c>
      <c r="AI356" s="48">
        <f t="shared" si="28"/>
        <v>0.50746236037628978</v>
      </c>
      <c r="AJ356" s="110">
        <f t="shared" si="29"/>
        <v>9.7661176788951254E-2</v>
      </c>
    </row>
    <row r="357" spans="4:36">
      <c r="D357">
        <v>19.28</v>
      </c>
      <c r="E357" s="48">
        <v>2.7126748091932309</v>
      </c>
      <c r="F357" s="48">
        <v>3.8431516224373952</v>
      </c>
      <c r="G357" s="48">
        <v>1.334292950700934</v>
      </c>
      <c r="H357" s="48">
        <v>1.4361710297507071</v>
      </c>
      <c r="I357" s="48">
        <v>2.297147021234081</v>
      </c>
      <c r="J357" s="48">
        <v>2.4593069561335619</v>
      </c>
      <c r="K357" s="48">
        <v>2.633377155424697</v>
      </c>
      <c r="L357" s="48">
        <v>2.0800854076734052</v>
      </c>
      <c r="M357" s="48">
        <v>2.178731592987631</v>
      </c>
      <c r="N357" s="48">
        <v>2.000106392628402</v>
      </c>
      <c r="O357" s="48">
        <v>2.761860866247174</v>
      </c>
      <c r="P357" s="48">
        <v>2.647839677457787</v>
      </c>
      <c r="Q357" s="48">
        <v>1.8402623418488211</v>
      </c>
      <c r="R357" s="48">
        <v>1.770749097091205</v>
      </c>
      <c r="S357" s="48">
        <v>1.2185802849252789</v>
      </c>
      <c r="T357" s="48">
        <v>1.639895231258367</v>
      </c>
      <c r="U357" s="48">
        <v>2.3134770657867212</v>
      </c>
      <c r="V357" s="48">
        <v>1.89670169776661</v>
      </c>
      <c r="W357" s="48">
        <v>1.8760168006607969</v>
      </c>
      <c r="X357" s="48">
        <v>1.5042454915211321</v>
      </c>
      <c r="Y357" s="48">
        <v>1.633942178747201</v>
      </c>
      <c r="Z357" s="48">
        <v>1.867911296537371</v>
      </c>
      <c r="AA357" s="48">
        <v>1.768680511123035</v>
      </c>
      <c r="AB357" s="48">
        <v>2.003400413230624</v>
      </c>
      <c r="AC357" s="48">
        <v>1.759089053139657</v>
      </c>
      <c r="AD357" s="48">
        <v>2.3170541635961608</v>
      </c>
      <c r="AE357" s="48">
        <v>2.4419650320925479</v>
      </c>
      <c r="AG357">
        <v>19.28</v>
      </c>
      <c r="AH357" s="124">
        <f t="shared" si="27"/>
        <v>2.0828413385627607</v>
      </c>
      <c r="AI357" s="48">
        <f t="shared" si="28"/>
        <v>0.5535587691989724</v>
      </c>
      <c r="AJ357" s="110">
        <f t="shared" si="29"/>
        <v>0.10653243480310154</v>
      </c>
    </row>
    <row r="358" spans="4:36">
      <c r="D358">
        <v>21.28</v>
      </c>
      <c r="E358" s="48">
        <v>2.724566067449441</v>
      </c>
      <c r="F358" s="48">
        <v>3.747946017757092</v>
      </c>
      <c r="G358" s="48">
        <v>1.3185830647343511</v>
      </c>
      <c r="H358" s="48">
        <v>1.4054785799339491</v>
      </c>
      <c r="I358" s="48">
        <v>2.4246481065620809</v>
      </c>
      <c r="J358" s="48">
        <v>2.540732755550704</v>
      </c>
      <c r="K358" s="48">
        <v>2.7503528792707739</v>
      </c>
      <c r="L358" s="48">
        <v>2.0220998469817508</v>
      </c>
      <c r="M358" s="48">
        <v>2.2040010538561399</v>
      </c>
      <c r="N358" s="48">
        <v>1.9514404341947891</v>
      </c>
      <c r="O358" s="48">
        <v>2.8999513649566628</v>
      </c>
      <c r="P358" s="48">
        <v>2.527699640925114</v>
      </c>
      <c r="Q358" s="48">
        <v>1.9385436451836111</v>
      </c>
      <c r="R358" s="48">
        <v>1.8006355536679659</v>
      </c>
      <c r="S358" s="48">
        <v>1.2193618367247241</v>
      </c>
      <c r="T358" s="48">
        <v>1.647364429697038</v>
      </c>
      <c r="U358" s="48">
        <v>2.249305943348415</v>
      </c>
      <c r="V358" s="48">
        <v>1.972597480635111</v>
      </c>
      <c r="W358" s="48">
        <v>1.8603361185305449</v>
      </c>
      <c r="X358" s="48">
        <v>1.433321357026774</v>
      </c>
      <c r="Y358" s="48">
        <v>1.5229792030028459</v>
      </c>
      <c r="Z358" s="48">
        <v>1.7947089612728819</v>
      </c>
      <c r="AA358" s="48">
        <v>1.7990009798789111</v>
      </c>
      <c r="AB358" s="48">
        <v>1.9937283283924081</v>
      </c>
      <c r="AC358" s="48">
        <v>1.8135371059309819</v>
      </c>
      <c r="AD358" s="48">
        <v>2.3784653256787789</v>
      </c>
      <c r="AE358" s="48">
        <v>2.3698579303685459</v>
      </c>
      <c r="AG358">
        <v>21.28</v>
      </c>
      <c r="AH358" s="124">
        <f t="shared" si="27"/>
        <v>2.0856016300560145</v>
      </c>
      <c r="AI358" s="48">
        <f t="shared" si="28"/>
        <v>0.56071992731812104</v>
      </c>
      <c r="AJ358" s="110">
        <f t="shared" si="29"/>
        <v>0.10791060032570152</v>
      </c>
    </row>
    <row r="359" spans="4:36">
      <c r="D359">
        <v>23.28</v>
      </c>
      <c r="E359" s="48">
        <v>2.6401003034297128</v>
      </c>
      <c r="F359" s="48">
        <v>3.4991729705060939</v>
      </c>
      <c r="G359" s="48">
        <v>1.3164383984957</v>
      </c>
      <c r="H359" s="48">
        <v>1.3969141090005011</v>
      </c>
      <c r="I359" s="48">
        <v>2.3131105908619429</v>
      </c>
      <c r="J359" s="48">
        <v>2.5014653633992618</v>
      </c>
      <c r="K359" s="48">
        <v>2.7025634625568311</v>
      </c>
      <c r="L359" s="48">
        <v>1.9535642266193141</v>
      </c>
      <c r="M359" s="48">
        <v>2.3140316433767301</v>
      </c>
      <c r="N359" s="48">
        <v>1.909534565325937</v>
      </c>
      <c r="O359" s="48">
        <v>2.8980849455000799</v>
      </c>
      <c r="P359" s="48">
        <v>2.5547406419310339</v>
      </c>
      <c r="Q359" s="48">
        <v>1.9219099268417239</v>
      </c>
      <c r="R359" s="48">
        <v>1.8114286629624261</v>
      </c>
      <c r="S359" s="48">
        <v>1.2132299994558939</v>
      </c>
      <c r="T359" s="48">
        <v>1.6488790187612561</v>
      </c>
      <c r="U359" s="48">
        <v>2.3106540400363458</v>
      </c>
      <c r="V359" s="48">
        <v>1.928234640742148</v>
      </c>
      <c r="W359" s="48">
        <v>1.86363231916043</v>
      </c>
      <c r="X359" s="48">
        <v>1.4486001261274679</v>
      </c>
      <c r="Y359" s="48">
        <v>1.5195292252091559</v>
      </c>
      <c r="Z359" s="48">
        <v>1.819179170938072</v>
      </c>
      <c r="AA359" s="48">
        <v>1.7958441215752581</v>
      </c>
      <c r="AB359" s="48">
        <v>1.9903042622440801</v>
      </c>
      <c r="AC359" s="48">
        <v>1.8332556263696731</v>
      </c>
      <c r="AD359" s="48">
        <v>2.3314701265375568</v>
      </c>
      <c r="AE359" s="48">
        <v>2.351534524503732</v>
      </c>
      <c r="AG359">
        <v>23.28</v>
      </c>
      <c r="AH359" s="124">
        <f t="shared" si="27"/>
        <v>2.0662002597210498</v>
      </c>
      <c r="AI359" s="48">
        <f t="shared" si="28"/>
        <v>0.52663884433323749</v>
      </c>
      <c r="AJ359" s="110">
        <f t="shared" si="29"/>
        <v>0.10135169284716936</v>
      </c>
    </row>
    <row r="360" spans="4:36">
      <c r="D360">
        <v>25.28</v>
      </c>
      <c r="E360" s="48">
        <v>2.8809784962242651</v>
      </c>
      <c r="F360" s="48">
        <v>3.5137607954789978</v>
      </c>
      <c r="G360" s="48">
        <v>1.35279615198721</v>
      </c>
      <c r="H360" s="48">
        <v>1.3963180272966369</v>
      </c>
      <c r="I360" s="48">
        <v>2.4730626576938608</v>
      </c>
      <c r="J360" s="48">
        <v>2.4714317038315459</v>
      </c>
      <c r="K360" s="48">
        <v>2.664407062349559</v>
      </c>
      <c r="L360" s="48">
        <v>2.0799746810653441</v>
      </c>
      <c r="M360" s="48">
        <v>2.1470138377003938</v>
      </c>
      <c r="N360" s="48">
        <v>1.969932871004765</v>
      </c>
      <c r="O360" s="48">
        <v>3.0184297236950322</v>
      </c>
      <c r="P360" s="48">
        <v>2.8349789141623809</v>
      </c>
      <c r="Q360" s="48">
        <v>2.041524845152054</v>
      </c>
      <c r="R360" s="48">
        <v>1.817189858724036</v>
      </c>
      <c r="S360" s="48">
        <v>1.2625827972927419</v>
      </c>
      <c r="T360" s="48">
        <v>1.571668313487415</v>
      </c>
      <c r="U360" s="48">
        <v>2.1986096075191801</v>
      </c>
      <c r="V360" s="48">
        <v>1.997282783367901</v>
      </c>
      <c r="W360" s="48">
        <v>1.862191632029927</v>
      </c>
      <c r="X360" s="48">
        <v>1.392984524917936</v>
      </c>
      <c r="Y360" s="48">
        <v>1.5215379565817411</v>
      </c>
      <c r="Z360" s="48">
        <v>1.822907043805271</v>
      </c>
      <c r="AA360" s="48">
        <v>1.7634811678334541</v>
      </c>
      <c r="AB360" s="48">
        <v>1.980613592332398</v>
      </c>
      <c r="AC360" s="48">
        <v>1.8481372657436199</v>
      </c>
      <c r="AD360" s="48">
        <v>2.416478300002634</v>
      </c>
      <c r="AE360" s="48">
        <v>2.3300353123030071</v>
      </c>
      <c r="AG360">
        <v>25.28</v>
      </c>
      <c r="AH360" s="124">
        <f t="shared" si="27"/>
        <v>2.0974188860586414</v>
      </c>
      <c r="AI360" s="48">
        <f t="shared" si="28"/>
        <v>0.55666539027662987</v>
      </c>
      <c r="AJ360" s="110">
        <f t="shared" si="29"/>
        <v>0.10713030430825345</v>
      </c>
    </row>
    <row r="361" spans="4:36">
      <c r="D361">
        <v>27.28</v>
      </c>
      <c r="E361" s="48">
        <v>2.8127125814783849</v>
      </c>
      <c r="F361" s="48">
        <v>3.4633168122271729</v>
      </c>
      <c r="G361" s="48">
        <v>1.280742372300202</v>
      </c>
      <c r="H361" s="48">
        <v>1.404166508837551</v>
      </c>
      <c r="I361" s="48">
        <v>2.4028729244938551</v>
      </c>
      <c r="J361" s="48">
        <v>2.4748712874338432</v>
      </c>
      <c r="K361" s="48">
        <v>2.7945342697092559</v>
      </c>
      <c r="L361" s="48">
        <v>1.9436639422743049</v>
      </c>
      <c r="M361" s="48">
        <v>2.3762944272419309</v>
      </c>
      <c r="N361" s="48">
        <v>1.9175824025384669</v>
      </c>
      <c r="O361" s="48">
        <v>3.0767386070224569</v>
      </c>
      <c r="P361" s="48">
        <v>2.6999468491680632</v>
      </c>
      <c r="Q361" s="48">
        <v>2.146199972799185</v>
      </c>
      <c r="R361" s="48">
        <v>1.9653881942798399</v>
      </c>
      <c r="S361" s="48">
        <v>1.2490985330223019</v>
      </c>
      <c r="T361" s="48">
        <v>1.5835886921</v>
      </c>
      <c r="U361" s="48">
        <v>2.2481937130398548</v>
      </c>
      <c r="V361" s="48">
        <v>1.908580538451353</v>
      </c>
      <c r="W361" s="48">
        <v>1.84494401515781</v>
      </c>
      <c r="X361" s="48">
        <v>1.3918961981452651</v>
      </c>
      <c r="Y361" s="48">
        <v>1.49404393017241</v>
      </c>
      <c r="Z361" s="48">
        <v>1.7827260977549431</v>
      </c>
      <c r="AA361" s="48">
        <v>1.731028696294614</v>
      </c>
      <c r="AB361" s="48">
        <v>1.9772517433604999</v>
      </c>
      <c r="AC361" s="48">
        <v>1.9110713825948911</v>
      </c>
      <c r="AD361" s="48">
        <v>2.3502199114629052</v>
      </c>
      <c r="AE361" s="48">
        <v>2.390546832633984</v>
      </c>
      <c r="AG361">
        <v>27.28</v>
      </c>
      <c r="AH361" s="124">
        <f t="shared" si="27"/>
        <v>2.0971193124442724</v>
      </c>
      <c r="AI361" s="48">
        <f t="shared" si="28"/>
        <v>0.55892045056892048</v>
      </c>
      <c r="AJ361" s="110">
        <f t="shared" si="29"/>
        <v>0.10756429086385105</v>
      </c>
    </row>
    <row r="362" spans="4:36">
      <c r="D362">
        <v>29.28</v>
      </c>
      <c r="E362" s="48">
        <v>2.6932109830365611</v>
      </c>
      <c r="F362" s="48">
        <v>3.615585093698261</v>
      </c>
      <c r="G362" s="48">
        <v>1.3029101408428321</v>
      </c>
      <c r="H362" s="48">
        <v>1.396586161542732</v>
      </c>
      <c r="I362" s="48">
        <v>2.274925411540071</v>
      </c>
      <c r="J362" s="48">
        <v>2.5359120414459229</v>
      </c>
      <c r="K362" s="48">
        <v>2.6448119576347979</v>
      </c>
      <c r="L362" s="48">
        <v>1.923927187472422</v>
      </c>
      <c r="M362" s="48">
        <v>2.2936324317796259</v>
      </c>
      <c r="N362" s="48">
        <v>1.9904087979581551</v>
      </c>
      <c r="O362" s="48">
        <v>2.9436094402038981</v>
      </c>
      <c r="P362" s="48">
        <v>2.7719082096378029</v>
      </c>
      <c r="Q362" s="48">
        <v>2.0898300140731978</v>
      </c>
      <c r="R362" s="48">
        <v>1.9840251716548249</v>
      </c>
      <c r="S362" s="48">
        <v>1.1902633142147581</v>
      </c>
      <c r="T362" s="48">
        <v>1.624891394610414</v>
      </c>
      <c r="U362" s="48">
        <v>2.3065238455099308</v>
      </c>
      <c r="V362" s="48">
        <v>1.96898235307602</v>
      </c>
      <c r="W362" s="48">
        <v>1.9223730953459071</v>
      </c>
      <c r="X362" s="48">
        <v>1.3691951205166659</v>
      </c>
      <c r="Y362" s="48">
        <v>1.526051987861657</v>
      </c>
      <c r="Z362" s="48">
        <v>1.799016265354203</v>
      </c>
      <c r="AA362" s="48">
        <v>1.6863771318866969</v>
      </c>
      <c r="AB362" s="48">
        <v>1.969761163218853</v>
      </c>
      <c r="AC362" s="48">
        <v>1.7803528110330791</v>
      </c>
      <c r="AD362" s="48">
        <v>2.369533081303338</v>
      </c>
      <c r="AE362" s="48">
        <v>2.3157940968062749</v>
      </c>
      <c r="AG362">
        <v>29.28</v>
      </c>
      <c r="AH362" s="124">
        <f t="shared" si="27"/>
        <v>2.0848295816021811</v>
      </c>
      <c r="AI362" s="48">
        <f t="shared" si="28"/>
        <v>0.55662784740212534</v>
      </c>
      <c r="AJ362" s="110">
        <f t="shared" si="29"/>
        <v>0.10712307917868633</v>
      </c>
    </row>
    <row r="363" spans="4:36">
      <c r="D363">
        <v>31.28</v>
      </c>
      <c r="E363" s="48">
        <v>2.9436304986015438</v>
      </c>
      <c r="F363" s="48">
        <v>3.6941677711509979</v>
      </c>
      <c r="G363" s="48">
        <v>1.331128537770198</v>
      </c>
      <c r="H363" s="48">
        <v>1.3764879709669691</v>
      </c>
      <c r="I363" s="48">
        <v>2.2879537765664399</v>
      </c>
      <c r="J363" s="48">
        <v>2.5041935290716331</v>
      </c>
      <c r="K363" s="48">
        <v>2.7675820896299941</v>
      </c>
      <c r="L363" s="48">
        <v>1.9272239050100719</v>
      </c>
      <c r="M363" s="48">
        <v>2.252033342201067</v>
      </c>
      <c r="N363" s="48">
        <v>1.9322768112277451</v>
      </c>
      <c r="O363" s="48">
        <v>3.2505462365332831</v>
      </c>
      <c r="P363" s="48">
        <v>2.584752059299833</v>
      </c>
      <c r="Q363" s="48">
        <v>2.1481721884292608</v>
      </c>
      <c r="R363" s="48">
        <v>1.909936930176793</v>
      </c>
      <c r="S363" s="48">
        <v>1.2231115608486549</v>
      </c>
      <c r="T363" s="48">
        <v>1.5596097877863819</v>
      </c>
      <c r="U363" s="48">
        <v>2.2343578865359182</v>
      </c>
      <c r="V363" s="48">
        <v>2.0332074249276308</v>
      </c>
      <c r="W363" s="48">
        <v>1.830025897678403</v>
      </c>
      <c r="X363" s="48">
        <v>1.406747251738621</v>
      </c>
      <c r="Y363" s="48">
        <v>1.4452710751625319</v>
      </c>
      <c r="Z363" s="48">
        <v>1.7965290530765521</v>
      </c>
      <c r="AA363" s="48">
        <v>1.735276507160074</v>
      </c>
      <c r="AB363" s="48">
        <v>1.938238684029554</v>
      </c>
      <c r="AC363" s="48">
        <v>1.7965891043943409</v>
      </c>
      <c r="AD363" s="48">
        <v>2.2239082306376501</v>
      </c>
      <c r="AE363" s="48">
        <v>2.361936040062135</v>
      </c>
      <c r="AG363">
        <v>31.28</v>
      </c>
      <c r="AH363" s="124">
        <f t="shared" si="27"/>
        <v>2.0924034870620107</v>
      </c>
      <c r="AI363" s="48">
        <f t="shared" si="28"/>
        <v>0.59425893157655751</v>
      </c>
      <c r="AJ363" s="110">
        <f t="shared" si="29"/>
        <v>0.11436518470468829</v>
      </c>
    </row>
    <row r="364" spans="4:36">
      <c r="D364">
        <v>33.28</v>
      </c>
      <c r="E364" s="48">
        <v>2.7512093112801872</v>
      </c>
      <c r="F364" s="48">
        <v>3.52041715788322</v>
      </c>
      <c r="G364" s="48">
        <v>1.3368662487441041</v>
      </c>
      <c r="H364" s="48">
        <v>1.3974578271872771</v>
      </c>
      <c r="I364" s="48">
        <v>2.2723538376746761</v>
      </c>
      <c r="J364" s="48">
        <v>2.3767960411592539</v>
      </c>
      <c r="K364" s="48">
        <v>2.849552900601092</v>
      </c>
      <c r="L364" s="48">
        <v>1.9673530639380601</v>
      </c>
      <c r="M364" s="48">
        <v>2.2166027533025141</v>
      </c>
      <c r="N364" s="48">
        <v>1.881885379864461</v>
      </c>
      <c r="O364" s="48">
        <v>3.1306452171791959</v>
      </c>
      <c r="P364" s="48">
        <v>2.92253807415968</v>
      </c>
      <c r="Q364" s="48">
        <v>2.1896028255863151</v>
      </c>
      <c r="R364" s="48">
        <v>2.0031954115404491</v>
      </c>
      <c r="S364" s="48">
        <v>1.252613711882955</v>
      </c>
      <c r="T364" s="48">
        <v>1.6461042847507319</v>
      </c>
      <c r="U364" s="48">
        <v>2.099170709995049</v>
      </c>
      <c r="V364" s="48">
        <v>1.884070331041539</v>
      </c>
      <c r="W364" s="48">
        <v>1.838398084791506</v>
      </c>
      <c r="X364" s="48">
        <v>1.4199848132329309</v>
      </c>
      <c r="Y364" s="48">
        <v>1.437479746610355</v>
      </c>
      <c r="Z364" s="48">
        <v>1.7698622204336441</v>
      </c>
      <c r="AA364" s="48">
        <v>1.712034215046309</v>
      </c>
      <c r="AB364" s="48">
        <v>1.9400725911676311</v>
      </c>
      <c r="AC364" s="48">
        <v>1.759211844777721</v>
      </c>
      <c r="AD364" s="48">
        <v>2.3698330574209159</v>
      </c>
      <c r="AE364" s="48">
        <v>2.3406951797603912</v>
      </c>
      <c r="AG364">
        <v>33.28</v>
      </c>
      <c r="AH364" s="124">
        <f t="shared" si="27"/>
        <v>2.0846669200374883</v>
      </c>
      <c r="AI364" s="48">
        <f t="shared" si="28"/>
        <v>0.57132876971083824</v>
      </c>
      <c r="AJ364" s="110">
        <f t="shared" si="29"/>
        <v>0.10995227299611005</v>
      </c>
    </row>
    <row r="365" spans="4:36">
      <c r="D365">
        <v>35.29</v>
      </c>
      <c r="E365" s="48">
        <v>3.096738019474353</v>
      </c>
      <c r="F365" s="48">
        <v>3.445650956363465</v>
      </c>
      <c r="G365" s="48">
        <v>1.319953594116102</v>
      </c>
      <c r="H365" s="48">
        <v>1.377419697618445</v>
      </c>
      <c r="I365" s="48">
        <v>2.3221791507887781</v>
      </c>
      <c r="J365" s="48">
        <v>2.4022410016772811</v>
      </c>
      <c r="K365" s="48">
        <v>2.8203999156348751</v>
      </c>
      <c r="L365" s="48">
        <v>1.8589910091480579</v>
      </c>
      <c r="M365" s="48">
        <v>2.3255488842986209</v>
      </c>
      <c r="N365" s="48">
        <v>1.859685602556931</v>
      </c>
      <c r="O365" s="48">
        <v>3.1195623033225912</v>
      </c>
      <c r="P365" s="48">
        <v>2.76332291452358</v>
      </c>
      <c r="Q365" s="48">
        <v>2.119440887931193</v>
      </c>
      <c r="R365" s="48">
        <v>1.9022421495803541</v>
      </c>
      <c r="S365" s="48">
        <v>1.1741230813367189</v>
      </c>
      <c r="T365" s="48">
        <v>1.6739133534379409</v>
      </c>
      <c r="U365" s="48">
        <v>2.1319560439630041</v>
      </c>
      <c r="V365" s="48">
        <v>1.97394257309909</v>
      </c>
      <c r="W365" s="48">
        <v>1.840411489827716</v>
      </c>
      <c r="X365" s="48">
        <v>1.3517196843488359</v>
      </c>
      <c r="Y365" s="48">
        <v>1.461401524015538</v>
      </c>
      <c r="Z365" s="48">
        <v>1.7727038978268621</v>
      </c>
      <c r="AA365" s="48">
        <v>1.7625545321956999</v>
      </c>
      <c r="AB365" s="48">
        <v>1.9301303548474531</v>
      </c>
      <c r="AC365" s="48">
        <v>1.851967164902965</v>
      </c>
      <c r="AD365" s="48">
        <v>2.3166751251423232</v>
      </c>
      <c r="AE365" s="48">
        <v>2.289575249838173</v>
      </c>
      <c r="AG365">
        <v>35.29</v>
      </c>
      <c r="AH365" s="124">
        <f t="shared" si="27"/>
        <v>2.0838685245117388</v>
      </c>
      <c r="AI365" s="48">
        <f t="shared" si="28"/>
        <v>0.58039451534267195</v>
      </c>
      <c r="AJ365" s="110">
        <f t="shared" si="29"/>
        <v>0.11169697655642467</v>
      </c>
    </row>
    <row r="366" spans="4:36">
      <c r="D366">
        <v>37.29</v>
      </c>
      <c r="E366" s="48">
        <v>2.7529548871672911</v>
      </c>
      <c r="F366" s="48">
        <v>3.2754844595093071</v>
      </c>
      <c r="G366" s="48">
        <v>1.307458892180944</v>
      </c>
      <c r="H366" s="48">
        <v>1.363106388570382</v>
      </c>
      <c r="I366" s="48">
        <v>2.3098958387937691</v>
      </c>
      <c r="J366" s="48">
        <v>2.4343010090166901</v>
      </c>
      <c r="K366" s="48">
        <v>2.718241630620347</v>
      </c>
      <c r="L366" s="48">
        <v>1.7581247054360289</v>
      </c>
      <c r="M366" s="48">
        <v>2.2490046688566072</v>
      </c>
      <c r="N366" s="48">
        <v>1.8451991061761479</v>
      </c>
      <c r="O366" s="48">
        <v>3.1888627825948541</v>
      </c>
      <c r="P366" s="48">
        <v>2.7933585841101092</v>
      </c>
      <c r="Q366" s="48">
        <v>2.138109197331779</v>
      </c>
      <c r="R366" s="48">
        <v>1.9862438312074511</v>
      </c>
      <c r="S366" s="48">
        <v>1.205452322237246</v>
      </c>
      <c r="T366" s="48">
        <v>1.5953065163185089</v>
      </c>
      <c r="U366" s="48">
        <v>2.091524319618324</v>
      </c>
      <c r="V366" s="48">
        <v>2.005351566966131</v>
      </c>
      <c r="W366" s="48">
        <v>1.8407807063573669</v>
      </c>
      <c r="X366" s="48">
        <v>1.3798058844750729</v>
      </c>
      <c r="Y366" s="48">
        <v>1.403467756522871</v>
      </c>
      <c r="Z366" s="48">
        <v>1.7908251293200259</v>
      </c>
      <c r="AA366" s="48">
        <v>1.678494885223164</v>
      </c>
      <c r="AB366" s="48">
        <v>1.967110557130616</v>
      </c>
      <c r="AC366" s="48">
        <v>1.804400004906096</v>
      </c>
      <c r="AD366" s="48">
        <v>2.2762796166016659</v>
      </c>
      <c r="AE366" s="48">
        <v>2.2210415935834371</v>
      </c>
      <c r="AG366">
        <v>37.29</v>
      </c>
      <c r="AH366" s="124">
        <f t="shared" si="27"/>
        <v>2.0511180311419346</v>
      </c>
      <c r="AI366" s="48">
        <f t="shared" si="28"/>
        <v>0.55110193575255362</v>
      </c>
      <c r="AJ366" s="110">
        <f t="shared" si="29"/>
        <v>0.1060596169858869</v>
      </c>
    </row>
    <row r="367" spans="4:36">
      <c r="D367">
        <v>39.29</v>
      </c>
      <c r="E367" s="48">
        <v>2.8715510688020842</v>
      </c>
      <c r="F367" s="48">
        <v>3.6312229574637591</v>
      </c>
      <c r="G367" s="48">
        <v>1.3074013919455629</v>
      </c>
      <c r="H367" s="48">
        <v>1.3662442371499799</v>
      </c>
      <c r="I367" s="48">
        <v>2.3577648079079609</v>
      </c>
      <c r="J367" s="48">
        <v>2.4240321039072481</v>
      </c>
      <c r="K367" s="48">
        <v>2.7136736608650578</v>
      </c>
      <c r="L367" s="48">
        <v>1.746248792116903</v>
      </c>
      <c r="M367" s="48">
        <v>2.1901498689426662</v>
      </c>
      <c r="N367" s="48">
        <v>1.8444840381237551</v>
      </c>
      <c r="O367" s="48">
        <v>3.2154610972705608</v>
      </c>
      <c r="P367" s="48">
        <v>2.791576367459486</v>
      </c>
      <c r="Q367" s="48">
        <v>2.1200416296172961</v>
      </c>
      <c r="R367" s="48">
        <v>1.9138131939822249</v>
      </c>
      <c r="S367" s="48">
        <v>1.212608316138839</v>
      </c>
      <c r="T367" s="48">
        <v>1.577203199292966</v>
      </c>
      <c r="U367" s="48">
        <v>2.0995962501863681</v>
      </c>
      <c r="V367" s="48">
        <v>1.911929911977799</v>
      </c>
      <c r="W367" s="48">
        <v>1.8425753081979439</v>
      </c>
      <c r="X367" s="48">
        <v>1.345776070162384</v>
      </c>
      <c r="Y367" s="48">
        <v>1.4523718641033661</v>
      </c>
      <c r="Z367" s="48">
        <v>1.751636368581849</v>
      </c>
      <c r="AA367" s="48">
        <v>1.6850821829679361</v>
      </c>
      <c r="AB367" s="48">
        <v>1.8809426576462811</v>
      </c>
      <c r="AC367" s="48">
        <v>1.8118779612093301</v>
      </c>
      <c r="AD367" s="48">
        <v>2.289514751596021</v>
      </c>
      <c r="AE367" s="48">
        <v>2.2711506783348359</v>
      </c>
      <c r="AG367">
        <v>39.29</v>
      </c>
      <c r="AH367" s="124">
        <f t="shared" si="27"/>
        <v>2.0602196568870541</v>
      </c>
      <c r="AI367" s="48">
        <f t="shared" si="28"/>
        <v>0.59512196561437314</v>
      </c>
      <c r="AJ367" s="110">
        <f t="shared" si="29"/>
        <v>0.11453127568270584</v>
      </c>
    </row>
    <row r="368" spans="4:36">
      <c r="D368">
        <v>41.29</v>
      </c>
      <c r="E368" s="48">
        <v>2.954345758815323</v>
      </c>
      <c r="F368" s="48">
        <v>3.203242678536784</v>
      </c>
      <c r="G368" s="48">
        <v>1.2945670436584109</v>
      </c>
      <c r="H368" s="48">
        <v>1.385151786924891</v>
      </c>
      <c r="I368" s="48">
        <v>2.3258732213222149</v>
      </c>
      <c r="J368" s="48">
        <v>2.4708908590366132</v>
      </c>
      <c r="K368" s="48">
        <v>2.8014746460132458</v>
      </c>
      <c r="L368" s="48">
        <v>1.8332969776557519</v>
      </c>
      <c r="M368" s="48">
        <v>2.08110680332241</v>
      </c>
      <c r="N368" s="48">
        <v>1.8432446450475899</v>
      </c>
      <c r="O368" s="48">
        <v>3.0741097558228501</v>
      </c>
      <c r="P368" s="48">
        <v>2.827267530291576</v>
      </c>
      <c r="Q368" s="48">
        <v>2.157218545916944</v>
      </c>
      <c r="R368" s="48">
        <v>1.9796839256777521</v>
      </c>
      <c r="S368" s="48">
        <v>1.190794825097288</v>
      </c>
      <c r="T368" s="48">
        <v>1.6322533654736571</v>
      </c>
      <c r="U368" s="48">
        <v>2.166631885044445</v>
      </c>
      <c r="V368" s="48">
        <v>2.0782934731981739</v>
      </c>
      <c r="W368" s="48">
        <v>1.90746872195352</v>
      </c>
      <c r="X368" s="48">
        <v>1.3845189970049769</v>
      </c>
      <c r="Y368" s="48">
        <v>1.392587682554441</v>
      </c>
      <c r="Z368" s="48">
        <v>1.6737364948351561</v>
      </c>
      <c r="AA368" s="48">
        <v>1.7167570928193869</v>
      </c>
      <c r="AB368" s="48">
        <v>1.869715854841955</v>
      </c>
      <c r="AC368" s="48">
        <v>1.843065076597755</v>
      </c>
      <c r="AD368" s="48">
        <v>2.1525130765383018</v>
      </c>
      <c r="AE368" s="48">
        <v>2.213990974992468</v>
      </c>
      <c r="AG368">
        <v>41.29</v>
      </c>
      <c r="AH368" s="124">
        <f t="shared" si="27"/>
        <v>2.0538445073701435</v>
      </c>
      <c r="AI368" s="48">
        <f t="shared" si="28"/>
        <v>0.55212928694510333</v>
      </c>
      <c r="AJ368" s="110">
        <f t="shared" si="29"/>
        <v>0.10625733081507717</v>
      </c>
    </row>
    <row r="369" spans="4:36">
      <c r="D369">
        <v>43.29</v>
      </c>
      <c r="E369" s="48">
        <v>2.8962190440926299</v>
      </c>
      <c r="F369" s="48">
        <v>3.444198172996535</v>
      </c>
      <c r="G369" s="48">
        <v>1.299205544588478</v>
      </c>
      <c r="H369" s="48">
        <v>1.356152566076724</v>
      </c>
      <c r="I369" s="48">
        <v>2.2949414491634048</v>
      </c>
      <c r="J369" s="48">
        <v>2.3338011241846339</v>
      </c>
      <c r="K369" s="48">
        <v>2.6490261247459448</v>
      </c>
      <c r="L369" s="48">
        <v>1.7843448501524379</v>
      </c>
      <c r="M369" s="48">
        <v>2.136505646403545</v>
      </c>
      <c r="N369" s="48">
        <v>1.846301321815035</v>
      </c>
      <c r="O369" s="48">
        <v>3.132831339639615</v>
      </c>
      <c r="P369" s="48">
        <v>2.7442340602264998</v>
      </c>
      <c r="Q369" s="48">
        <v>2.0852629674251388</v>
      </c>
      <c r="R369" s="48">
        <v>1.9473991462908491</v>
      </c>
      <c r="S369" s="48">
        <v>1.1883371286725739</v>
      </c>
      <c r="T369" s="48">
        <v>1.54789795108823</v>
      </c>
      <c r="U369" s="48">
        <v>2.157721368073314</v>
      </c>
      <c r="V369" s="48">
        <v>2.0004355520638488</v>
      </c>
      <c r="W369" s="48">
        <v>1.798554345660915</v>
      </c>
      <c r="X369" s="48">
        <v>1.3824041252974839</v>
      </c>
      <c r="Y369" s="48">
        <v>1.4187044606385919</v>
      </c>
      <c r="Z369" s="48">
        <v>1.684197290711869</v>
      </c>
      <c r="AA369" s="48">
        <v>1.7165943508390029</v>
      </c>
      <c r="AB369" s="48">
        <v>1.8192150007879111</v>
      </c>
      <c r="AC369" s="48">
        <v>1.810568177377982</v>
      </c>
      <c r="AD369" s="48">
        <v>2.2335564719802341</v>
      </c>
      <c r="AE369" s="48">
        <v>2.1310414467751309</v>
      </c>
      <c r="AG369">
        <v>43.29</v>
      </c>
      <c r="AH369" s="124">
        <f t="shared" si="27"/>
        <v>2.0310981862136503</v>
      </c>
      <c r="AI369" s="48">
        <f t="shared" si="28"/>
        <v>0.56474688452534105</v>
      </c>
      <c r="AJ369" s="110">
        <f t="shared" si="29"/>
        <v>0.10868558860156938</v>
      </c>
    </row>
    <row r="370" spans="4:36">
      <c r="D370">
        <v>45.29</v>
      </c>
      <c r="E370" s="48">
        <v>2.887093301872905</v>
      </c>
      <c r="F370" s="48">
        <v>3.140639768228771</v>
      </c>
      <c r="G370" s="48">
        <v>1.2963086886679609</v>
      </c>
      <c r="H370" s="48">
        <v>1.357561477237867</v>
      </c>
      <c r="I370" s="48">
        <v>2.1594947321070008</v>
      </c>
      <c r="J370" s="48">
        <v>2.3528403362697881</v>
      </c>
      <c r="K370" s="48">
        <v>2.7275935285755248</v>
      </c>
      <c r="L370" s="48">
        <v>1.8064371018364249</v>
      </c>
      <c r="M370" s="48">
        <v>2.1038101635643618</v>
      </c>
      <c r="N370" s="48">
        <v>1.839411268580383</v>
      </c>
      <c r="O370" s="48">
        <v>3.1776642773222301</v>
      </c>
      <c r="P370" s="48">
        <v>2.8924821582769189</v>
      </c>
      <c r="Q370" s="48">
        <v>2.0071911038731529</v>
      </c>
      <c r="R370" s="48">
        <v>1.9467224299342609</v>
      </c>
      <c r="S370" s="48">
        <v>1.1632793841038149</v>
      </c>
      <c r="T370" s="48">
        <v>1.6249212604203529</v>
      </c>
      <c r="U370" s="48">
        <v>2.131624553073705</v>
      </c>
      <c r="V370" s="48">
        <v>1.945221237808024</v>
      </c>
      <c r="W370" s="48">
        <v>1.893077569951068</v>
      </c>
      <c r="X370" s="48">
        <v>1.328244630699696</v>
      </c>
      <c r="Y370" s="48">
        <v>1.3934893670071999</v>
      </c>
      <c r="Z370" s="48">
        <v>1.700738681288279</v>
      </c>
      <c r="AA370" s="48">
        <v>1.6330815791463911</v>
      </c>
      <c r="AB370" s="48">
        <v>1.8538153645843609</v>
      </c>
      <c r="AC370" s="48">
        <v>1.741175615221757</v>
      </c>
      <c r="AD370" s="48">
        <v>2.1372557085886208</v>
      </c>
      <c r="AE370" s="48">
        <v>2.1437875392758352</v>
      </c>
      <c r="AG370">
        <v>45.29</v>
      </c>
      <c r="AH370" s="124">
        <f t="shared" si="27"/>
        <v>2.0142578825006172</v>
      </c>
      <c r="AI370" s="48">
        <f t="shared" si="28"/>
        <v>0.55379095304454273</v>
      </c>
      <c r="AJ370" s="110">
        <f t="shared" si="29"/>
        <v>0.10657711860501538</v>
      </c>
    </row>
    <row r="371" spans="4:36">
      <c r="D371">
        <v>47.29</v>
      </c>
      <c r="E371" s="48">
        <v>2.8624574788072952</v>
      </c>
      <c r="F371" s="48">
        <v>3.3477171921831941</v>
      </c>
      <c r="G371" s="48">
        <v>1.305567088505718</v>
      </c>
      <c r="H371" s="48">
        <v>1.34635343710707</v>
      </c>
      <c r="I371" s="48">
        <v>2.2166228990016621</v>
      </c>
      <c r="J371" s="48">
        <v>2.2795043852573031</v>
      </c>
      <c r="K371" s="48">
        <v>2.761337317980928</v>
      </c>
      <c r="L371" s="48">
        <v>1.7793754330867451</v>
      </c>
      <c r="M371" s="48">
        <v>2.1308822182703469</v>
      </c>
      <c r="N371" s="48">
        <v>1.7425620986304839</v>
      </c>
      <c r="O371" s="48">
        <v>3.1288001153845921</v>
      </c>
      <c r="P371" s="48">
        <v>2.6834131775858738</v>
      </c>
      <c r="Q371" s="48">
        <v>2.0694690236565081</v>
      </c>
      <c r="R371" s="48">
        <v>1.9250250709350669</v>
      </c>
      <c r="S371" s="48">
        <v>1.155538954226613</v>
      </c>
      <c r="T371" s="48">
        <v>1.547845179060225</v>
      </c>
      <c r="U371" s="48">
        <v>2.0244646821634151</v>
      </c>
      <c r="V371" s="48">
        <v>2.0154880018708119</v>
      </c>
      <c r="W371" s="48">
        <v>1.8271814708290799</v>
      </c>
      <c r="X371" s="48">
        <v>1.3441993497338389</v>
      </c>
      <c r="Y371" s="48">
        <v>1.3982464591998029</v>
      </c>
      <c r="Z371" s="48">
        <v>1.7345020302043259</v>
      </c>
      <c r="AA371" s="48">
        <v>1.6829598124528671</v>
      </c>
      <c r="AB371" s="48">
        <v>1.7501030052689011</v>
      </c>
      <c r="AC371" s="48">
        <v>1.804998732949993</v>
      </c>
      <c r="AD371" s="48">
        <v>2.2512003004062988</v>
      </c>
      <c r="AE371" s="48">
        <v>2.166282669105843</v>
      </c>
      <c r="AG371">
        <v>47.29</v>
      </c>
      <c r="AH371" s="124">
        <f t="shared" si="27"/>
        <v>2.0104480586616589</v>
      </c>
      <c r="AI371" s="48">
        <f t="shared" si="28"/>
        <v>0.56014575396595023</v>
      </c>
      <c r="AJ371" s="110">
        <f t="shared" si="29"/>
        <v>0.10780010061255575</v>
      </c>
    </row>
    <row r="372" spans="4:36">
      <c r="D372">
        <v>49.29</v>
      </c>
      <c r="E372" s="48">
        <v>2.6271653873333101</v>
      </c>
      <c r="F372" s="48">
        <v>3.099190935764085</v>
      </c>
      <c r="G372" s="48">
        <v>1.2723990327185619</v>
      </c>
      <c r="H372" s="48">
        <v>1.338727477243097</v>
      </c>
      <c r="I372" s="48">
        <v>2.0905374739641172</v>
      </c>
      <c r="J372" s="48">
        <v>2.342744586089061</v>
      </c>
      <c r="K372" s="48">
        <v>2.6496906571831991</v>
      </c>
      <c r="L372" s="48">
        <v>1.7707254947125719</v>
      </c>
      <c r="M372" s="48">
        <v>2.0663766024829422</v>
      </c>
      <c r="N372" s="48">
        <v>1.744477566394053</v>
      </c>
      <c r="O372" s="48">
        <v>3.2469620893659492</v>
      </c>
      <c r="P372" s="48">
        <v>2.6257306048729898</v>
      </c>
      <c r="Q372" s="48">
        <v>2.1847377593829469</v>
      </c>
      <c r="R372" s="48">
        <v>1.9336329832191339</v>
      </c>
      <c r="S372" s="48">
        <v>1.131446608967642</v>
      </c>
      <c r="T372" s="48">
        <v>1.5503608280261489</v>
      </c>
      <c r="U372" s="48">
        <v>2.1086478786406371</v>
      </c>
      <c r="V372" s="48">
        <v>2.016153258110863</v>
      </c>
      <c r="W372" s="48">
        <v>1.9054015409497009</v>
      </c>
      <c r="X372" s="48">
        <v>1.359990965184505</v>
      </c>
      <c r="Y372" s="48">
        <v>1.3712214724698459</v>
      </c>
      <c r="Z372" s="48">
        <v>1.64593316182133</v>
      </c>
      <c r="AA372" s="48">
        <v>1.635699117917381</v>
      </c>
      <c r="AB372" s="48">
        <v>1.767391323307935</v>
      </c>
      <c r="AC372" s="48">
        <v>1.79080948890456</v>
      </c>
      <c r="AD372" s="48">
        <v>2.1645073044385792</v>
      </c>
      <c r="AE372" s="48">
        <v>2.0940132527433351</v>
      </c>
      <c r="AG372">
        <v>49.29</v>
      </c>
      <c r="AH372" s="124">
        <f t="shared" si="27"/>
        <v>1.9827657352669816</v>
      </c>
      <c r="AI372" s="48">
        <f t="shared" si="28"/>
        <v>0.53311987351925494</v>
      </c>
      <c r="AJ372" s="110">
        <f t="shared" si="29"/>
        <v>0.10259896749556036</v>
      </c>
    </row>
    <row r="373" spans="4:36">
      <c r="D373">
        <v>51.29</v>
      </c>
      <c r="E373" s="48">
        <v>2.9963348019250891</v>
      </c>
      <c r="F373" s="48">
        <v>3.057086567657211</v>
      </c>
      <c r="G373" s="48">
        <v>1.325450804632784</v>
      </c>
      <c r="H373" s="48">
        <v>1.376365067616895</v>
      </c>
      <c r="I373" s="48">
        <v>2.1416190966852251</v>
      </c>
      <c r="J373" s="48">
        <v>2.3650295210001988</v>
      </c>
      <c r="K373" s="48">
        <v>2.796943984349201</v>
      </c>
      <c r="L373" s="48">
        <v>1.7322343955207711</v>
      </c>
      <c r="M373" s="48">
        <v>2.1177574802086419</v>
      </c>
      <c r="N373" s="48">
        <v>1.7607779631169329</v>
      </c>
      <c r="O373" s="48">
        <v>3.285938376127703</v>
      </c>
      <c r="P373" s="48">
        <v>2.8764302122133478</v>
      </c>
      <c r="Q373" s="48">
        <v>2.0699060115944841</v>
      </c>
      <c r="R373" s="48">
        <v>1.993791086195992</v>
      </c>
      <c r="S373" s="48">
        <v>1.153113796203417</v>
      </c>
      <c r="T373" s="48">
        <v>1.613072623927182</v>
      </c>
      <c r="U373" s="48">
        <v>2.068021882635676</v>
      </c>
      <c r="V373" s="48">
        <v>2.0001253314512399</v>
      </c>
      <c r="W373" s="48">
        <v>1.8587305144328421</v>
      </c>
      <c r="X373" s="48">
        <v>1.28489304425409</v>
      </c>
      <c r="Y373" s="48">
        <v>1.3500829814056721</v>
      </c>
      <c r="Z373" s="48">
        <v>1.713502379521614</v>
      </c>
      <c r="AA373" s="48">
        <v>1.6203262910990419</v>
      </c>
      <c r="AB373" s="48">
        <v>1.7897762599740279</v>
      </c>
      <c r="AC373" s="48">
        <v>1.9017162729985591</v>
      </c>
      <c r="AD373" s="48">
        <v>2.2401559517338629</v>
      </c>
      <c r="AE373" s="48">
        <v>2.1226690844794329</v>
      </c>
      <c r="AG373">
        <v>51.29</v>
      </c>
      <c r="AH373" s="124">
        <f t="shared" si="27"/>
        <v>2.0226611771467082</v>
      </c>
      <c r="AI373" s="48">
        <f t="shared" si="28"/>
        <v>0.57097039169397001</v>
      </c>
      <c r="AJ373" s="110">
        <f t="shared" si="29"/>
        <v>0.10988330311460655</v>
      </c>
    </row>
    <row r="374" spans="4:36">
      <c r="D374">
        <v>53.29</v>
      </c>
      <c r="E374" s="48">
        <v>2.6422431680246752</v>
      </c>
      <c r="F374" s="48">
        <v>3.19523718542289</v>
      </c>
      <c r="G374" s="48">
        <v>1.305552969259826</v>
      </c>
      <c r="H374" s="48">
        <v>1.305842541985774</v>
      </c>
      <c r="I374" s="48">
        <v>2.075031990067072</v>
      </c>
      <c r="J374" s="48">
        <v>2.2676844117723238</v>
      </c>
      <c r="K374" s="48">
        <v>2.8554932473907741</v>
      </c>
      <c r="L374" s="48">
        <v>1.7036048181035199</v>
      </c>
      <c r="M374" s="48">
        <v>2.097362833775672</v>
      </c>
      <c r="N374" s="48">
        <v>1.7010045037686821</v>
      </c>
      <c r="O374" s="48">
        <v>3.000078513201724</v>
      </c>
      <c r="P374" s="48">
        <v>2.8147925514261551</v>
      </c>
      <c r="Q374" s="48">
        <v>2.1926663599498779</v>
      </c>
      <c r="R374" s="48">
        <v>1.9349238399804181</v>
      </c>
      <c r="S374" s="48">
        <v>1.158400646003751</v>
      </c>
      <c r="T374" s="48">
        <v>1.515780603051712</v>
      </c>
      <c r="U374" s="48">
        <v>2.1606702950323209</v>
      </c>
      <c r="V374" s="48">
        <v>1.936513466496544</v>
      </c>
      <c r="W374" s="48">
        <v>1.8764739322678781</v>
      </c>
      <c r="X374" s="48">
        <v>1.3192136418439939</v>
      </c>
      <c r="Y374" s="48">
        <v>1.317370376161392</v>
      </c>
      <c r="Z374" s="48">
        <v>1.631409343620986</v>
      </c>
      <c r="AA374" s="48">
        <v>1.6128406048793671</v>
      </c>
      <c r="AB374" s="48">
        <v>1.756728287031563</v>
      </c>
      <c r="AC374" s="48">
        <v>1.8351281777133721</v>
      </c>
      <c r="AD374" s="48">
        <v>2.0920496119595109</v>
      </c>
      <c r="AE374" s="48">
        <v>2.1936349306956329</v>
      </c>
      <c r="AG374">
        <v>53.29</v>
      </c>
      <c r="AH374" s="124">
        <f t="shared" si="27"/>
        <v>1.9813975129958297</v>
      </c>
      <c r="AI374" s="48">
        <f t="shared" si="28"/>
        <v>0.54886298074044648</v>
      </c>
      <c r="AJ374" s="110">
        <f t="shared" si="29"/>
        <v>0.10562872989290571</v>
      </c>
    </row>
    <row r="375" spans="4:36">
      <c r="D375">
        <v>55.29</v>
      </c>
      <c r="E375" s="48">
        <v>2.595071480794231</v>
      </c>
      <c r="F375" s="48">
        <v>2.945977854892496</v>
      </c>
      <c r="G375" s="48">
        <v>1.275544117374851</v>
      </c>
      <c r="H375" s="48">
        <v>1.341274738943802</v>
      </c>
      <c r="I375" s="48">
        <v>1.9332986186865431</v>
      </c>
      <c r="J375" s="48">
        <v>2.1984290702230171</v>
      </c>
      <c r="K375" s="48">
        <v>2.660997964573323</v>
      </c>
      <c r="L375" s="48">
        <v>1.6925200885851761</v>
      </c>
      <c r="M375" s="48">
        <v>1.9670306265914119</v>
      </c>
      <c r="N375" s="48">
        <v>1.6881393882030891</v>
      </c>
      <c r="O375" s="48">
        <v>3.1322784440294158</v>
      </c>
      <c r="P375" s="48">
        <v>2.7471976301935062</v>
      </c>
      <c r="Q375" s="48">
        <v>2.096972768683651</v>
      </c>
      <c r="R375" s="48">
        <v>1.9444133105330641</v>
      </c>
      <c r="S375" s="48">
        <v>1.1615477239566121</v>
      </c>
      <c r="T375" s="48">
        <v>1.573171469418797</v>
      </c>
      <c r="U375" s="48">
        <v>2.081250049118315</v>
      </c>
      <c r="V375" s="48">
        <v>2.0405881556797771</v>
      </c>
      <c r="W375" s="48">
        <v>1.78798305700801</v>
      </c>
      <c r="X375" s="48">
        <v>1.3383528728529299</v>
      </c>
      <c r="Y375" s="48">
        <v>1.296341267328762</v>
      </c>
      <c r="Z375" s="48">
        <v>1.6469108560701851</v>
      </c>
      <c r="AA375" s="48">
        <v>1.659727270532668</v>
      </c>
      <c r="AB375" s="48">
        <v>1.759113803334488</v>
      </c>
      <c r="AC375" s="48">
        <v>1.8064942195323821</v>
      </c>
      <c r="AD375" s="48">
        <v>2.0780663359963052</v>
      </c>
      <c r="AE375" s="48">
        <v>2.121705415104612</v>
      </c>
      <c r="AG375">
        <v>55.29</v>
      </c>
      <c r="AH375" s="124">
        <f t="shared" si="27"/>
        <v>1.9470517999348682</v>
      </c>
      <c r="AI375" s="48">
        <f t="shared" si="28"/>
        <v>0.51465666644547325</v>
      </c>
      <c r="AJ375" s="110">
        <f t="shared" si="29"/>
        <v>9.9045721637509798E-2</v>
      </c>
    </row>
    <row r="376" spans="4:36">
      <c r="D376">
        <v>57.29</v>
      </c>
      <c r="E376" s="48">
        <v>2.7181675485299528</v>
      </c>
      <c r="F376" s="48">
        <v>2.9605095652651339</v>
      </c>
      <c r="G376" s="48">
        <v>1.3071005878221931</v>
      </c>
      <c r="H376" s="48">
        <v>1.319274118023589</v>
      </c>
      <c r="I376" s="48">
        <v>2.0704117957845929</v>
      </c>
      <c r="J376" s="48">
        <v>2.3158292619517642</v>
      </c>
      <c r="K376" s="48">
        <v>2.766700362213435</v>
      </c>
      <c r="L376" s="48">
        <v>1.712617441751829</v>
      </c>
      <c r="M376" s="48">
        <v>1.9580432491311131</v>
      </c>
      <c r="N376" s="48">
        <v>1.6908924459318411</v>
      </c>
      <c r="O376" s="48">
        <v>3.0363872373117</v>
      </c>
      <c r="P376" s="48">
        <v>2.8104275771031202</v>
      </c>
      <c r="Q376" s="48">
        <v>2.1234396594733749</v>
      </c>
      <c r="R376" s="48">
        <v>1.937853793520028</v>
      </c>
      <c r="S376" s="48">
        <v>1.1222982944253339</v>
      </c>
      <c r="T376" s="48">
        <v>1.5333671809452569</v>
      </c>
      <c r="U376" s="48">
        <v>2.107993517025573</v>
      </c>
      <c r="V376" s="48">
        <v>1.96357588039618</v>
      </c>
      <c r="W376" s="48">
        <v>1.861059820523407</v>
      </c>
      <c r="X376" s="48">
        <v>1.3646009356149069</v>
      </c>
      <c r="Y376" s="48">
        <v>1.301655802125556</v>
      </c>
      <c r="Z376" s="48">
        <v>1.6408333038212459</v>
      </c>
      <c r="AA376" s="48">
        <v>1.5899112737200971</v>
      </c>
      <c r="AB376" s="48">
        <v>1.78808996268882</v>
      </c>
      <c r="AC376" s="48">
        <v>1.8042134708960029</v>
      </c>
      <c r="AD376" s="48">
        <v>2.211397465986169</v>
      </c>
      <c r="AE376" s="48">
        <v>2.0951235463319691</v>
      </c>
      <c r="AG376">
        <v>57.29</v>
      </c>
      <c r="AH376" s="124">
        <f t="shared" si="27"/>
        <v>1.9671027814190438</v>
      </c>
      <c r="AI376" s="48">
        <f t="shared" si="28"/>
        <v>0.53063855289727724</v>
      </c>
      <c r="AJ376" s="110">
        <f t="shared" si="29"/>
        <v>0.10212143711921216</v>
      </c>
    </row>
    <row r="377" spans="4:36">
      <c r="D377">
        <v>59.3</v>
      </c>
      <c r="E377" s="48">
        <v>2.769670912091545</v>
      </c>
      <c r="F377" s="48">
        <v>2.8479841313619838</v>
      </c>
      <c r="G377" s="48">
        <v>1.2894426366190039</v>
      </c>
      <c r="H377" s="48">
        <v>1.333332651304864</v>
      </c>
      <c r="I377" s="48">
        <v>2.0095330161588838</v>
      </c>
      <c r="J377" s="48">
        <v>2.2885259128071112</v>
      </c>
      <c r="K377" s="48">
        <v>2.7090327513927348</v>
      </c>
      <c r="L377" s="48">
        <v>1.7296728246916211</v>
      </c>
      <c r="M377" s="48">
        <v>2.018416860778403</v>
      </c>
      <c r="N377" s="48">
        <v>1.642276477084837</v>
      </c>
      <c r="O377" s="48">
        <v>3.1575118723533682</v>
      </c>
      <c r="P377" s="48">
        <v>2.9501586937289681</v>
      </c>
      <c r="Q377" s="48">
        <v>2.122199997217197</v>
      </c>
      <c r="R377" s="48">
        <v>1.8885673641042671</v>
      </c>
      <c r="S377" s="48">
        <v>1.134025070997875</v>
      </c>
      <c r="T377" s="48">
        <v>1.562139307927497</v>
      </c>
      <c r="U377" s="48">
        <v>2.0724910792376599</v>
      </c>
      <c r="V377" s="48">
        <v>2.047226014987189</v>
      </c>
      <c r="W377" s="48">
        <v>1.812514766140414</v>
      </c>
      <c r="X377" s="48">
        <v>1.357388304514767</v>
      </c>
      <c r="Y377" s="48">
        <v>1.377635543018398</v>
      </c>
      <c r="Z377" s="48">
        <v>1.6211371220688191</v>
      </c>
      <c r="AA377" s="48">
        <v>1.6087791937503231</v>
      </c>
      <c r="AB377" s="48">
        <v>1.7278850509321251</v>
      </c>
      <c r="AC377" s="48">
        <v>1.7323624921713601</v>
      </c>
      <c r="AD377" s="48">
        <v>2.050678691387132</v>
      </c>
      <c r="AE377" s="48">
        <v>2.0379899555394392</v>
      </c>
      <c r="AG377">
        <v>59.3</v>
      </c>
      <c r="AH377" s="124">
        <f t="shared" si="27"/>
        <v>1.9592066183099179</v>
      </c>
      <c r="AI377" s="48">
        <f t="shared" si="28"/>
        <v>0.53723459851188538</v>
      </c>
      <c r="AJ377" s="110">
        <f t="shared" si="29"/>
        <v>0.10339084668960584</v>
      </c>
    </row>
    <row r="378" spans="4:36">
      <c r="D378">
        <v>61.3</v>
      </c>
      <c r="E378" s="48">
        <v>2.7144596325020882</v>
      </c>
      <c r="F378" s="48">
        <v>2.5447939297919202</v>
      </c>
      <c r="G378" s="48">
        <v>1.2983836092309899</v>
      </c>
      <c r="H378" s="48">
        <v>1.3219736621057121</v>
      </c>
      <c r="I378" s="48">
        <v>2.001724729605534</v>
      </c>
      <c r="J378" s="48">
        <v>2.1889008523819151</v>
      </c>
      <c r="K378" s="48">
        <v>2.6672215056259412</v>
      </c>
      <c r="L378" s="48">
        <v>1.7602679064207849</v>
      </c>
      <c r="M378" s="48">
        <v>1.9181478890475421</v>
      </c>
      <c r="N378" s="48">
        <v>1.6930106521973991</v>
      </c>
      <c r="O378" s="48">
        <v>3.240111831765534</v>
      </c>
      <c r="P378" s="48">
        <v>2.803209003551844</v>
      </c>
      <c r="Q378" s="48">
        <v>2.1210215514141471</v>
      </c>
      <c r="R378" s="48">
        <v>1.9562336959842781</v>
      </c>
      <c r="S378" s="48">
        <v>1.1185353347211371</v>
      </c>
      <c r="T378" s="48">
        <v>1.5253982002628661</v>
      </c>
      <c r="U378" s="48">
        <v>2.137058406522069</v>
      </c>
      <c r="V378" s="48">
        <v>1.954668455171694</v>
      </c>
      <c r="W378" s="48">
        <v>1.8562346962137311</v>
      </c>
      <c r="X378" s="48">
        <v>1.346135788320308</v>
      </c>
      <c r="Y378" s="48">
        <v>1.2946933007233861</v>
      </c>
      <c r="Z378" s="48">
        <v>1.580506368108229</v>
      </c>
      <c r="AA378" s="48">
        <v>1.527089869247531</v>
      </c>
      <c r="AB378" s="48">
        <v>1.7845126861547349</v>
      </c>
      <c r="AC378" s="48">
        <v>1.710580279531835</v>
      </c>
      <c r="AD378" s="48">
        <v>2.1611956419700311</v>
      </c>
      <c r="AE378" s="48">
        <v>2.0607276002613371</v>
      </c>
      <c r="AG378">
        <v>61.3</v>
      </c>
      <c r="AH378" s="124">
        <f t="shared" si="27"/>
        <v>1.9365480399568342</v>
      </c>
      <c r="AI378" s="48">
        <f t="shared" si="28"/>
        <v>0.51952719700036687</v>
      </c>
      <c r="AJ378" s="110">
        <f t="shared" si="29"/>
        <v>9.9983055679831179E-2</v>
      </c>
    </row>
    <row r="379" spans="4:36">
      <c r="D379">
        <v>63.3</v>
      </c>
      <c r="E379" s="48">
        <v>2.6584952071252181</v>
      </c>
      <c r="F379" s="48">
        <v>2.721062011133172</v>
      </c>
      <c r="G379" s="48">
        <v>1.2612047930430961</v>
      </c>
      <c r="H379" s="48">
        <v>1.3473082413471209</v>
      </c>
      <c r="I379" s="48">
        <v>1.9387498401641381</v>
      </c>
      <c r="J379" s="48">
        <v>2.1901777344160571</v>
      </c>
      <c r="K379" s="48">
        <v>2.5123605047174982</v>
      </c>
      <c r="L379" s="48">
        <v>1.6846788783973941</v>
      </c>
      <c r="M379" s="48">
        <v>1.949931492864805</v>
      </c>
      <c r="N379" s="48">
        <v>1.709381738470249</v>
      </c>
      <c r="O379" s="48">
        <v>3.5157532768130841</v>
      </c>
      <c r="P379" s="48">
        <v>2.7284384039292662</v>
      </c>
      <c r="Q379" s="48">
        <v>2.058074560487706</v>
      </c>
      <c r="R379" s="48">
        <v>1.960870680520354</v>
      </c>
      <c r="S379" s="48">
        <v>1.129743675999253</v>
      </c>
      <c r="T379" s="48">
        <v>1.555406537714831</v>
      </c>
      <c r="U379" s="48">
        <v>2.058224462344346</v>
      </c>
      <c r="V379" s="48">
        <v>1.9466099552406411</v>
      </c>
      <c r="W379" s="48">
        <v>1.847282034161817</v>
      </c>
      <c r="X379" s="48">
        <v>1.389408517364269</v>
      </c>
      <c r="Y379" s="48">
        <v>1.296772135249981</v>
      </c>
      <c r="Z379" s="48">
        <v>1.518456106429882</v>
      </c>
      <c r="AA379" s="48">
        <v>1.57450716362239</v>
      </c>
      <c r="AB379" s="48">
        <v>1.8193550892531729</v>
      </c>
      <c r="AC379" s="48">
        <v>1.8037020904940591</v>
      </c>
      <c r="AD379" s="48">
        <v>2.1720928554064818</v>
      </c>
      <c r="AE379" s="48">
        <v>2.046014062170967</v>
      </c>
      <c r="AG379">
        <v>63.3</v>
      </c>
      <c r="AH379" s="124">
        <f t="shared" si="27"/>
        <v>1.9405208166252317</v>
      </c>
      <c r="AI379" s="48">
        <f t="shared" si="28"/>
        <v>0.53778258598329742</v>
      </c>
      <c r="AJ379" s="110">
        <f t="shared" si="29"/>
        <v>0.10349630692764994</v>
      </c>
    </row>
    <row r="380" spans="4:36">
      <c r="D380">
        <v>65.3</v>
      </c>
      <c r="E380" s="48">
        <v>3.3195307799881242</v>
      </c>
      <c r="F380" s="48">
        <v>2.6492362144737802</v>
      </c>
      <c r="G380" s="48">
        <v>1.2778384808655769</v>
      </c>
      <c r="H380" s="48">
        <v>1.309838147305155</v>
      </c>
      <c r="I380" s="48">
        <v>2.0588467387227891</v>
      </c>
      <c r="J380" s="48">
        <v>2.097469354093906</v>
      </c>
      <c r="K380" s="48">
        <v>2.7765045277927349</v>
      </c>
      <c r="L380" s="48">
        <v>1.800773066632354</v>
      </c>
      <c r="M380" s="48">
        <v>1.9973520961329421</v>
      </c>
      <c r="N380" s="48">
        <v>1.626403195921311</v>
      </c>
      <c r="O380" s="48">
        <v>3.172260580404779</v>
      </c>
      <c r="P380" s="48">
        <v>2.8811901600095182</v>
      </c>
      <c r="Q380" s="48">
        <v>2.0779455501864681</v>
      </c>
      <c r="R380" s="48">
        <v>1.9376152642516931</v>
      </c>
      <c r="S380" s="48">
        <v>1.151545610810111</v>
      </c>
      <c r="T380" s="48">
        <v>1.5074393261457359</v>
      </c>
      <c r="U380" s="48">
        <v>2.0712549124172361</v>
      </c>
      <c r="V380" s="48">
        <v>2.003564935242288</v>
      </c>
      <c r="W380" s="48">
        <v>1.816696444755119</v>
      </c>
      <c r="X380" s="48">
        <v>1.338528529386636</v>
      </c>
      <c r="Y380" s="48">
        <v>1.2660600492470451</v>
      </c>
      <c r="Z380" s="48">
        <v>1.6556876248357091</v>
      </c>
      <c r="AA380" s="48">
        <v>1.5229005431536859</v>
      </c>
      <c r="AB380" s="48">
        <v>1.773568094592634</v>
      </c>
      <c r="AC380" s="48">
        <v>1.751785917004957</v>
      </c>
      <c r="AD380" s="48">
        <v>2.165743093034552</v>
      </c>
      <c r="AE380" s="48">
        <v>1.9643523546305299</v>
      </c>
      <c r="AG380">
        <v>65.3</v>
      </c>
      <c r="AH380" s="125">
        <f t="shared" si="27"/>
        <v>1.9619233922976804</v>
      </c>
      <c r="AI380" s="48">
        <f t="shared" si="28"/>
        <v>0.57319649158231001</v>
      </c>
      <c r="AJ380" s="110">
        <f t="shared" si="29"/>
        <v>0.11031171623786525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96E9-5DC5-E741-A461-87093F21456E}">
  <dimension ref="A1:N81"/>
  <sheetViews>
    <sheetView zoomScaleNormal="100" workbookViewId="0"/>
  </sheetViews>
  <sheetFormatPr baseColWidth="10" defaultRowHeight="16"/>
  <cols>
    <col min="2" max="2" width="29" customWidth="1"/>
    <col min="3" max="3" width="15.6640625" bestFit="1" customWidth="1"/>
    <col min="5" max="5" width="15" customWidth="1"/>
    <col min="6" max="6" width="12.6640625" style="30" bestFit="1" customWidth="1"/>
    <col min="7" max="7" width="14.1640625" style="38" customWidth="1"/>
    <col min="8" max="9" width="11.6640625" style="5" bestFit="1" customWidth="1"/>
    <col min="10" max="10" width="12.5" style="109" customWidth="1"/>
    <col min="11" max="11" width="12.6640625" style="109" bestFit="1" customWidth="1"/>
    <col min="12" max="12" width="12.6640625" style="48" bestFit="1" customWidth="1"/>
    <col min="13" max="13" width="11.6640625" style="189" bestFit="1" customWidth="1"/>
    <col min="14" max="14" width="12.33203125" style="114" customWidth="1"/>
  </cols>
  <sheetData>
    <row r="1" spans="1:14" ht="17" thickBot="1">
      <c r="B1" s="243"/>
    </row>
    <row r="2" spans="1:14" ht="17" thickBot="1">
      <c r="A2" s="243"/>
      <c r="B2" s="244" t="s">
        <v>697</v>
      </c>
    </row>
    <row r="3" spans="1:14" ht="17" thickBot="1"/>
    <row r="4" spans="1:14" ht="17" thickBot="1">
      <c r="C4" s="180" t="s">
        <v>666</v>
      </c>
      <c r="F4" s="284" t="s">
        <v>1</v>
      </c>
      <c r="G4" s="274" t="s">
        <v>688</v>
      </c>
      <c r="H4" s="260" t="s">
        <v>689</v>
      </c>
      <c r="I4" s="260" t="s">
        <v>690</v>
      </c>
      <c r="J4" s="275" t="s">
        <v>691</v>
      </c>
      <c r="K4" s="275" t="s">
        <v>692</v>
      </c>
      <c r="L4" s="262" t="s">
        <v>693</v>
      </c>
      <c r="M4" s="285" t="s">
        <v>694</v>
      </c>
      <c r="N4" s="276" t="s">
        <v>695</v>
      </c>
    </row>
    <row r="5" spans="1:14">
      <c r="C5" s="287"/>
      <c r="E5" s="1" t="s">
        <v>668</v>
      </c>
      <c r="F5" s="277">
        <v>29.216793933061091</v>
      </c>
      <c r="G5" s="278">
        <v>100.00000000000001</v>
      </c>
      <c r="H5" s="279">
        <v>52.30880703560662</v>
      </c>
      <c r="I5" s="202"/>
      <c r="J5" s="267"/>
      <c r="K5" s="267"/>
      <c r="L5" s="282"/>
      <c r="M5" s="283"/>
      <c r="N5" s="268"/>
    </row>
    <row r="6" spans="1:14">
      <c r="C6" s="287"/>
      <c r="E6" s="1" t="s">
        <v>669</v>
      </c>
      <c r="F6" s="277">
        <v>28.078152696720583</v>
      </c>
      <c r="G6" s="278">
        <v>100</v>
      </c>
      <c r="H6" s="279">
        <v>52.423271382764277</v>
      </c>
      <c r="I6" s="202"/>
      <c r="J6" s="267"/>
      <c r="K6" s="267"/>
      <c r="L6" s="282"/>
      <c r="M6" s="283"/>
      <c r="N6" s="268"/>
    </row>
    <row r="7" spans="1:14">
      <c r="E7" s="1" t="s">
        <v>670</v>
      </c>
      <c r="F7" s="201"/>
      <c r="G7" s="198">
        <v>100.00000012971798</v>
      </c>
      <c r="H7" s="6">
        <v>50.113037837877499</v>
      </c>
      <c r="I7" s="6"/>
      <c r="J7" s="194">
        <v>80.224798119279754</v>
      </c>
      <c r="K7" s="194"/>
      <c r="L7" s="195"/>
      <c r="M7" s="197">
        <v>92.045635552156824</v>
      </c>
      <c r="N7" s="196"/>
    </row>
    <row r="8" spans="1:14">
      <c r="E8" s="1" t="s">
        <v>671</v>
      </c>
      <c r="F8" s="201"/>
      <c r="G8" s="198">
        <v>100.00000015665341</v>
      </c>
      <c r="H8" s="6">
        <v>60.941998246514899</v>
      </c>
      <c r="I8" s="6"/>
      <c r="J8" s="194">
        <v>87.09259074075986</v>
      </c>
      <c r="K8" s="194"/>
      <c r="L8" s="195"/>
      <c r="M8" s="197">
        <v>97.437095588981009</v>
      </c>
      <c r="N8" s="196"/>
    </row>
    <row r="9" spans="1:14">
      <c r="E9" s="1" t="s">
        <v>672</v>
      </c>
      <c r="F9" s="201"/>
      <c r="G9" s="198">
        <v>99.999999827373372</v>
      </c>
      <c r="H9" s="6">
        <v>60.79430686789668</v>
      </c>
      <c r="I9" s="6"/>
      <c r="J9" s="194">
        <v>91.918021324093061</v>
      </c>
      <c r="K9" s="194"/>
      <c r="L9" s="195"/>
      <c r="M9" s="197">
        <v>99.089529933921426</v>
      </c>
      <c r="N9" s="196"/>
    </row>
    <row r="10" spans="1:14">
      <c r="E10" s="1" t="s">
        <v>673</v>
      </c>
      <c r="F10" s="201"/>
      <c r="G10" s="198">
        <v>100.00000009993749</v>
      </c>
      <c r="H10" s="6">
        <v>53.73128646676124</v>
      </c>
      <c r="I10" s="6"/>
      <c r="J10" s="194">
        <v>78.310006459921851</v>
      </c>
      <c r="K10" s="194"/>
      <c r="L10" s="195"/>
      <c r="M10" s="197">
        <v>93.113372857032488</v>
      </c>
      <c r="N10" s="196"/>
    </row>
    <row r="11" spans="1:14">
      <c r="E11" s="1" t="s">
        <v>674</v>
      </c>
      <c r="F11" s="201">
        <v>22.465702077190187</v>
      </c>
      <c r="G11" s="198">
        <v>100.00000008544103</v>
      </c>
      <c r="H11" s="6">
        <v>55.886943575715897</v>
      </c>
      <c r="I11" s="6">
        <v>43.722010033221544</v>
      </c>
      <c r="J11" s="194"/>
      <c r="K11" s="194">
        <v>79.623756536805317</v>
      </c>
      <c r="L11" s="195">
        <v>26.305076149978834</v>
      </c>
      <c r="M11" s="197"/>
      <c r="N11" s="196"/>
    </row>
    <row r="12" spans="1:14">
      <c r="E12" s="1" t="s">
        <v>675</v>
      </c>
      <c r="F12" s="201">
        <v>24.274494402286887</v>
      </c>
      <c r="G12" s="198">
        <v>99.999999944950304</v>
      </c>
      <c r="H12" s="6">
        <v>58.919466408090244</v>
      </c>
      <c r="I12" s="6">
        <v>51.892448437935009</v>
      </c>
      <c r="J12" s="194"/>
      <c r="K12" s="194">
        <v>79.222978054946722</v>
      </c>
      <c r="L12" s="195">
        <v>32.005174945430092</v>
      </c>
      <c r="M12" s="197"/>
      <c r="N12" s="196"/>
    </row>
    <row r="13" spans="1:14">
      <c r="E13" s="1" t="s">
        <v>676</v>
      </c>
      <c r="F13" s="201">
        <v>20.541490597590244</v>
      </c>
      <c r="G13" s="198">
        <v>99.999999928527998</v>
      </c>
      <c r="H13" s="6"/>
      <c r="I13" s="6">
        <v>46.774402264305401</v>
      </c>
      <c r="J13" s="194"/>
      <c r="K13" s="194">
        <v>72.958307090178749</v>
      </c>
      <c r="L13" s="195">
        <v>29.627250038870926</v>
      </c>
      <c r="M13" s="197"/>
      <c r="N13" s="196"/>
    </row>
    <row r="14" spans="1:14">
      <c r="E14" s="1" t="s">
        <v>677</v>
      </c>
      <c r="F14" s="277">
        <v>23.854966750130032</v>
      </c>
      <c r="G14" s="198">
        <v>100.00000000880344</v>
      </c>
      <c r="H14" s="6"/>
      <c r="I14" s="6"/>
      <c r="J14" s="194"/>
      <c r="K14" s="194"/>
      <c r="L14" s="195"/>
      <c r="M14" s="197"/>
      <c r="N14" s="196">
        <v>85.935819332388775</v>
      </c>
    </row>
    <row r="15" spans="1:14">
      <c r="E15" s="1" t="s">
        <v>709</v>
      </c>
      <c r="F15" s="277">
        <v>24.789825095286915</v>
      </c>
      <c r="G15" s="198">
        <v>99.999999982710506</v>
      </c>
      <c r="H15" s="6"/>
      <c r="I15" s="6"/>
      <c r="J15" s="194"/>
      <c r="K15" s="194"/>
      <c r="L15" s="195"/>
      <c r="M15" s="197"/>
      <c r="N15" s="196">
        <v>87.032789472744241</v>
      </c>
    </row>
    <row r="16" spans="1:14">
      <c r="E16" s="1" t="s">
        <v>710</v>
      </c>
      <c r="F16" s="277">
        <v>26.712225585439455</v>
      </c>
      <c r="G16" s="198">
        <v>100.00000002706844</v>
      </c>
      <c r="H16" s="6"/>
      <c r="I16" s="6"/>
      <c r="J16" s="194"/>
      <c r="K16" s="194"/>
      <c r="L16" s="195"/>
      <c r="M16" s="197"/>
      <c r="N16" s="196">
        <v>85.953953121354942</v>
      </c>
    </row>
    <row r="17" spans="3:14" ht="17" thickBot="1">
      <c r="E17" s="1"/>
      <c r="F17" s="29"/>
      <c r="G17" s="41"/>
      <c r="H17" s="6"/>
      <c r="I17" s="7"/>
      <c r="J17" s="194"/>
      <c r="K17" s="182"/>
      <c r="L17" s="51"/>
      <c r="M17" s="197"/>
      <c r="N17" s="185"/>
    </row>
    <row r="18" spans="3:14" ht="17" thickBot="1">
      <c r="E18" s="248" t="s">
        <v>2</v>
      </c>
      <c r="F18" s="286">
        <f>AVERAGE(F5:F16)</f>
        <v>24.991706392213175</v>
      </c>
      <c r="G18" s="250">
        <f t="shared" ref="G18:N18" si="0">AVERAGE(G5:G16)</f>
        <v>100.000000015932</v>
      </c>
      <c r="H18" s="252">
        <f t="shared" si="0"/>
        <v>55.639889727653426</v>
      </c>
      <c r="I18" s="252">
        <f t="shared" si="0"/>
        <v>47.462953578487316</v>
      </c>
      <c r="J18" s="270">
        <f t="shared" si="0"/>
        <v>84.386354161013628</v>
      </c>
      <c r="K18" s="270">
        <f t="shared" si="0"/>
        <v>77.268347227310258</v>
      </c>
      <c r="L18" s="257">
        <f t="shared" si="0"/>
        <v>29.312500378093286</v>
      </c>
      <c r="M18" s="288">
        <f t="shared" si="0"/>
        <v>95.42140848302293</v>
      </c>
      <c r="N18" s="272">
        <f t="shared" si="0"/>
        <v>86.307520642162658</v>
      </c>
    </row>
    <row r="19" spans="3:14">
      <c r="E19" s="3" t="s">
        <v>3</v>
      </c>
      <c r="F19" s="31">
        <f>STDEV(F5:F16)</f>
        <v>2.8876620880009791</v>
      </c>
      <c r="G19" s="42">
        <f t="shared" ref="G19:N19" si="1">STDEV(G5:G16)</f>
        <v>9.2763908898090697E-8</v>
      </c>
      <c r="H19" s="8">
        <f t="shared" si="1"/>
        <v>4.1598185624077324</v>
      </c>
      <c r="I19" s="8">
        <f t="shared" si="1"/>
        <v>4.1285097935575266</v>
      </c>
      <c r="J19" s="183">
        <f t="shared" si="1"/>
        <v>6.279338520205787</v>
      </c>
      <c r="K19" s="183">
        <f t="shared" si="1"/>
        <v>3.7379794455887119</v>
      </c>
      <c r="L19" s="52">
        <f t="shared" si="1"/>
        <v>2.863054676599095</v>
      </c>
      <c r="M19" s="191">
        <f t="shared" si="1"/>
        <v>3.3784109094502193</v>
      </c>
      <c r="N19" s="193">
        <f t="shared" si="1"/>
        <v>0.62816667058628328</v>
      </c>
    </row>
    <row r="20" spans="3:14">
      <c r="E20" s="3"/>
      <c r="F20" s="31"/>
      <c r="G20" s="42"/>
      <c r="H20" s="8"/>
      <c r="I20" s="8"/>
      <c r="J20" s="183"/>
      <c r="K20" s="183"/>
      <c r="L20" s="52"/>
      <c r="M20" s="191"/>
      <c r="N20" s="193"/>
    </row>
    <row r="21" spans="3:14">
      <c r="E21" s="3" t="s">
        <v>687</v>
      </c>
      <c r="F21" s="30" t="s">
        <v>4</v>
      </c>
      <c r="H21" s="5" t="s">
        <v>4</v>
      </c>
      <c r="I21" s="5">
        <v>2.0999999999999999E-3</v>
      </c>
      <c r="J21" s="109">
        <v>1.5599999999999999E-2</v>
      </c>
      <c r="K21" s="109">
        <v>8.8999999999999999E-3</v>
      </c>
      <c r="L21" s="48">
        <v>5.0000000000000001E-4</v>
      </c>
      <c r="M21" s="189">
        <v>7.3099999999999998E-2</v>
      </c>
      <c r="N21" s="114">
        <v>6.9999999999999999E-4</v>
      </c>
    </row>
    <row r="22" spans="3:14">
      <c r="E22" s="1"/>
      <c r="F22" s="30" t="s">
        <v>5</v>
      </c>
      <c r="H22" s="5" t="s">
        <v>5</v>
      </c>
      <c r="I22" s="5" t="s">
        <v>34</v>
      </c>
      <c r="J22" s="109" t="s">
        <v>36</v>
      </c>
      <c r="K22" s="109" t="s">
        <v>34</v>
      </c>
      <c r="L22" s="48" t="s">
        <v>35</v>
      </c>
      <c r="M22" s="189" t="s">
        <v>665</v>
      </c>
      <c r="N22" s="114" t="s">
        <v>35</v>
      </c>
    </row>
    <row r="23" spans="3:14">
      <c r="E23" s="1"/>
    </row>
    <row r="24" spans="3:14">
      <c r="E24" s="1"/>
    </row>
    <row r="25" spans="3:14" ht="17" thickBot="1">
      <c r="E25" s="1"/>
    </row>
    <row r="26" spans="3:14" ht="17" thickBot="1">
      <c r="C26" s="181" t="s">
        <v>667</v>
      </c>
      <c r="E26" s="2"/>
      <c r="F26" s="284" t="s">
        <v>1</v>
      </c>
      <c r="G26" s="274" t="s">
        <v>688</v>
      </c>
      <c r="H26" s="260" t="s">
        <v>689</v>
      </c>
      <c r="I26" s="260" t="s">
        <v>690</v>
      </c>
      <c r="J26" s="275" t="s">
        <v>691</v>
      </c>
      <c r="K26" s="275" t="s">
        <v>692</v>
      </c>
      <c r="L26" s="262" t="s">
        <v>693</v>
      </c>
      <c r="M26" s="285" t="s">
        <v>694</v>
      </c>
      <c r="N26" s="276" t="s">
        <v>695</v>
      </c>
    </row>
    <row r="27" spans="3:14">
      <c r="E27" s="2" t="s">
        <v>678</v>
      </c>
      <c r="F27" s="201"/>
      <c r="G27" s="198">
        <v>100</v>
      </c>
      <c r="H27" s="6">
        <v>134.6</v>
      </c>
      <c r="I27" s="6"/>
      <c r="J27" s="194">
        <v>128.5</v>
      </c>
      <c r="K27" s="194"/>
      <c r="L27" s="195"/>
      <c r="M27" s="197">
        <v>124.4</v>
      </c>
      <c r="N27" s="196"/>
    </row>
    <row r="28" spans="3:14">
      <c r="E28" s="2" t="s">
        <v>679</v>
      </c>
      <c r="F28" s="201"/>
      <c r="G28" s="198">
        <v>100</v>
      </c>
      <c r="H28" s="6">
        <v>129.4</v>
      </c>
      <c r="I28" s="6"/>
      <c r="J28" s="194">
        <v>122</v>
      </c>
      <c r="K28" s="194"/>
      <c r="L28" s="195"/>
      <c r="M28" s="197">
        <v>111.5</v>
      </c>
      <c r="N28" s="196"/>
    </row>
    <row r="29" spans="3:14">
      <c r="E29" s="2" t="s">
        <v>680</v>
      </c>
      <c r="F29" s="201"/>
      <c r="G29" s="198">
        <v>100</v>
      </c>
      <c r="H29" s="6">
        <v>120.2</v>
      </c>
      <c r="I29" s="6"/>
      <c r="J29" s="194">
        <v>118.3</v>
      </c>
      <c r="K29" s="194"/>
      <c r="L29" s="195"/>
      <c r="M29" s="197">
        <v>112.8</v>
      </c>
      <c r="N29" s="196"/>
    </row>
    <row r="30" spans="3:14">
      <c r="E30" s="2" t="s">
        <v>681</v>
      </c>
      <c r="F30" s="201">
        <v>139.4</v>
      </c>
      <c r="G30" s="198">
        <v>100</v>
      </c>
      <c r="H30" s="6">
        <v>129.30000000000001</v>
      </c>
      <c r="I30" s="6">
        <v>139.19999999999999</v>
      </c>
      <c r="J30" s="194"/>
      <c r="K30" s="194">
        <v>129.6</v>
      </c>
      <c r="L30" s="195">
        <v>136.19999999999999</v>
      </c>
      <c r="M30" s="197"/>
      <c r="N30" s="196"/>
    </row>
    <row r="31" spans="3:14">
      <c r="E31" s="2" t="s">
        <v>682</v>
      </c>
      <c r="F31" s="201">
        <v>122.1</v>
      </c>
      <c r="G31" s="198">
        <v>100</v>
      </c>
      <c r="H31" s="6"/>
      <c r="I31" s="6">
        <v>128.4</v>
      </c>
      <c r="J31" s="194"/>
      <c r="K31" s="194">
        <v>113</v>
      </c>
      <c r="L31" s="195">
        <v>125.7</v>
      </c>
      <c r="M31" s="197"/>
      <c r="N31" s="196"/>
    </row>
    <row r="32" spans="3:14">
      <c r="E32" s="2" t="s">
        <v>683</v>
      </c>
      <c r="F32" s="201">
        <v>111.26029149967874</v>
      </c>
      <c r="G32" s="198">
        <v>100.00000061874027</v>
      </c>
      <c r="H32" s="6"/>
      <c r="I32" s="6">
        <v>122.58067890510145</v>
      </c>
      <c r="J32" s="194"/>
      <c r="K32" s="194">
        <v>95.249633807488635</v>
      </c>
      <c r="L32" s="195">
        <v>114.95811397750005</v>
      </c>
      <c r="M32" s="197"/>
      <c r="N32" s="196"/>
    </row>
    <row r="33" spans="5:14">
      <c r="E33" s="2" t="s">
        <v>684</v>
      </c>
      <c r="F33" s="201"/>
      <c r="G33" s="198">
        <v>100</v>
      </c>
      <c r="H33" s="6"/>
      <c r="I33" s="6"/>
      <c r="J33" s="194"/>
      <c r="K33" s="194"/>
      <c r="L33" s="195"/>
      <c r="M33" s="197"/>
      <c r="N33" s="196">
        <v>114.80540190703061</v>
      </c>
    </row>
    <row r="34" spans="5:14">
      <c r="E34" s="2" t="s">
        <v>685</v>
      </c>
      <c r="F34" s="201"/>
      <c r="G34" s="198">
        <v>100</v>
      </c>
      <c r="H34" s="6"/>
      <c r="I34" s="6"/>
      <c r="J34" s="194"/>
      <c r="K34" s="194"/>
      <c r="L34" s="195"/>
      <c r="M34" s="197"/>
      <c r="N34" s="196">
        <v>109.21680795841044</v>
      </c>
    </row>
    <row r="35" spans="5:14">
      <c r="E35" s="2" t="s">
        <v>686</v>
      </c>
      <c r="F35" s="201"/>
      <c r="G35" s="198">
        <v>100.00000061874027</v>
      </c>
      <c r="H35" s="6"/>
      <c r="I35" s="6"/>
      <c r="J35" s="194"/>
      <c r="K35" s="194"/>
      <c r="L35" s="195"/>
      <c r="M35" s="197"/>
      <c r="N35" s="196">
        <v>111.97953831296087</v>
      </c>
    </row>
    <row r="36" spans="5:14" ht="17" thickBot="1">
      <c r="E36" s="1"/>
      <c r="F36" s="29"/>
      <c r="G36" s="41"/>
      <c r="H36" s="6"/>
      <c r="I36" s="7"/>
      <c r="J36" s="194"/>
      <c r="K36" s="182"/>
      <c r="L36" s="51"/>
      <c r="M36" s="197"/>
      <c r="N36" s="185"/>
    </row>
    <row r="37" spans="5:14" ht="17" thickBot="1">
      <c r="E37" s="107" t="s">
        <v>2</v>
      </c>
      <c r="F37" s="206">
        <f t="shared" ref="F37:M37" si="2">AVERAGE(F27:F35)</f>
        <v>124.2534304998929</v>
      </c>
      <c r="G37" s="207">
        <f t="shared" si="2"/>
        <v>100.00000013749784</v>
      </c>
      <c r="H37" s="208">
        <f t="shared" si="2"/>
        <v>128.375</v>
      </c>
      <c r="I37" s="208">
        <f>AVERAGE(I27:I35)</f>
        <v>130.06022630170048</v>
      </c>
      <c r="J37" s="209">
        <f t="shared" si="2"/>
        <v>122.93333333333334</v>
      </c>
      <c r="K37" s="209">
        <f t="shared" ref="K37:L37" si="3">AVERAGE(K27:K35)</f>
        <v>112.61654460249622</v>
      </c>
      <c r="L37" s="210">
        <f t="shared" si="3"/>
        <v>125.61937132583334</v>
      </c>
      <c r="M37" s="211">
        <f t="shared" si="2"/>
        <v>116.23333333333333</v>
      </c>
      <c r="N37" s="212">
        <f t="shared" ref="N37" si="4">AVERAGE(N27:N35)</f>
        <v>112.00058272613398</v>
      </c>
    </row>
    <row r="38" spans="5:14">
      <c r="E38" s="3" t="s">
        <v>3</v>
      </c>
      <c r="F38" s="31">
        <f t="shared" ref="F38:M38" si="5">STDEV(F27:F35)</f>
        <v>14.192911815732703</v>
      </c>
      <c r="G38" s="198">
        <v>0</v>
      </c>
      <c r="H38" s="8">
        <f t="shared" si="5"/>
        <v>5.9857469597926238</v>
      </c>
      <c r="I38" s="8">
        <f>STDEV(I27:I35)</f>
        <v>8.4331323921469661</v>
      </c>
      <c r="J38" s="183">
        <f t="shared" si="5"/>
        <v>5.1636550362445153</v>
      </c>
      <c r="K38" s="183">
        <f t="shared" ref="K38:L38" si="6">STDEV(K27:K35)</f>
        <v>17.178393199636336</v>
      </c>
      <c r="L38" s="52">
        <f t="shared" si="6"/>
        <v>10.621172542875998</v>
      </c>
      <c r="M38" s="191">
        <f t="shared" si="5"/>
        <v>7.1023470299143643</v>
      </c>
      <c r="N38" s="193">
        <f t="shared" ref="N38" si="7">STDEV(N27:N35)</f>
        <v>2.7943564073204499</v>
      </c>
    </row>
    <row r="39" spans="5:14">
      <c r="E39" s="3"/>
    </row>
    <row r="40" spans="5:14">
      <c r="E40" s="3" t="s">
        <v>687</v>
      </c>
      <c r="F40" s="30">
        <v>9.74E-2</v>
      </c>
      <c r="G40" s="316"/>
      <c r="H40" s="5">
        <v>2.5000000000000001E-3</v>
      </c>
      <c r="I40" s="5">
        <v>2.52E-2</v>
      </c>
      <c r="J40" s="109">
        <v>1.6500000000000001E-2</v>
      </c>
      <c r="K40" s="109">
        <v>0.33119999999999999</v>
      </c>
      <c r="L40" s="48">
        <v>5.28E-2</v>
      </c>
      <c r="M40" s="189">
        <v>5.8299999999999998E-2</v>
      </c>
      <c r="N40" s="114">
        <v>1.7600000000000001E-2</v>
      </c>
    </row>
    <row r="41" spans="5:14">
      <c r="E41" s="9"/>
      <c r="F41" s="30" t="s">
        <v>665</v>
      </c>
      <c r="H41" s="5" t="s">
        <v>34</v>
      </c>
      <c r="I41" s="5" t="s">
        <v>36</v>
      </c>
      <c r="J41" s="109" t="s">
        <v>36</v>
      </c>
      <c r="K41" s="109" t="s">
        <v>665</v>
      </c>
      <c r="L41" s="48" t="s">
        <v>665</v>
      </c>
      <c r="M41" s="189" t="s">
        <v>665</v>
      </c>
      <c r="N41" s="114" t="s">
        <v>36</v>
      </c>
    </row>
    <row r="42" spans="5:14">
      <c r="E42" s="2"/>
    </row>
    <row r="43" spans="5:14">
      <c r="E43" s="2"/>
    </row>
    <row r="44" spans="5:14">
      <c r="E44" s="9"/>
    </row>
    <row r="45" spans="5:14">
      <c r="E45" s="9"/>
    </row>
    <row r="46" spans="5:14">
      <c r="F46"/>
      <c r="G46"/>
      <c r="H46"/>
      <c r="I46"/>
      <c r="J46"/>
      <c r="K46"/>
      <c r="L46"/>
      <c r="M46"/>
      <c r="N46"/>
    </row>
    <row r="47" spans="5:14">
      <c r="F47"/>
      <c r="G47"/>
      <c r="H47"/>
      <c r="I47"/>
      <c r="J47"/>
      <c r="K47"/>
      <c r="L47"/>
      <c r="M47"/>
      <c r="N47"/>
    </row>
    <row r="48" spans="5:14">
      <c r="F48"/>
      <c r="G48"/>
      <c r="H48"/>
      <c r="I48"/>
      <c r="J48"/>
      <c r="K48"/>
      <c r="L48"/>
      <c r="M48"/>
      <c r="N48"/>
    </row>
    <row r="49" spans="6:14">
      <c r="F49"/>
      <c r="G49"/>
      <c r="H49"/>
      <c r="I49"/>
      <c r="J49"/>
      <c r="K49"/>
      <c r="L49"/>
      <c r="M49"/>
      <c r="N49"/>
    </row>
    <row r="50" spans="6:14">
      <c r="F50"/>
      <c r="G50"/>
      <c r="H50"/>
      <c r="I50"/>
      <c r="J50"/>
      <c r="K50"/>
      <c r="L50"/>
      <c r="M50"/>
      <c r="N50"/>
    </row>
    <row r="51" spans="6:14">
      <c r="F51"/>
      <c r="G51"/>
      <c r="H51"/>
      <c r="I51"/>
      <c r="J51"/>
      <c r="K51"/>
      <c r="L51"/>
      <c r="M51"/>
      <c r="N51"/>
    </row>
    <row r="52" spans="6:14">
      <c r="F52"/>
      <c r="G52"/>
      <c r="H52"/>
      <c r="I52"/>
      <c r="J52"/>
      <c r="K52"/>
      <c r="L52"/>
      <c r="M52"/>
      <c r="N52"/>
    </row>
    <row r="53" spans="6:14">
      <c r="F53"/>
      <c r="G53"/>
      <c r="H53"/>
      <c r="I53"/>
      <c r="J53"/>
      <c r="K53"/>
      <c r="L53"/>
      <c r="M53"/>
      <c r="N53"/>
    </row>
    <row r="54" spans="6:14">
      <c r="F54"/>
      <c r="G54"/>
      <c r="H54"/>
      <c r="I54"/>
      <c r="J54"/>
      <c r="K54"/>
      <c r="L54"/>
      <c r="M54"/>
      <c r="N54"/>
    </row>
    <row r="55" spans="6:14">
      <c r="F55"/>
      <c r="G55"/>
      <c r="H55"/>
      <c r="I55"/>
      <c r="J55"/>
      <c r="K55"/>
      <c r="L55"/>
      <c r="M55"/>
      <c r="N55"/>
    </row>
    <row r="56" spans="6:14">
      <c r="F56"/>
      <c r="G56"/>
      <c r="H56"/>
      <c r="I56"/>
      <c r="J56"/>
      <c r="K56"/>
      <c r="L56"/>
      <c r="M56"/>
      <c r="N56"/>
    </row>
    <row r="57" spans="6:14">
      <c r="F57"/>
      <c r="G57"/>
      <c r="H57"/>
      <c r="I57"/>
      <c r="J57"/>
      <c r="K57"/>
      <c r="L57"/>
      <c r="M57"/>
      <c r="N57"/>
    </row>
    <row r="58" spans="6:14">
      <c r="F58"/>
      <c r="G58"/>
      <c r="H58"/>
      <c r="I58"/>
      <c r="J58"/>
      <c r="K58"/>
      <c r="L58"/>
      <c r="M58"/>
      <c r="N58"/>
    </row>
    <row r="59" spans="6:14">
      <c r="F59"/>
      <c r="G59"/>
      <c r="H59"/>
      <c r="I59"/>
      <c r="J59"/>
      <c r="K59"/>
      <c r="L59"/>
      <c r="M59"/>
      <c r="N59"/>
    </row>
    <row r="60" spans="6:14">
      <c r="F60"/>
      <c r="G60"/>
      <c r="H60"/>
      <c r="I60"/>
      <c r="J60"/>
      <c r="K60"/>
      <c r="L60"/>
      <c r="M60"/>
      <c r="N60"/>
    </row>
    <row r="61" spans="6:14">
      <c r="F61"/>
      <c r="G61"/>
      <c r="H61"/>
      <c r="I61"/>
      <c r="J61"/>
      <c r="K61"/>
      <c r="L61"/>
      <c r="M61"/>
      <c r="N61"/>
    </row>
    <row r="62" spans="6:14">
      <c r="F62"/>
      <c r="G62"/>
      <c r="H62"/>
      <c r="I62"/>
      <c r="J62"/>
      <c r="K62"/>
      <c r="L62"/>
      <c r="M62"/>
      <c r="N62"/>
    </row>
    <row r="63" spans="6:14">
      <c r="F63"/>
      <c r="G63"/>
      <c r="H63"/>
      <c r="I63"/>
      <c r="J63"/>
      <c r="K63"/>
      <c r="L63"/>
      <c r="M63"/>
      <c r="N63"/>
    </row>
    <row r="64" spans="6:14">
      <c r="F64"/>
      <c r="G64"/>
      <c r="H64"/>
      <c r="I64"/>
      <c r="J64"/>
      <c r="K64"/>
      <c r="L64"/>
      <c r="M64"/>
      <c r="N64"/>
    </row>
    <row r="65" spans="6:14">
      <c r="F65"/>
      <c r="G65"/>
      <c r="H65"/>
      <c r="I65"/>
      <c r="J65"/>
      <c r="K65"/>
      <c r="L65"/>
      <c r="M65"/>
      <c r="N65"/>
    </row>
    <row r="66" spans="6:14">
      <c r="F66"/>
      <c r="G66"/>
      <c r="H66"/>
      <c r="I66"/>
      <c r="J66"/>
      <c r="K66"/>
      <c r="L66"/>
      <c r="M66"/>
      <c r="N66"/>
    </row>
    <row r="67" spans="6:14">
      <c r="F67"/>
      <c r="G67"/>
      <c r="H67"/>
      <c r="I67"/>
      <c r="J67"/>
      <c r="K67"/>
      <c r="L67"/>
      <c r="M67"/>
      <c r="N67"/>
    </row>
    <row r="68" spans="6:14">
      <c r="F68"/>
      <c r="G68"/>
      <c r="H68"/>
      <c r="I68"/>
      <c r="J68"/>
      <c r="K68"/>
      <c r="L68"/>
      <c r="M68"/>
      <c r="N68"/>
    </row>
    <row r="69" spans="6:14">
      <c r="F69"/>
      <c r="G69"/>
      <c r="H69"/>
      <c r="I69"/>
      <c r="J69"/>
      <c r="K69"/>
      <c r="L69"/>
      <c r="M69"/>
      <c r="N69"/>
    </row>
    <row r="70" spans="6:14">
      <c r="F70"/>
      <c r="G70"/>
      <c r="H70"/>
      <c r="I70"/>
      <c r="J70"/>
      <c r="K70"/>
      <c r="L70"/>
      <c r="M70"/>
      <c r="N70"/>
    </row>
    <row r="71" spans="6:14">
      <c r="F71"/>
      <c r="G71"/>
      <c r="H71"/>
      <c r="I71"/>
      <c r="J71"/>
      <c r="K71"/>
      <c r="L71"/>
      <c r="M71"/>
      <c r="N71"/>
    </row>
    <row r="72" spans="6:14">
      <c r="F72"/>
      <c r="G72"/>
      <c r="H72"/>
      <c r="I72"/>
      <c r="J72"/>
      <c r="K72"/>
      <c r="L72"/>
      <c r="M72"/>
      <c r="N72"/>
    </row>
    <row r="73" spans="6:14">
      <c r="F73"/>
      <c r="G73"/>
      <c r="H73"/>
      <c r="I73"/>
      <c r="J73"/>
      <c r="K73"/>
      <c r="L73"/>
      <c r="M73"/>
      <c r="N73"/>
    </row>
    <row r="74" spans="6:14">
      <c r="F74"/>
      <c r="G74"/>
      <c r="H74"/>
      <c r="I74"/>
      <c r="J74"/>
      <c r="K74"/>
      <c r="L74"/>
      <c r="M74"/>
      <c r="N74"/>
    </row>
    <row r="75" spans="6:14">
      <c r="F75"/>
      <c r="G75"/>
      <c r="H75"/>
      <c r="I75"/>
      <c r="J75"/>
      <c r="K75"/>
      <c r="L75"/>
      <c r="M75"/>
      <c r="N75"/>
    </row>
    <row r="76" spans="6:14">
      <c r="F76"/>
      <c r="G76"/>
      <c r="H76"/>
      <c r="I76"/>
      <c r="J76"/>
      <c r="K76"/>
      <c r="L76"/>
      <c r="M76"/>
      <c r="N76"/>
    </row>
    <row r="77" spans="6:14">
      <c r="F77"/>
      <c r="G77"/>
      <c r="H77"/>
      <c r="I77"/>
      <c r="J77"/>
      <c r="K77"/>
      <c r="L77"/>
      <c r="M77"/>
      <c r="N77"/>
    </row>
    <row r="78" spans="6:14">
      <c r="F78"/>
      <c r="G78"/>
      <c r="H78"/>
      <c r="I78"/>
      <c r="J78"/>
      <c r="K78"/>
      <c r="L78"/>
      <c r="M78"/>
      <c r="N78"/>
    </row>
    <row r="79" spans="6:14">
      <c r="F79"/>
      <c r="G79"/>
      <c r="H79"/>
      <c r="I79"/>
      <c r="J79"/>
      <c r="K79"/>
      <c r="L79"/>
      <c r="M79"/>
      <c r="N79"/>
    </row>
    <row r="80" spans="6:14">
      <c r="F80"/>
      <c r="G80"/>
      <c r="H80"/>
      <c r="I80"/>
      <c r="J80"/>
      <c r="K80"/>
      <c r="L80"/>
      <c r="M80"/>
      <c r="N80"/>
    </row>
    <row r="81" spans="6:14">
      <c r="F81"/>
      <c r="G81"/>
      <c r="H81"/>
      <c r="I81"/>
      <c r="J81"/>
      <c r="K81"/>
      <c r="L81"/>
      <c r="M81"/>
      <c r="N8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B2F57-8122-0746-A9BB-2CD443B7C0B2}">
  <dimension ref="A1"/>
  <sheetViews>
    <sheetView workbookViewId="0"/>
  </sheetViews>
  <sheetFormatPr baseColWidth="10" defaultRowHeight="16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3A365-70A8-344D-86D2-83BC40349A13}">
  <dimension ref="B1:AC34"/>
  <sheetViews>
    <sheetView workbookViewId="0"/>
  </sheetViews>
  <sheetFormatPr baseColWidth="10" defaultRowHeight="16"/>
  <cols>
    <col min="2" max="2" width="29.5" customWidth="1"/>
    <col min="3" max="3" width="15.6640625" bestFit="1" customWidth="1"/>
    <col min="5" max="5" width="14.83203125" customWidth="1"/>
    <col min="6" max="6" width="11.5" style="16" customWidth="1"/>
    <col min="7" max="7" width="11.5" style="188" customWidth="1"/>
    <col min="8" max="8" width="11.5" style="93" customWidth="1"/>
    <col min="9" max="9" width="11.5" style="184" customWidth="1"/>
    <col min="10" max="11" width="11.5" style="164" customWidth="1"/>
  </cols>
  <sheetData>
    <row r="1" spans="2:29" ht="17" thickBot="1">
      <c r="F1" s="38"/>
      <c r="G1" s="189"/>
      <c r="H1" s="95"/>
      <c r="I1" s="114"/>
      <c r="J1" s="109"/>
      <c r="K1" s="109"/>
    </row>
    <row r="2" spans="2:29" ht="17" thickBot="1">
      <c r="B2" s="244" t="s">
        <v>696</v>
      </c>
      <c r="F2" s="38"/>
      <c r="G2" s="189"/>
      <c r="H2" s="95"/>
      <c r="I2" s="114"/>
      <c r="J2" s="109"/>
      <c r="K2" s="109"/>
    </row>
    <row r="3" spans="2:29" ht="17" thickBot="1">
      <c r="F3" s="38"/>
      <c r="G3" s="189"/>
      <c r="H3" s="95"/>
      <c r="I3" s="114"/>
      <c r="J3" s="109"/>
      <c r="K3" s="109"/>
    </row>
    <row r="4" spans="2:29" ht="17" thickBot="1">
      <c r="C4" s="180" t="s">
        <v>666</v>
      </c>
      <c r="F4" s="223" t="s">
        <v>367</v>
      </c>
      <c r="G4" s="204" t="s">
        <v>509</v>
      </c>
      <c r="H4" s="226" t="s">
        <v>508</v>
      </c>
      <c r="I4" s="228" t="s">
        <v>396</v>
      </c>
      <c r="J4" s="203" t="s">
        <v>511</v>
      </c>
      <c r="K4" s="230" t="s">
        <v>510</v>
      </c>
    </row>
    <row r="5" spans="2:29">
      <c r="E5" s="1" t="s">
        <v>668</v>
      </c>
      <c r="F5" s="235">
        <v>100</v>
      </c>
      <c r="G5" s="231">
        <v>96.271907450685447</v>
      </c>
      <c r="H5" s="232">
        <v>44.514985240448262</v>
      </c>
      <c r="I5" s="233">
        <v>84.302175643004944</v>
      </c>
      <c r="J5" s="234">
        <v>88.951978174400296</v>
      </c>
      <c r="K5" s="234">
        <v>93.641010063163719</v>
      </c>
    </row>
    <row r="6" spans="2:29">
      <c r="E6" s="1" t="s">
        <v>669</v>
      </c>
      <c r="F6" s="235">
        <v>100</v>
      </c>
      <c r="G6" s="231">
        <v>96.727573711106032</v>
      </c>
      <c r="H6" s="232">
        <v>41.700940606591139</v>
      </c>
      <c r="I6" s="233">
        <v>79.011940087587391</v>
      </c>
      <c r="J6" s="234">
        <v>82.918856797818165</v>
      </c>
      <c r="K6" s="234">
        <v>90.390439622761221</v>
      </c>
    </row>
    <row r="7" spans="2:29">
      <c r="E7" s="1" t="s">
        <v>670</v>
      </c>
      <c r="F7" s="235">
        <v>100</v>
      </c>
      <c r="G7" s="231">
        <v>94.680179926244463</v>
      </c>
      <c r="H7" s="232">
        <v>41.8092931737147</v>
      </c>
      <c r="I7" s="233">
        <v>79.431536667448427</v>
      </c>
      <c r="J7" s="234">
        <v>84.216692509137459</v>
      </c>
      <c r="K7" s="234">
        <v>89.290084073614196</v>
      </c>
    </row>
    <row r="8" spans="2:29">
      <c r="E8" s="1" t="s">
        <v>671</v>
      </c>
      <c r="F8" s="235">
        <v>100</v>
      </c>
      <c r="G8" s="231">
        <v>88.325588757816021</v>
      </c>
      <c r="H8" s="232">
        <v>41.624789907668834</v>
      </c>
      <c r="I8" s="233">
        <v>79.834677772693013</v>
      </c>
      <c r="J8" s="234">
        <v>84.747813015985912</v>
      </c>
      <c r="K8" s="234">
        <v>91.624848792550466</v>
      </c>
      <c r="T8" s="1"/>
      <c r="U8" s="1"/>
      <c r="V8" s="1"/>
      <c r="W8" s="1"/>
      <c r="X8" s="1"/>
      <c r="Y8" s="1"/>
      <c r="Z8" s="1"/>
      <c r="AA8" s="1"/>
      <c r="AB8" s="1"/>
      <c r="AC8" s="1"/>
    </row>
    <row r="9" spans="2:29" ht="17" thickBot="1">
      <c r="E9" s="1"/>
      <c r="F9" s="22"/>
      <c r="G9" s="190"/>
      <c r="H9" s="224"/>
      <c r="I9" s="185"/>
      <c r="J9" s="182"/>
      <c r="K9" s="194"/>
      <c r="O9" s="1"/>
      <c r="P9" s="213"/>
      <c r="T9" s="214"/>
      <c r="U9" s="214"/>
      <c r="V9" s="214"/>
      <c r="W9" s="214"/>
      <c r="X9" s="214"/>
      <c r="Y9" s="214"/>
      <c r="Z9" s="214"/>
      <c r="AA9" s="214"/>
      <c r="AB9" s="214"/>
      <c r="AC9" s="214"/>
    </row>
    <row r="10" spans="2:29" ht="17" thickBot="1">
      <c r="E10" s="242" t="s">
        <v>2</v>
      </c>
      <c r="F10" s="292">
        <f t="shared" ref="F10:K10" ca="1" si="0">AVERAGE(F5:F14)</f>
        <v>100</v>
      </c>
      <c r="G10" s="288">
        <f t="shared" ca="1" si="0"/>
        <v>94.001312461463002</v>
      </c>
      <c r="H10" s="293">
        <f t="shared" ca="1" si="0"/>
        <v>42.41250223210573</v>
      </c>
      <c r="I10" s="271">
        <f t="shared" ca="1" si="0"/>
        <v>80.64508254268344</v>
      </c>
      <c r="J10" s="270">
        <f t="shared" ca="1" si="0"/>
        <v>85.208835124335451</v>
      </c>
      <c r="K10" s="294">
        <f t="shared" ca="1" si="0"/>
        <v>91.236595638022408</v>
      </c>
      <c r="O10" s="1"/>
      <c r="P10" s="213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</row>
    <row r="11" spans="2:29">
      <c r="E11" s="3" t="s">
        <v>3</v>
      </c>
      <c r="F11" s="198">
        <f>STDEV(F5:F8)</f>
        <v>0</v>
      </c>
      <c r="G11" s="191">
        <f t="shared" ref="G11:K11" si="1">STDEV(G5:G8)</f>
        <v>3.8842761059287163</v>
      </c>
      <c r="H11" s="225">
        <f t="shared" si="1"/>
        <v>1.4036982844696124</v>
      </c>
      <c r="I11" s="193">
        <f t="shared" si="1"/>
        <v>2.4610928267458378</v>
      </c>
      <c r="J11" s="183">
        <f t="shared" si="1"/>
        <v>2.6110029351730355</v>
      </c>
      <c r="K11" s="183">
        <f t="shared" si="1"/>
        <v>1.8651931546416496</v>
      </c>
      <c r="O11" s="1"/>
      <c r="P11" s="213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</row>
    <row r="12" spans="2:29">
      <c r="E12" s="3"/>
      <c r="F12" s="42"/>
      <c r="G12" s="191"/>
      <c r="H12" s="225"/>
      <c r="I12" s="193"/>
      <c r="J12" s="183"/>
      <c r="K12" s="183"/>
      <c r="O12" s="1"/>
      <c r="P12" s="213"/>
      <c r="T12" s="214"/>
      <c r="U12" s="214"/>
      <c r="V12" s="214"/>
      <c r="W12" s="214"/>
      <c r="X12" s="215"/>
      <c r="Y12" s="215"/>
      <c r="Z12" s="214"/>
      <c r="AA12" s="214"/>
      <c r="AB12" s="214"/>
      <c r="AC12" s="214"/>
    </row>
    <row r="13" spans="2:29">
      <c r="E13" s="3" t="s">
        <v>687</v>
      </c>
      <c r="F13" s="38"/>
      <c r="G13" s="238">
        <v>5.4100000000000002E-2</v>
      </c>
      <c r="H13" s="237" t="s">
        <v>4</v>
      </c>
      <c r="I13" s="239">
        <v>5.9999999999999995E-4</v>
      </c>
      <c r="J13" s="236">
        <v>1.5E-3</v>
      </c>
      <c r="K13" s="236">
        <v>2.5000000000000001E-3</v>
      </c>
      <c r="O13" s="1"/>
      <c r="P13" s="216"/>
      <c r="T13" s="217"/>
      <c r="U13" s="217"/>
      <c r="V13" s="217"/>
      <c r="W13" s="217"/>
      <c r="X13" s="218"/>
      <c r="Y13" s="217"/>
      <c r="Z13" s="217"/>
      <c r="AA13" s="217"/>
      <c r="AB13" s="218"/>
      <c r="AC13" s="217"/>
    </row>
    <row r="14" spans="2:29">
      <c r="E14" s="1"/>
      <c r="F14" s="38"/>
      <c r="G14" s="238" t="s">
        <v>665</v>
      </c>
      <c r="H14" s="237" t="s">
        <v>5</v>
      </c>
      <c r="I14" s="239" t="s">
        <v>35</v>
      </c>
      <c r="J14" s="236" t="s">
        <v>34</v>
      </c>
      <c r="K14" s="236" t="s">
        <v>34</v>
      </c>
      <c r="O14" s="1"/>
      <c r="P14" s="216"/>
      <c r="T14" s="217"/>
      <c r="U14" s="217"/>
      <c r="V14" s="217"/>
      <c r="W14" s="217"/>
      <c r="X14" s="218"/>
      <c r="Y14" s="217"/>
      <c r="Z14" s="217"/>
      <c r="AA14" s="217"/>
      <c r="AB14" s="218"/>
      <c r="AC14" s="217"/>
    </row>
    <row r="15" spans="2:29">
      <c r="E15" s="1"/>
      <c r="F15" s="38"/>
      <c r="G15" s="238"/>
      <c r="H15" s="237"/>
      <c r="I15" s="239"/>
      <c r="J15" s="236"/>
      <c r="K15" s="236"/>
      <c r="O15" s="1"/>
      <c r="P15" s="216"/>
      <c r="T15" s="217"/>
      <c r="U15" s="217"/>
      <c r="V15" s="217"/>
      <c r="W15" s="217"/>
      <c r="X15" s="218"/>
      <c r="Y15" s="217"/>
      <c r="Z15" s="217"/>
      <c r="AA15" s="217"/>
      <c r="AB15" s="218"/>
      <c r="AC15" s="217"/>
    </row>
    <row r="16" spans="2:29">
      <c r="E16" s="1"/>
      <c r="F16" s="22"/>
      <c r="G16" s="190"/>
      <c r="H16" s="224"/>
      <c r="I16" s="196"/>
      <c r="J16" s="182"/>
      <c r="K16" s="194"/>
      <c r="O16" s="1"/>
      <c r="P16" s="216"/>
      <c r="Q16" s="217"/>
      <c r="R16" s="217"/>
      <c r="S16" s="217"/>
      <c r="T16" s="217"/>
      <c r="U16" s="217"/>
      <c r="V16" s="217"/>
      <c r="W16" s="217"/>
      <c r="X16" s="218"/>
      <c r="Y16" s="217"/>
      <c r="Z16" s="217"/>
      <c r="AA16" s="217"/>
      <c r="AB16" s="218"/>
      <c r="AC16" s="217"/>
    </row>
    <row r="17" spans="3:22" ht="17" thickBot="1">
      <c r="E17" s="1"/>
      <c r="F17" s="38"/>
      <c r="G17" s="189"/>
      <c r="H17" s="95"/>
      <c r="I17" s="114"/>
      <c r="J17" s="109"/>
      <c r="K17" s="109"/>
    </row>
    <row r="18" spans="3:22" ht="17" thickBot="1">
      <c r="C18" s="181" t="s">
        <v>667</v>
      </c>
      <c r="E18" s="2"/>
      <c r="F18" s="223" t="s">
        <v>367</v>
      </c>
      <c r="G18" s="204" t="s">
        <v>509</v>
      </c>
      <c r="H18" s="226" t="s">
        <v>508</v>
      </c>
      <c r="I18" s="228" t="s">
        <v>396</v>
      </c>
      <c r="J18" s="203" t="s">
        <v>511</v>
      </c>
      <c r="K18" s="230" t="s">
        <v>510</v>
      </c>
    </row>
    <row r="19" spans="3:22">
      <c r="E19" s="2" t="s">
        <v>678</v>
      </c>
      <c r="F19" s="235">
        <v>100</v>
      </c>
      <c r="G19" s="231">
        <v>106.35335225107507</v>
      </c>
      <c r="H19" s="232">
        <v>122.10365706820298</v>
      </c>
      <c r="I19" s="233">
        <v>104.85038632948617</v>
      </c>
      <c r="J19" s="329">
        <v>110.56930264147904</v>
      </c>
      <c r="K19" s="234">
        <v>119.05718756435142</v>
      </c>
      <c r="Q19" s="221"/>
      <c r="R19" s="221"/>
      <c r="S19" s="221"/>
      <c r="T19" s="221"/>
      <c r="U19" s="221"/>
      <c r="V19" s="221"/>
    </row>
    <row r="20" spans="3:22">
      <c r="E20" s="2" t="s">
        <v>679</v>
      </c>
      <c r="F20" s="235">
        <v>100</v>
      </c>
      <c r="G20" s="231">
        <v>98.348424950222622</v>
      </c>
      <c r="H20" s="232">
        <v>119.86451762105762</v>
      </c>
      <c r="I20" s="233">
        <v>105.81488482644755</v>
      </c>
      <c r="J20" s="329">
        <v>113.46655132680459</v>
      </c>
      <c r="K20" s="234">
        <v>120.02842968526978</v>
      </c>
      <c r="P20" s="213"/>
      <c r="Q20" s="214"/>
      <c r="R20" s="214"/>
      <c r="S20" s="214"/>
      <c r="T20" s="214"/>
      <c r="U20" s="214"/>
      <c r="V20" s="214"/>
    </row>
    <row r="21" spans="3:22">
      <c r="E21" s="2" t="s">
        <v>680</v>
      </c>
      <c r="F21" s="235">
        <v>100</v>
      </c>
      <c r="G21" s="231">
        <v>103.11877013925418</v>
      </c>
      <c r="H21" s="232">
        <v>116.91549863564609</v>
      </c>
      <c r="I21" s="233">
        <v>104.1258399249573</v>
      </c>
      <c r="J21" s="329">
        <v>113.97079094947595</v>
      </c>
      <c r="K21" s="234">
        <v>123.2845422085844</v>
      </c>
      <c r="P21" s="216"/>
      <c r="Q21" s="217"/>
      <c r="R21" s="217"/>
      <c r="S21" s="217"/>
      <c r="T21" s="217"/>
      <c r="U21" s="217"/>
      <c r="V21" s="217"/>
    </row>
    <row r="22" spans="3:22">
      <c r="E22" s="2" t="s">
        <v>681</v>
      </c>
      <c r="F22" s="235">
        <v>100</v>
      </c>
      <c r="G22" s="231">
        <v>91.060900075533922</v>
      </c>
      <c r="H22" s="232">
        <v>97.794780895755551</v>
      </c>
      <c r="I22" s="233">
        <v>103.18693994756548</v>
      </c>
      <c r="J22" s="329">
        <v>100.80632071559711</v>
      </c>
      <c r="K22" s="234">
        <v>101.98681912517392</v>
      </c>
      <c r="R22" s="1"/>
      <c r="S22" s="1"/>
      <c r="T22" s="1"/>
      <c r="U22" s="1"/>
      <c r="V22" s="1"/>
    </row>
    <row r="23" spans="3:22" ht="17" thickBot="1">
      <c r="E23" s="2"/>
      <c r="F23" s="198"/>
      <c r="G23" s="190"/>
      <c r="H23" s="224"/>
      <c r="I23" s="196"/>
      <c r="J23" s="182"/>
      <c r="K23" s="194"/>
      <c r="R23" s="220"/>
      <c r="S23" s="220"/>
      <c r="T23" s="220"/>
      <c r="U23" s="220"/>
      <c r="V23" s="220"/>
    </row>
    <row r="24" spans="3:22" ht="17" thickBot="1">
      <c r="E24" s="242" t="s">
        <v>2</v>
      </c>
      <c r="F24" s="292">
        <f t="shared" ref="F24:K24" si="2">AVERAGE(F19:F23)</f>
        <v>100</v>
      </c>
      <c r="G24" s="288">
        <f t="shared" si="2"/>
        <v>99.720361854021448</v>
      </c>
      <c r="H24" s="293">
        <f t="shared" si="2"/>
        <v>114.16961355516555</v>
      </c>
      <c r="I24" s="271">
        <f t="shared" si="2"/>
        <v>104.49451275711412</v>
      </c>
      <c r="J24" s="270">
        <f t="shared" si="2"/>
        <v>109.70324140833917</v>
      </c>
      <c r="K24" s="294">
        <f t="shared" si="2"/>
        <v>116.08924464584487</v>
      </c>
      <c r="R24" s="220"/>
      <c r="S24" s="220"/>
      <c r="T24" s="220"/>
      <c r="U24" s="220"/>
      <c r="V24" s="220"/>
    </row>
    <row r="25" spans="3:22">
      <c r="E25" s="3" t="s">
        <v>3</v>
      </c>
      <c r="F25" s="198">
        <f>STDEV(F19:F22)</f>
        <v>0</v>
      </c>
      <c r="G25" s="191">
        <f t="shared" ref="G25:K25" si="3">STDEV(G19:G22)</f>
        <v>6.6436493395732299</v>
      </c>
      <c r="H25" s="225">
        <f t="shared" si="3"/>
        <v>11.121390924480794</v>
      </c>
      <c r="I25" s="193">
        <f t="shared" si="3"/>
        <v>1.1129083086565212</v>
      </c>
      <c r="J25" s="183">
        <f t="shared" si="3"/>
        <v>6.1177267156182182</v>
      </c>
      <c r="K25" s="183">
        <f t="shared" si="3"/>
        <v>9.573863318514265</v>
      </c>
      <c r="R25" s="1"/>
      <c r="S25" s="1"/>
      <c r="T25" s="1"/>
      <c r="U25" s="1"/>
      <c r="V25" s="1"/>
    </row>
    <row r="26" spans="3:22">
      <c r="E26" s="3"/>
      <c r="F26" s="38"/>
      <c r="G26" s="189"/>
      <c r="H26" s="95"/>
      <c r="I26" s="114"/>
      <c r="J26" s="109"/>
      <c r="K26" s="109"/>
      <c r="R26" s="222"/>
      <c r="S26" s="222"/>
      <c r="T26" s="222"/>
      <c r="U26" s="222"/>
      <c r="V26" s="222"/>
    </row>
    <row r="27" spans="3:22">
      <c r="E27" s="3" t="s">
        <v>687</v>
      </c>
      <c r="F27" s="316"/>
      <c r="G27" s="238">
        <v>0.93810000000000004</v>
      </c>
      <c r="H27" s="237">
        <v>8.4099999999999994E-2</v>
      </c>
      <c r="I27" s="239">
        <v>3.8999999999999998E-3</v>
      </c>
      <c r="J27" s="236">
        <v>5.0299999999999997E-2</v>
      </c>
      <c r="K27" s="236">
        <v>4.3700000000000003E-2</v>
      </c>
      <c r="R27" s="222"/>
      <c r="S27" s="222"/>
      <c r="T27" s="222"/>
      <c r="U27" s="222"/>
      <c r="V27" s="222"/>
    </row>
    <row r="28" spans="3:22">
      <c r="E28" s="9"/>
      <c r="F28" s="38"/>
      <c r="G28" s="238" t="s">
        <v>665</v>
      </c>
      <c r="H28" s="237" t="s">
        <v>665</v>
      </c>
      <c r="I28" s="239" t="s">
        <v>34</v>
      </c>
      <c r="J28" s="236" t="s">
        <v>665</v>
      </c>
      <c r="K28" s="236" t="s">
        <v>36</v>
      </c>
    </row>
    <row r="34" spans="5:11">
      <c r="E34" s="2"/>
      <c r="F34" s="38"/>
      <c r="G34" s="189"/>
      <c r="H34" s="95"/>
      <c r="I34" s="114"/>
      <c r="J34" s="109"/>
      <c r="K34" s="10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FDD5-5CCF-E845-BC46-4E9C303383E4}">
  <dimension ref="B1:K33"/>
  <sheetViews>
    <sheetView workbookViewId="0"/>
  </sheetViews>
  <sheetFormatPr baseColWidth="10" defaultRowHeight="16"/>
  <cols>
    <col min="2" max="2" width="28.83203125" bestFit="1" customWidth="1"/>
    <col min="3" max="3" width="16.5" customWidth="1"/>
    <col min="5" max="5" width="14.1640625" bestFit="1" customWidth="1"/>
    <col min="6" max="6" width="8.83203125" style="16" bestFit="1" customWidth="1"/>
    <col min="7" max="7" width="11.33203125" style="4" bestFit="1" customWidth="1"/>
    <col min="8" max="8" width="11.5" style="171" bestFit="1" customWidth="1"/>
    <col min="9" max="10" width="11.1640625" style="46" bestFit="1" customWidth="1"/>
  </cols>
  <sheetData>
    <row r="1" spans="2:10" ht="17" thickBot="1">
      <c r="F1" s="38"/>
      <c r="G1" s="5"/>
      <c r="H1" s="174"/>
      <c r="I1" s="48"/>
      <c r="J1" s="48"/>
    </row>
    <row r="2" spans="2:10" ht="17" thickBot="1">
      <c r="B2" s="244" t="s">
        <v>698</v>
      </c>
      <c r="F2" s="38"/>
      <c r="G2" s="5"/>
      <c r="H2" s="174"/>
      <c r="I2" s="48"/>
      <c r="J2" s="48"/>
    </row>
    <row r="3" spans="2:10" ht="17" thickBot="1">
      <c r="F3" s="38"/>
      <c r="G3" s="5"/>
      <c r="H3" s="174"/>
      <c r="I3" s="48"/>
      <c r="J3" s="48"/>
    </row>
    <row r="4" spans="2:10" ht="17" thickBot="1">
      <c r="C4" s="180" t="s">
        <v>666</v>
      </c>
      <c r="F4" s="259" t="s">
        <v>533</v>
      </c>
      <c r="G4" s="260" t="s">
        <v>554</v>
      </c>
      <c r="H4" s="261" t="s">
        <v>580</v>
      </c>
      <c r="I4" s="262" t="s">
        <v>608</v>
      </c>
      <c r="J4" s="263" t="s">
        <v>636</v>
      </c>
    </row>
    <row r="5" spans="2:10">
      <c r="E5" s="1" t="s">
        <v>668</v>
      </c>
      <c r="F5" s="86">
        <v>99.999999999999986</v>
      </c>
      <c r="G5" s="7">
        <v>85.827093998141507</v>
      </c>
      <c r="H5" s="186">
        <v>97.017614974437123</v>
      </c>
      <c r="I5" s="51">
        <v>77.097952172667547</v>
      </c>
      <c r="J5" s="51">
        <v>58.552456369421684</v>
      </c>
    </row>
    <row r="6" spans="2:10">
      <c r="E6" s="1" t="s">
        <v>669</v>
      </c>
      <c r="F6" s="86">
        <v>100</v>
      </c>
      <c r="G6" s="7">
        <v>88.183942250873883</v>
      </c>
      <c r="H6" s="186">
        <v>112.29720675679833</v>
      </c>
      <c r="I6" s="51">
        <v>86.32356088041405</v>
      </c>
      <c r="J6" s="51">
        <v>65.664670670312674</v>
      </c>
    </row>
    <row r="7" spans="2:10">
      <c r="E7" s="1" t="s">
        <v>670</v>
      </c>
      <c r="F7" s="86">
        <v>100</v>
      </c>
      <c r="G7" s="7">
        <v>85.91421322358444</v>
      </c>
      <c r="H7" s="186">
        <v>106.47349502463717</v>
      </c>
      <c r="I7" s="51">
        <v>82.04484531929532</v>
      </c>
      <c r="J7" s="51">
        <v>62.995725829865634</v>
      </c>
    </row>
    <row r="8" spans="2:10" ht="17" thickBot="1">
      <c r="E8" s="247"/>
      <c r="F8" s="245"/>
      <c r="G8" s="251"/>
      <c r="H8" s="253"/>
      <c r="I8" s="79"/>
      <c r="J8" s="79"/>
    </row>
    <row r="9" spans="2:10" ht="17" thickBot="1">
      <c r="D9" s="243"/>
      <c r="E9" s="248" t="s">
        <v>2</v>
      </c>
      <c r="F9" s="292">
        <f>AVERAGE(F5:F7)</f>
        <v>100</v>
      </c>
      <c r="G9" s="252">
        <f t="shared" ref="G9:J9" si="0">AVERAGE(G5:G7)</f>
        <v>86.641749824199948</v>
      </c>
      <c r="H9" s="256">
        <f t="shared" si="0"/>
        <v>105.26277225195754</v>
      </c>
      <c r="I9" s="257">
        <f t="shared" si="0"/>
        <v>81.822119457458967</v>
      </c>
      <c r="J9" s="258">
        <f t="shared" si="0"/>
        <v>62.404284289866666</v>
      </c>
    </row>
    <row r="10" spans="2:10">
      <c r="E10" s="3" t="s">
        <v>3</v>
      </c>
      <c r="F10" s="198">
        <f>STDEV(F5:F7)</f>
        <v>1.0048591735576161E-14</v>
      </c>
      <c r="G10" s="8">
        <f t="shared" ref="G10:J10" si="1">STDEV(G5:G7)</f>
        <v>1.3362879744008349</v>
      </c>
      <c r="H10" s="187">
        <f t="shared" si="1"/>
        <v>7.7114115752638854</v>
      </c>
      <c r="I10" s="52">
        <f t="shared" si="1"/>
        <v>4.6168354003862948</v>
      </c>
      <c r="J10" s="52">
        <f t="shared" si="1"/>
        <v>3.5928053644578135</v>
      </c>
    </row>
    <row r="11" spans="2:10">
      <c r="E11" s="3"/>
      <c r="F11" s="42"/>
      <c r="G11" s="8"/>
      <c r="H11" s="187"/>
      <c r="I11" s="52"/>
      <c r="J11" s="52"/>
    </row>
    <row r="12" spans="2:10">
      <c r="E12" s="3" t="s">
        <v>687</v>
      </c>
      <c r="F12" s="38"/>
      <c r="G12" s="5">
        <v>3.3E-3</v>
      </c>
      <c r="H12" s="174">
        <v>0.35870000000000002</v>
      </c>
      <c r="I12" s="48">
        <v>4.8999999999999998E-3</v>
      </c>
      <c r="J12" s="52">
        <v>3.0000000000000001E-3</v>
      </c>
    </row>
    <row r="13" spans="2:10">
      <c r="E13" s="1"/>
      <c r="F13" s="38"/>
      <c r="G13" s="220" t="s">
        <v>34</v>
      </c>
      <c r="H13" s="254" t="s">
        <v>665</v>
      </c>
      <c r="I13" s="222" t="s">
        <v>34</v>
      </c>
      <c r="J13" s="222" t="s">
        <v>34</v>
      </c>
    </row>
    <row r="14" spans="2:10">
      <c r="E14" s="1"/>
      <c r="F14" s="38"/>
      <c r="G14" s="220"/>
      <c r="H14" s="254"/>
      <c r="I14" s="222"/>
      <c r="J14" s="222"/>
    </row>
    <row r="15" spans="2:10">
      <c r="E15" s="1"/>
      <c r="F15" s="22"/>
      <c r="G15" s="7"/>
      <c r="H15" s="255"/>
      <c r="I15" s="195"/>
      <c r="J15" s="51"/>
    </row>
    <row r="16" spans="2:10" ht="17" thickBot="1">
      <c r="E16" s="1"/>
      <c r="F16" s="38"/>
      <c r="G16" s="5"/>
      <c r="H16" s="174"/>
      <c r="I16" s="48"/>
      <c r="J16" s="48"/>
    </row>
    <row r="17" spans="3:10" ht="17" thickBot="1">
      <c r="C17" s="181" t="s">
        <v>667</v>
      </c>
      <c r="E17" s="2"/>
      <c r="F17" s="259" t="s">
        <v>533</v>
      </c>
      <c r="G17" s="260" t="s">
        <v>554</v>
      </c>
      <c r="H17" s="261" t="s">
        <v>580</v>
      </c>
      <c r="I17" s="262" t="s">
        <v>608</v>
      </c>
      <c r="J17" s="263" t="s">
        <v>636</v>
      </c>
    </row>
    <row r="18" spans="3:10">
      <c r="E18" s="2" t="s">
        <v>678</v>
      </c>
      <c r="F18" s="86">
        <v>100</v>
      </c>
      <c r="G18" s="7">
        <v>104.15091585239912</v>
      </c>
      <c r="H18" s="186">
        <v>103.35564657247194</v>
      </c>
      <c r="I18" s="51">
        <v>111.61398470133831</v>
      </c>
      <c r="J18" s="51">
        <v>115.75292075718686</v>
      </c>
    </row>
    <row r="19" spans="3:10">
      <c r="E19" s="2" t="s">
        <v>679</v>
      </c>
      <c r="F19" s="86">
        <v>100</v>
      </c>
      <c r="G19" s="7">
        <v>110.31326314255922</v>
      </c>
      <c r="H19" s="186">
        <v>120.91564890707748</v>
      </c>
      <c r="I19" s="51">
        <v>122.02151075842102</v>
      </c>
      <c r="J19" s="51">
        <v>137.99626337441873</v>
      </c>
    </row>
    <row r="20" spans="3:10">
      <c r="E20" s="2" t="s">
        <v>680</v>
      </c>
      <c r="F20" s="86">
        <v>100</v>
      </c>
      <c r="G20" s="7">
        <v>104.71894339459902</v>
      </c>
      <c r="H20" s="186">
        <v>108.1502600465593</v>
      </c>
      <c r="I20" s="51">
        <v>117.08238711244964</v>
      </c>
      <c r="J20" s="51">
        <v>114.39903207016486</v>
      </c>
    </row>
    <row r="21" spans="3:10" ht="17" thickBot="1">
      <c r="E21" s="2"/>
      <c r="F21" s="198"/>
      <c r="G21" s="7"/>
      <c r="H21" s="255"/>
      <c r="I21" s="195"/>
      <c r="J21" s="51"/>
    </row>
    <row r="22" spans="3:10" ht="17" thickBot="1">
      <c r="E22" s="248" t="s">
        <v>2</v>
      </c>
      <c r="F22" s="292">
        <f>AVERAGE(F18:F20)</f>
        <v>100</v>
      </c>
      <c r="G22" s="252">
        <f t="shared" ref="G22:J22" si="2">AVERAGE(G18:G20)</f>
        <v>106.39437412985245</v>
      </c>
      <c r="H22" s="256">
        <f t="shared" si="2"/>
        <v>110.80718517536957</v>
      </c>
      <c r="I22" s="257">
        <f t="shared" si="2"/>
        <v>116.90596085740299</v>
      </c>
      <c r="J22" s="258">
        <f t="shared" si="2"/>
        <v>122.71607206725683</v>
      </c>
    </row>
    <row r="23" spans="3:10">
      <c r="E23" s="3" t="s">
        <v>3</v>
      </c>
      <c r="F23" s="198">
        <f>STDEV(F18:F20)</f>
        <v>0</v>
      </c>
      <c r="G23" s="8">
        <f t="shared" ref="G23:J23" si="3">STDEV(G18:G20)</f>
        <v>3.4057205027144803</v>
      </c>
      <c r="H23" s="187">
        <f t="shared" si="3"/>
        <v>9.0765003637368764</v>
      </c>
      <c r="I23" s="52">
        <f t="shared" si="3"/>
        <v>5.2060056016889007</v>
      </c>
      <c r="J23" s="52">
        <f t="shared" si="3"/>
        <v>13.250337295020509</v>
      </c>
    </row>
    <row r="24" spans="3:10">
      <c r="E24" s="3"/>
      <c r="F24" s="38"/>
      <c r="G24" s="5"/>
      <c r="H24" s="174"/>
      <c r="I24" s="48"/>
      <c r="J24" s="48"/>
    </row>
    <row r="25" spans="3:10">
      <c r="E25" s="3" t="s">
        <v>687</v>
      </c>
      <c r="F25" s="316"/>
      <c r="G25" s="220">
        <v>8.2900000000000001E-2</v>
      </c>
      <c r="H25" s="254">
        <v>0.17519999999999999</v>
      </c>
      <c r="I25" s="222">
        <v>3.0200000000000001E-2</v>
      </c>
      <c r="J25" s="222">
        <v>9.7199999999999995E-2</v>
      </c>
    </row>
    <row r="26" spans="3:10">
      <c r="E26" s="9"/>
      <c r="F26" s="38"/>
      <c r="G26" s="220" t="s">
        <v>665</v>
      </c>
      <c r="H26" s="254" t="s">
        <v>665</v>
      </c>
      <c r="I26" s="222" t="s">
        <v>36</v>
      </c>
      <c r="J26" s="222" t="s">
        <v>665</v>
      </c>
    </row>
    <row r="33" spans="11:11">
      <c r="K33" s="24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0F941-2BB1-D74C-95CB-C999B5E6D854}">
  <dimension ref="B2:K13"/>
  <sheetViews>
    <sheetView workbookViewId="0"/>
  </sheetViews>
  <sheetFormatPr baseColWidth="10" defaultRowHeight="16"/>
  <cols>
    <col min="2" max="2" width="30.5" customWidth="1"/>
    <col min="4" max="4" width="15.1640625" customWidth="1"/>
    <col min="5" max="5" width="9.5" style="73" customWidth="1"/>
    <col min="6" max="6" width="12.5" style="73" bestFit="1" customWidth="1"/>
    <col min="7" max="7" width="10.33203125" style="16" bestFit="1" customWidth="1"/>
    <col min="8" max="8" width="11.83203125" style="4" bestFit="1" customWidth="1"/>
    <col min="9" max="9" width="11.6640625" style="46" bestFit="1" customWidth="1"/>
    <col min="10" max="10" width="11.5" style="164" bestFit="1" customWidth="1"/>
    <col min="11" max="11" width="12.6640625" style="184" bestFit="1" customWidth="1"/>
  </cols>
  <sheetData>
    <row r="2" spans="2:11" ht="17" thickBot="1"/>
    <row r="3" spans="2:11" ht="17" thickBot="1">
      <c r="B3" s="289" t="s">
        <v>700</v>
      </c>
      <c r="F3" s="330" t="s">
        <v>699</v>
      </c>
      <c r="G3" s="331"/>
      <c r="H3" s="331"/>
      <c r="I3" s="331"/>
      <c r="J3" s="331"/>
      <c r="K3" s="332"/>
    </row>
    <row r="4" spans="2:11">
      <c r="E4" s="308" t="s">
        <v>664</v>
      </c>
      <c r="F4" s="246" t="s">
        <v>726</v>
      </c>
      <c r="G4" s="274" t="s">
        <v>701</v>
      </c>
      <c r="H4" s="260" t="s">
        <v>702</v>
      </c>
      <c r="I4" s="262" t="s">
        <v>703</v>
      </c>
      <c r="J4" s="275" t="s">
        <v>704</v>
      </c>
      <c r="K4" s="276" t="s">
        <v>705</v>
      </c>
    </row>
    <row r="5" spans="2:11">
      <c r="D5" s="1" t="s">
        <v>668</v>
      </c>
      <c r="E5" s="264">
        <v>100</v>
      </c>
      <c r="F5" s="264">
        <v>8.9514833945297152</v>
      </c>
      <c r="G5" s="217">
        <v>65.937541389647237</v>
      </c>
      <c r="H5" s="214">
        <v>24.042661669638068</v>
      </c>
      <c r="I5" s="266">
        <v>47.307941855161452</v>
      </c>
      <c r="J5" s="229">
        <v>50.556494436968727</v>
      </c>
      <c r="K5" s="227">
        <v>43.649021529976224</v>
      </c>
    </row>
    <row r="6" spans="2:11">
      <c r="D6" s="1" t="s">
        <v>669</v>
      </c>
      <c r="E6" s="264">
        <v>100</v>
      </c>
      <c r="F6" s="264">
        <v>8.8533858416629272</v>
      </c>
      <c r="G6" s="217">
        <v>68.270508021607313</v>
      </c>
      <c r="H6" s="214">
        <v>24.98858471945287</v>
      </c>
      <c r="I6" s="266">
        <v>51.355692634896329</v>
      </c>
      <c r="J6" s="229">
        <v>55.176227114692246</v>
      </c>
      <c r="K6" s="227">
        <v>44.93245310353776</v>
      </c>
    </row>
    <row r="7" spans="2:11">
      <c r="D7" s="1" t="s">
        <v>670</v>
      </c>
      <c r="E7" s="264">
        <v>100</v>
      </c>
      <c r="F7" s="264">
        <v>17.52296636892903</v>
      </c>
      <c r="G7" s="217">
        <v>61.192629190360677</v>
      </c>
      <c r="H7" s="214">
        <v>24.750848270097681</v>
      </c>
      <c r="I7" s="266">
        <v>58.24808926930644</v>
      </c>
      <c r="J7" s="229">
        <v>44.902037212826613</v>
      </c>
      <c r="K7" s="227">
        <v>57.535130938392633</v>
      </c>
    </row>
    <row r="8" spans="2:11" ht="17" thickBot="1">
      <c r="D8" s="247"/>
      <c r="E8" s="265"/>
      <c r="F8" s="265"/>
      <c r="G8" s="241"/>
      <c r="H8" s="251"/>
      <c r="I8" s="79"/>
    </row>
    <row r="9" spans="2:11" ht="17" thickBot="1">
      <c r="D9" s="248" t="s">
        <v>2</v>
      </c>
      <c r="E9" s="295">
        <f>AVERAGE(E5:E7)</f>
        <v>100</v>
      </c>
      <c r="F9" s="269">
        <f t="shared" ref="F9:K9" si="0">AVERAGE(F5:F7)</f>
        <v>11.775945201707225</v>
      </c>
      <c r="G9" s="250">
        <f t="shared" si="0"/>
        <v>65.133559533871733</v>
      </c>
      <c r="H9" s="252">
        <f t="shared" si="0"/>
        <v>24.594031553062873</v>
      </c>
      <c r="I9" s="257">
        <f t="shared" si="0"/>
        <v>52.303907919788067</v>
      </c>
      <c r="J9" s="270">
        <f t="shared" si="0"/>
        <v>50.211586254829193</v>
      </c>
      <c r="K9" s="272">
        <f t="shared" si="0"/>
        <v>48.705535190635537</v>
      </c>
    </row>
    <row r="10" spans="2:11">
      <c r="D10" s="3" t="s">
        <v>3</v>
      </c>
      <c r="E10" s="200">
        <f>STDEV(E5:E7)</f>
        <v>0</v>
      </c>
      <c r="F10" s="192">
        <f t="shared" ref="F10:K10" si="1">STDEV(F5:F7)</f>
        <v>4.9773080078332663</v>
      </c>
      <c r="G10" s="42">
        <f t="shared" si="1"/>
        <v>3.6067828193231248</v>
      </c>
      <c r="H10" s="8">
        <f t="shared" si="1"/>
        <v>0.49207338487152008</v>
      </c>
      <c r="I10" s="52">
        <f t="shared" si="1"/>
        <v>5.5313687755095993</v>
      </c>
      <c r="J10" s="183">
        <f t="shared" si="1"/>
        <v>5.145771640432514</v>
      </c>
      <c r="K10" s="193">
        <f t="shared" si="1"/>
        <v>7.6735337330731861</v>
      </c>
    </row>
    <row r="11" spans="2:11">
      <c r="D11" s="3"/>
      <c r="E11" s="192"/>
      <c r="F11" s="192"/>
      <c r="G11" s="42"/>
      <c r="H11" s="8"/>
      <c r="I11" s="52"/>
    </row>
    <row r="12" spans="2:11">
      <c r="D12" s="3" t="s">
        <v>687</v>
      </c>
      <c r="E12" s="158"/>
      <c r="G12" s="316"/>
      <c r="H12" s="5" t="s">
        <v>4</v>
      </c>
      <c r="I12" s="48">
        <v>2.8199999999999999E-2</v>
      </c>
      <c r="J12" s="109">
        <v>1.47E-2</v>
      </c>
      <c r="K12" s="114">
        <v>2.8500000000000001E-2</v>
      </c>
    </row>
    <row r="13" spans="2:11">
      <c r="D13" s="1"/>
      <c r="E13" s="158"/>
      <c r="H13" s="5" t="s">
        <v>5</v>
      </c>
      <c r="I13" s="48" t="s">
        <v>36</v>
      </c>
      <c r="J13" s="109" t="s">
        <v>36</v>
      </c>
      <c r="K13" s="114" t="s">
        <v>36</v>
      </c>
    </row>
  </sheetData>
  <mergeCells count="1">
    <mergeCell ref="F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D409A-49AF-D44A-AC98-7719436EB3A6}">
  <dimension ref="B1:G38"/>
  <sheetViews>
    <sheetView workbookViewId="0"/>
  </sheetViews>
  <sheetFormatPr baseColWidth="10" defaultRowHeight="16"/>
  <cols>
    <col min="2" max="2" width="12.6640625" bestFit="1" customWidth="1"/>
    <col min="3" max="3" width="31.5" customWidth="1"/>
  </cols>
  <sheetData>
    <row r="1" spans="2:7" ht="17" thickBot="1"/>
    <row r="2" spans="2:7" ht="17" thickBot="1">
      <c r="B2" s="318" t="s">
        <v>733</v>
      </c>
    </row>
    <row r="3" spans="2:7">
      <c r="C3" s="243"/>
      <c r="D3" s="243"/>
    </row>
    <row r="4" spans="2:7">
      <c r="C4" s="308" t="s">
        <v>6</v>
      </c>
      <c r="D4" s="322">
        <v>0</v>
      </c>
      <c r="E4" s="322">
        <v>1</v>
      </c>
      <c r="F4" s="322">
        <v>2</v>
      </c>
      <c r="G4" s="322">
        <v>4</v>
      </c>
    </row>
    <row r="5" spans="2:7">
      <c r="B5" s="16"/>
      <c r="C5" s="319" t="s">
        <v>45</v>
      </c>
      <c r="D5" s="320">
        <v>100</v>
      </c>
      <c r="E5" s="321">
        <v>31.296324102063174</v>
      </c>
      <c r="F5" s="321">
        <v>9.8879888987156299</v>
      </c>
      <c r="G5" s="321">
        <v>1.9974226804123711</v>
      </c>
    </row>
    <row r="6" spans="2:7">
      <c r="C6" s="17" t="s">
        <v>46</v>
      </c>
      <c r="D6" s="36">
        <v>100</v>
      </c>
      <c r="E6" s="34">
        <v>80.443646568445388</v>
      </c>
      <c r="F6" s="34">
        <v>48.867291210983176</v>
      </c>
      <c r="G6" s="34">
        <v>7.3064806790199874</v>
      </c>
    </row>
    <row r="7" spans="2:7">
      <c r="C7" s="23" t="s">
        <v>47</v>
      </c>
      <c r="D7" s="37">
        <v>100</v>
      </c>
      <c r="E7" s="32">
        <v>53.206264372517474</v>
      </c>
      <c r="F7" s="32">
        <v>20.803224897517701</v>
      </c>
      <c r="G7" s="32">
        <v>5.4776902171443114</v>
      </c>
    </row>
    <row r="9" spans="2:7">
      <c r="C9" s="308" t="s">
        <v>6</v>
      </c>
      <c r="D9" s="308">
        <v>0</v>
      </c>
      <c r="E9" s="308">
        <v>1</v>
      </c>
      <c r="F9" s="308">
        <v>2</v>
      </c>
      <c r="G9" s="308">
        <v>4</v>
      </c>
    </row>
    <row r="10" spans="2:7">
      <c r="B10" s="16"/>
      <c r="C10" s="319" t="s">
        <v>48</v>
      </c>
      <c r="D10" s="320">
        <v>100</v>
      </c>
      <c r="E10" s="321">
        <v>23.273855702094647</v>
      </c>
      <c r="F10" s="321">
        <v>5.7408844065166793</v>
      </c>
      <c r="G10" s="321">
        <v>0.69821567106283944</v>
      </c>
    </row>
    <row r="11" spans="2:7">
      <c r="C11" s="17" t="s">
        <v>49</v>
      </c>
      <c r="D11" s="36">
        <v>100</v>
      </c>
      <c r="E11" s="34">
        <v>62.971943193626601</v>
      </c>
      <c r="F11" s="34">
        <v>35.815725666782129</v>
      </c>
      <c r="G11" s="34">
        <v>6.9276065119501213</v>
      </c>
    </row>
    <row r="12" spans="2:7">
      <c r="C12" s="23" t="s">
        <v>50</v>
      </c>
      <c r="D12" s="37">
        <v>100</v>
      </c>
      <c r="E12" s="32">
        <v>36.706948640483382</v>
      </c>
      <c r="F12" s="32">
        <v>8.6858006042296072</v>
      </c>
      <c r="G12" s="32">
        <v>1.0574018126888218</v>
      </c>
    </row>
    <row r="14" spans="2:7">
      <c r="C14" s="308" t="s">
        <v>6</v>
      </c>
      <c r="D14" s="308">
        <v>0</v>
      </c>
      <c r="E14" s="308">
        <v>1</v>
      </c>
      <c r="F14" s="308">
        <v>2</v>
      </c>
      <c r="G14" s="308">
        <v>4</v>
      </c>
    </row>
    <row r="15" spans="2:7">
      <c r="B15" s="16"/>
      <c r="C15" s="319" t="s">
        <v>52</v>
      </c>
      <c r="D15" s="320">
        <v>100</v>
      </c>
      <c r="E15" s="321">
        <v>20.032520325203251</v>
      </c>
      <c r="F15" s="321">
        <v>5.9512195121951219</v>
      </c>
      <c r="G15" s="321">
        <v>3.2520325203252036E-2</v>
      </c>
    </row>
    <row r="16" spans="2:7">
      <c r="C16" s="17" t="s">
        <v>51</v>
      </c>
      <c r="D16" s="36">
        <v>100</v>
      </c>
      <c r="E16" s="34">
        <v>53.536257833482544</v>
      </c>
      <c r="F16" s="34">
        <v>30.76693524321098</v>
      </c>
      <c r="G16" s="34">
        <v>7.4007758877946879</v>
      </c>
    </row>
    <row r="17" spans="2:7">
      <c r="C17" s="23" t="s">
        <v>53</v>
      </c>
      <c r="D17" s="37">
        <v>100</v>
      </c>
      <c r="E17" s="32">
        <v>37.634936211972523</v>
      </c>
      <c r="F17" s="32">
        <v>17.320902845927378</v>
      </c>
      <c r="G17" s="32">
        <v>0.78508341511285573</v>
      </c>
    </row>
    <row r="18" spans="2:7">
      <c r="C18" s="25"/>
      <c r="D18" s="6"/>
      <c r="E18" s="6"/>
      <c r="F18" s="6"/>
      <c r="G18" s="6"/>
    </row>
    <row r="19" spans="2:7">
      <c r="C19" s="308" t="s">
        <v>6</v>
      </c>
      <c r="D19" s="308">
        <v>0</v>
      </c>
      <c r="E19" s="308">
        <v>1</v>
      </c>
      <c r="F19" s="308">
        <v>2</v>
      </c>
      <c r="G19" s="308">
        <v>4</v>
      </c>
    </row>
    <row r="20" spans="2:7">
      <c r="B20" s="16"/>
      <c r="C20" s="319" t="s">
        <v>54</v>
      </c>
      <c r="D20" s="320">
        <v>100</v>
      </c>
      <c r="E20" s="321">
        <v>51.029748283752859</v>
      </c>
      <c r="F20" s="321">
        <v>4.1189931350114417</v>
      </c>
      <c r="G20" s="321">
        <v>0</v>
      </c>
    </row>
    <row r="21" spans="2:7">
      <c r="C21" s="17" t="s">
        <v>55</v>
      </c>
      <c r="D21" s="36">
        <v>100</v>
      </c>
      <c r="E21" s="34">
        <v>64.226607256524503</v>
      </c>
      <c r="F21" s="34">
        <v>34.94589433481859</v>
      </c>
      <c r="G21" s="34">
        <v>3.6919159770846592</v>
      </c>
    </row>
    <row r="22" spans="2:7">
      <c r="C22" s="23" t="s">
        <v>56</v>
      </c>
      <c r="D22" s="37">
        <v>100</v>
      </c>
      <c r="E22" s="32">
        <v>53.860465116279073</v>
      </c>
      <c r="F22" s="32">
        <v>24.651162790697676</v>
      </c>
      <c r="G22" s="32">
        <v>2.3255813953488373</v>
      </c>
    </row>
    <row r="23" spans="2:7">
      <c r="C23" s="25"/>
      <c r="D23" s="6"/>
      <c r="E23" s="6"/>
      <c r="F23" s="6"/>
      <c r="G23" s="6"/>
    </row>
    <row r="24" spans="2:7">
      <c r="C24" s="25"/>
      <c r="D24" s="6"/>
      <c r="E24" s="6"/>
      <c r="F24" s="6"/>
      <c r="G24" s="6"/>
    </row>
    <row r="25" spans="2:7">
      <c r="C25" s="308" t="s">
        <v>6</v>
      </c>
      <c r="D25" s="322">
        <v>0</v>
      </c>
      <c r="E25" s="322">
        <v>1</v>
      </c>
      <c r="F25" s="322">
        <v>2</v>
      </c>
      <c r="G25" s="322">
        <v>4</v>
      </c>
    </row>
    <row r="26" spans="2:7">
      <c r="B26" s="3" t="s">
        <v>2</v>
      </c>
      <c r="C26" s="319" t="s">
        <v>39</v>
      </c>
      <c r="D26" s="323">
        <f>AVERAGE(D5,D10,D15,D20)</f>
        <v>100</v>
      </c>
      <c r="E26" s="324">
        <f t="shared" ref="E26:G28" si="0">AVERAGE(E5,E10,E15,E20)</f>
        <v>31.408112103278484</v>
      </c>
      <c r="F26" s="324">
        <f t="shared" si="0"/>
        <v>6.4247714881097178</v>
      </c>
      <c r="G26" s="324">
        <f t="shared" si="0"/>
        <v>0.68203966916961567</v>
      </c>
    </row>
    <row r="27" spans="2:7">
      <c r="B27" s="3"/>
      <c r="C27" s="17" t="s">
        <v>40</v>
      </c>
      <c r="D27" s="82">
        <f>AVERAGE(D6,D11,D16,D21)</f>
        <v>100</v>
      </c>
      <c r="E27" s="19">
        <f>AVERAGE(E6,E11,E16,E21)</f>
        <v>65.294613713019757</v>
      </c>
      <c r="F27" s="19">
        <f>AVERAGE(F6,F11,F16,F21)</f>
        <v>37.598961613948717</v>
      </c>
      <c r="G27" s="19">
        <f t="shared" si="0"/>
        <v>6.3316947639623633</v>
      </c>
    </row>
    <row r="28" spans="2:7">
      <c r="B28" s="3"/>
      <c r="C28" s="23" t="s">
        <v>41</v>
      </c>
      <c r="D28" s="83">
        <f>AVERAGE(D7,D12,D17,D22)</f>
        <v>100</v>
      </c>
      <c r="E28" s="24">
        <f t="shared" si="0"/>
        <v>45.352153585313111</v>
      </c>
      <c r="F28" s="24">
        <f t="shared" si="0"/>
        <v>17.865272784593088</v>
      </c>
      <c r="G28" s="24">
        <f t="shared" si="0"/>
        <v>2.4114392100737065</v>
      </c>
    </row>
    <row r="29" spans="2:7">
      <c r="B29" s="3"/>
    </row>
    <row r="30" spans="2:7">
      <c r="B30" s="3"/>
      <c r="C30" s="308" t="s">
        <v>6</v>
      </c>
      <c r="D30" s="322">
        <v>0</v>
      </c>
      <c r="E30" s="322">
        <v>1</v>
      </c>
      <c r="F30" s="322">
        <v>2</v>
      </c>
      <c r="G30" s="322">
        <v>4</v>
      </c>
    </row>
    <row r="31" spans="2:7">
      <c r="B31" s="3" t="s">
        <v>3</v>
      </c>
      <c r="C31" s="319" t="s">
        <v>42</v>
      </c>
      <c r="D31" s="320">
        <f>STDEV(D5,D10,D15,D20)</f>
        <v>0</v>
      </c>
      <c r="E31" s="325">
        <f t="shared" ref="E31:G32" si="1">STDEV(E5,E10,E15,E20)</f>
        <v>13.911521824944595</v>
      </c>
      <c r="F31" s="325">
        <f t="shared" si="1"/>
        <v>2.4496558711380234</v>
      </c>
      <c r="G31" s="325">
        <f t="shared" si="1"/>
        <v>0.93408558098474082</v>
      </c>
    </row>
    <row r="32" spans="2:7">
      <c r="C32" s="17" t="s">
        <v>43</v>
      </c>
      <c r="D32" s="36">
        <f>STDEV(D6,D11,D16,D21)</f>
        <v>0</v>
      </c>
      <c r="E32" s="84">
        <f>STDEV(E6,E11,E16,E21)</f>
        <v>11.169714493178805</v>
      </c>
      <c r="F32" s="84">
        <f t="shared" si="1"/>
        <v>7.8288043503615059</v>
      </c>
      <c r="G32" s="84">
        <f t="shared" si="1"/>
        <v>1.7716926825843411</v>
      </c>
    </row>
    <row r="33" spans="3:7">
      <c r="C33" s="23" t="s">
        <v>44</v>
      </c>
      <c r="D33" s="37">
        <f>STDEV(D7,D12,D17,D22)</f>
        <v>0</v>
      </c>
      <c r="E33" s="85">
        <f t="shared" ref="E33:G33" si="2">STDEV(E7,E12,E17,E22)</f>
        <v>9.4582139591494592</v>
      </c>
      <c r="F33" s="85">
        <f t="shared" si="2"/>
        <v>6.8127066068481836</v>
      </c>
      <c r="G33" s="85">
        <f t="shared" si="2"/>
        <v>2.1515666577349633</v>
      </c>
    </row>
    <row r="36" spans="3:7">
      <c r="D36" s="3" t="s">
        <v>38</v>
      </c>
      <c r="E36" s="1"/>
    </row>
    <row r="37" spans="3:7">
      <c r="C37" t="s">
        <v>57</v>
      </c>
      <c r="D37" s="3">
        <v>1.95E-2</v>
      </c>
      <c r="E37" s="1" t="s">
        <v>36</v>
      </c>
    </row>
    <row r="38" spans="3:7">
      <c r="C38" t="s">
        <v>58</v>
      </c>
      <c r="D38" s="86">
        <v>8.8999999999999999E-3</v>
      </c>
      <c r="E38" s="38" t="s">
        <v>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454E-2ED5-0D44-A175-94D00A8F8502}">
  <dimension ref="B1:T22"/>
  <sheetViews>
    <sheetView workbookViewId="0"/>
  </sheetViews>
  <sheetFormatPr baseColWidth="10" defaultRowHeight="16"/>
  <cols>
    <col min="2" max="2" width="35.33203125" customWidth="1"/>
    <col min="3" max="3" width="15" bestFit="1" customWidth="1"/>
    <col min="4" max="4" width="15.83203125" customWidth="1"/>
    <col min="5" max="5" width="13.83203125" style="11" customWidth="1"/>
    <col min="6" max="8" width="13.83203125" customWidth="1"/>
    <col min="9" max="9" width="16.5" customWidth="1"/>
  </cols>
  <sheetData>
    <row r="1" spans="2:20" ht="17" thickBot="1">
      <c r="F1" s="16"/>
      <c r="G1" s="4"/>
      <c r="H1" s="46"/>
      <c r="I1" s="184"/>
    </row>
    <row r="2" spans="2:20" ht="17" thickBot="1">
      <c r="B2" s="289" t="s">
        <v>706</v>
      </c>
      <c r="F2" s="16"/>
      <c r="G2" s="4"/>
      <c r="H2" s="46"/>
      <c r="I2" s="184"/>
    </row>
    <row r="3" spans="2:20">
      <c r="E3" s="281" t="s">
        <v>1</v>
      </c>
      <c r="F3" s="274" t="s">
        <v>701</v>
      </c>
      <c r="G3" s="260" t="s">
        <v>738</v>
      </c>
      <c r="H3" s="262" t="s">
        <v>707</v>
      </c>
      <c r="I3" s="276" t="s">
        <v>708</v>
      </c>
      <c r="O3" s="1"/>
      <c r="P3" s="1"/>
      <c r="Q3" s="1"/>
      <c r="R3" s="1"/>
      <c r="S3" s="1"/>
      <c r="T3" s="2"/>
    </row>
    <row r="4" spans="2:20">
      <c r="D4" s="1" t="s">
        <v>668</v>
      </c>
      <c r="E4" s="277">
        <v>22.465702057995259</v>
      </c>
      <c r="F4" s="278">
        <v>100</v>
      </c>
      <c r="G4" s="279">
        <v>43.722009995865008</v>
      </c>
      <c r="H4" s="57"/>
      <c r="I4" s="280"/>
    </row>
    <row r="5" spans="2:20">
      <c r="D5" s="1" t="s">
        <v>669</v>
      </c>
      <c r="E5" s="277">
        <v>24.274494415649926</v>
      </c>
      <c r="F5" s="278">
        <v>100</v>
      </c>
      <c r="G5" s="279">
        <v>51.892448466501641</v>
      </c>
      <c r="H5" s="57"/>
      <c r="I5" s="280"/>
    </row>
    <row r="6" spans="2:20">
      <c r="D6" s="1" t="s">
        <v>670</v>
      </c>
      <c r="E6" s="277">
        <v>20.541490612271659</v>
      </c>
      <c r="F6" s="278">
        <v>100</v>
      </c>
      <c r="G6" s="279">
        <v>46.774402297736003</v>
      </c>
      <c r="H6" s="57"/>
      <c r="I6" s="280"/>
    </row>
    <row r="7" spans="2:20">
      <c r="D7" s="1" t="s">
        <v>671</v>
      </c>
      <c r="E7" s="277"/>
      <c r="F7" s="278">
        <v>100</v>
      </c>
      <c r="G7" s="279"/>
      <c r="H7" s="57">
        <v>5.7163926399947025</v>
      </c>
      <c r="I7" s="280"/>
    </row>
    <row r="8" spans="2:20">
      <c r="D8" s="1" t="s">
        <v>672</v>
      </c>
      <c r="E8" s="277"/>
      <c r="F8" s="278">
        <v>100</v>
      </c>
      <c r="G8" s="279"/>
      <c r="H8" s="57">
        <v>7.2596644148225238</v>
      </c>
      <c r="I8" s="280"/>
    </row>
    <row r="9" spans="2:20">
      <c r="D9" s="1" t="s">
        <v>673</v>
      </c>
      <c r="E9" s="277">
        <v>29.216793933061091</v>
      </c>
      <c r="F9" s="278">
        <v>100.00000000000001</v>
      </c>
      <c r="G9" s="279">
        <v>52.30880703560662</v>
      </c>
      <c r="H9" s="57"/>
      <c r="I9" s="280">
        <v>25.6834300185625</v>
      </c>
    </row>
    <row r="10" spans="2:20">
      <c r="D10" s="1" t="s">
        <v>674</v>
      </c>
      <c r="E10" s="277">
        <v>23.854966750130032</v>
      </c>
      <c r="F10" s="278">
        <v>100</v>
      </c>
      <c r="G10" s="279"/>
      <c r="H10" s="57"/>
      <c r="I10" s="280">
        <v>23.275956692197941</v>
      </c>
    </row>
    <row r="11" spans="2:20">
      <c r="D11" s="1" t="s">
        <v>675</v>
      </c>
      <c r="E11" s="277">
        <v>24.789825095286915</v>
      </c>
      <c r="F11" s="278">
        <v>100</v>
      </c>
      <c r="G11" s="279"/>
      <c r="H11" s="57">
        <v>4.9573415387389863</v>
      </c>
      <c r="I11" s="280">
        <v>23.418921611693161</v>
      </c>
    </row>
    <row r="12" spans="2:20">
      <c r="D12" s="1" t="s">
        <v>676</v>
      </c>
      <c r="E12" s="277">
        <v>26.712225585439455</v>
      </c>
      <c r="F12" s="278">
        <v>100</v>
      </c>
      <c r="G12" s="279"/>
      <c r="H12" s="57"/>
      <c r="I12" s="280">
        <v>25.708095519319418</v>
      </c>
    </row>
    <row r="13" spans="2:20">
      <c r="D13" s="1" t="s">
        <v>677</v>
      </c>
      <c r="E13" s="277">
        <v>28.078152696720583</v>
      </c>
      <c r="F13" s="278">
        <v>100</v>
      </c>
      <c r="G13" s="279">
        <v>52.423271382764277</v>
      </c>
      <c r="H13" s="57">
        <v>5.2329764111569803</v>
      </c>
      <c r="I13" s="280">
        <v>25.860582456153921</v>
      </c>
    </row>
    <row r="14" spans="2:20" ht="17" thickBot="1"/>
    <row r="15" spans="2:20" ht="17" thickBot="1">
      <c r="D15" s="248" t="s">
        <v>2</v>
      </c>
      <c r="E15" s="286">
        <f>AVERAGE(E4:E13)</f>
        <v>24.991706393319365</v>
      </c>
      <c r="F15" s="249">
        <f t="shared" ref="F15:I15" si="0">AVERAGE(F4:F13)</f>
        <v>100</v>
      </c>
      <c r="G15" s="252">
        <f t="shared" si="0"/>
        <v>49.42418783569471</v>
      </c>
      <c r="H15" s="257">
        <f t="shared" si="0"/>
        <v>5.791593751178298</v>
      </c>
      <c r="I15" s="272">
        <f t="shared" si="0"/>
        <v>24.789397259585389</v>
      </c>
    </row>
    <row r="16" spans="2:20">
      <c r="D16" s="3" t="s">
        <v>3</v>
      </c>
      <c r="E16" s="31">
        <f>STDEV(E4:E13)</f>
        <v>2.8876620866933149</v>
      </c>
      <c r="F16" s="198">
        <f t="shared" ref="F16:I16" si="1">STDEV(F4:F13)</f>
        <v>4.736951571734001E-15</v>
      </c>
      <c r="G16" s="8">
        <f t="shared" si="1"/>
        <v>3.9668638780091534</v>
      </c>
      <c r="H16" s="52">
        <f t="shared" si="1"/>
        <v>1.0277672835015461</v>
      </c>
      <c r="I16" s="193">
        <f t="shared" si="1"/>
        <v>1.3190379680272462</v>
      </c>
    </row>
    <row r="17" spans="4:9">
      <c r="D17" s="3"/>
      <c r="E17" s="31"/>
      <c r="F17" s="42"/>
      <c r="G17" s="8"/>
      <c r="H17" s="52"/>
      <c r="I17" s="184"/>
    </row>
    <row r="18" spans="4:9">
      <c r="D18" s="20" t="s">
        <v>63</v>
      </c>
      <c r="F18" s="316"/>
      <c r="G18" s="5" t="s">
        <v>4</v>
      </c>
      <c r="H18" s="48" t="s">
        <v>4</v>
      </c>
      <c r="I18" s="114" t="s">
        <v>4</v>
      </c>
    </row>
    <row r="19" spans="4:9">
      <c r="D19" s="20"/>
      <c r="F19" s="16"/>
      <c r="G19" s="5" t="s">
        <v>5</v>
      </c>
      <c r="H19" s="48" t="s">
        <v>5</v>
      </c>
      <c r="I19" s="114" t="s">
        <v>5</v>
      </c>
    </row>
    <row r="21" spans="4:9">
      <c r="D21" s="20" t="s">
        <v>64</v>
      </c>
      <c r="G21" s="5" t="s">
        <v>4</v>
      </c>
      <c r="H21" s="316"/>
      <c r="I21" s="114" t="s">
        <v>4</v>
      </c>
    </row>
    <row r="22" spans="4:9">
      <c r="G22" s="5" t="s">
        <v>5</v>
      </c>
      <c r="H22" s="1"/>
      <c r="I22" s="114" t="s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840EF-E915-BC4B-B1A3-0DDBCBD88DCC}">
  <dimension ref="A1:M62"/>
  <sheetViews>
    <sheetView topLeftCell="A9" workbookViewId="0"/>
  </sheetViews>
  <sheetFormatPr baseColWidth="10" defaultRowHeight="16"/>
  <cols>
    <col min="2" max="2" width="14.83203125" customWidth="1"/>
    <col min="3" max="3" width="22.1640625" customWidth="1"/>
    <col min="9" max="9" width="17.6640625" customWidth="1"/>
    <col min="10" max="11" width="10.83203125" style="1"/>
  </cols>
  <sheetData>
    <row r="1" spans="1:7" ht="17" thickBot="1">
      <c r="B1" s="243"/>
    </row>
    <row r="2" spans="1:7" ht="17" thickBot="1">
      <c r="A2" s="243"/>
      <c r="B2" s="318" t="s">
        <v>733</v>
      </c>
    </row>
    <row r="4" spans="1:7">
      <c r="B4" s="9"/>
      <c r="C4" s="317" t="s">
        <v>6</v>
      </c>
      <c r="D4" s="10">
        <v>0</v>
      </c>
      <c r="E4" s="10">
        <v>1</v>
      </c>
      <c r="F4" s="10">
        <v>2</v>
      </c>
      <c r="G4" s="10">
        <v>4</v>
      </c>
    </row>
    <row r="5" spans="1:7">
      <c r="B5" s="11"/>
      <c r="C5" s="12" t="s">
        <v>7</v>
      </c>
      <c r="D5" s="27">
        <v>100</v>
      </c>
      <c r="E5" s="28">
        <v>76.081483176928359</v>
      </c>
      <c r="F5" s="13">
        <v>33.508812085145344</v>
      </c>
      <c r="G5" s="28">
        <v>0.13733119707026781</v>
      </c>
    </row>
    <row r="6" spans="1:7">
      <c r="B6" s="11"/>
      <c r="C6" s="12" t="s">
        <v>8</v>
      </c>
      <c r="D6" s="27">
        <v>100</v>
      </c>
      <c r="E6" s="28">
        <v>43.891242937853107</v>
      </c>
      <c r="F6" s="13">
        <v>13.912429378531073</v>
      </c>
      <c r="G6" s="28">
        <v>2.0127118644067798</v>
      </c>
    </row>
    <row r="7" spans="1:7">
      <c r="B7" s="11"/>
      <c r="C7" s="12" t="s">
        <v>9</v>
      </c>
      <c r="D7" s="27">
        <v>100</v>
      </c>
      <c r="E7" s="28">
        <v>53.038674033149171</v>
      </c>
      <c r="F7" s="13">
        <v>21.608348680171886</v>
      </c>
      <c r="G7" s="28">
        <v>3.8060159607120934</v>
      </c>
    </row>
    <row r="8" spans="1:7">
      <c r="B8" s="11"/>
      <c r="C8" s="12" t="s">
        <v>10</v>
      </c>
      <c r="D8" s="35">
        <v>100</v>
      </c>
      <c r="E8" s="28">
        <v>75.925566970343084</v>
      </c>
      <c r="F8" s="13">
        <v>44.524132583834074</v>
      </c>
      <c r="G8" s="28">
        <v>4.1093235123085865</v>
      </c>
    </row>
    <row r="9" spans="1:7">
      <c r="B9" s="11"/>
      <c r="C9" s="12" t="s">
        <v>11</v>
      </c>
      <c r="D9" s="35">
        <v>100</v>
      </c>
      <c r="E9" s="28">
        <v>84.370296036126447</v>
      </c>
      <c r="F9" s="13">
        <v>38.509784244857002</v>
      </c>
      <c r="G9" s="28">
        <v>3.8384345208228803</v>
      </c>
    </row>
    <row r="10" spans="1:7">
      <c r="B10" s="11"/>
      <c r="C10" s="12" t="s">
        <v>12</v>
      </c>
      <c r="D10" s="35">
        <v>100</v>
      </c>
      <c r="E10" s="28">
        <v>78.913278157610648</v>
      </c>
      <c r="F10" s="13">
        <v>28.553436487945305</v>
      </c>
      <c r="G10" s="28">
        <v>2.3569629363080247</v>
      </c>
    </row>
    <row r="11" spans="1:7">
      <c r="B11" s="11"/>
      <c r="C11" s="12" t="s">
        <v>13</v>
      </c>
      <c r="D11" s="35">
        <v>100</v>
      </c>
      <c r="E11" s="28">
        <v>44.449116904962153</v>
      </c>
      <c r="F11" s="13">
        <v>35.071488645920944</v>
      </c>
      <c r="G11" s="28">
        <v>3.7846930193439867</v>
      </c>
    </row>
    <row r="12" spans="1:7">
      <c r="B12" s="9"/>
      <c r="C12" s="9"/>
      <c r="D12" s="9"/>
      <c r="E12" s="9"/>
      <c r="F12" s="14"/>
      <c r="G12" s="9"/>
    </row>
    <row r="13" spans="1:7">
      <c r="B13" s="9"/>
      <c r="C13" s="26" t="s">
        <v>2</v>
      </c>
      <c r="D13" s="39">
        <f>AVERAGE(D5:D11)</f>
        <v>100</v>
      </c>
      <c r="E13" s="29">
        <f>AVERAGE(E5:E11)</f>
        <v>65.238522602424709</v>
      </c>
      <c r="F13" s="75">
        <f>AVERAGE(F5:F11)</f>
        <v>30.812633158057945</v>
      </c>
      <c r="G13" s="29">
        <f>AVERAGE(G5:G11)</f>
        <v>2.8636390015675173</v>
      </c>
    </row>
    <row r="14" spans="1:7">
      <c r="B14" s="9"/>
      <c r="C14" s="11" t="s">
        <v>3</v>
      </c>
      <c r="D14" s="30">
        <f>STDEV(D5:D10)</f>
        <v>0</v>
      </c>
      <c r="E14" s="31">
        <f t="shared" ref="E14:G14" si="0">STDEV(E5:E11)</f>
        <v>17.423874659974739</v>
      </c>
      <c r="F14" s="76">
        <f t="shared" si="0"/>
        <v>10.39309299778045</v>
      </c>
      <c r="G14" s="31">
        <f t="shared" si="0"/>
        <v>1.4521204561017724</v>
      </c>
    </row>
    <row r="15" spans="1:7">
      <c r="F15" s="20"/>
    </row>
    <row r="16" spans="1:7">
      <c r="F16" s="20"/>
    </row>
    <row r="17" spans="2:7">
      <c r="C17" s="15" t="s">
        <v>6</v>
      </c>
      <c r="D17" s="15">
        <v>0</v>
      </c>
      <c r="E17" s="15">
        <v>1</v>
      </c>
      <c r="F17" s="15">
        <v>2</v>
      </c>
      <c r="G17" s="15">
        <v>4</v>
      </c>
    </row>
    <row r="18" spans="2:7">
      <c r="B18" s="16"/>
      <c r="C18" s="17" t="s">
        <v>14</v>
      </c>
      <c r="D18" s="33">
        <v>100</v>
      </c>
      <c r="E18" s="34">
        <v>77.685149282667695</v>
      </c>
      <c r="F18" s="19">
        <v>46.10314075222955</v>
      </c>
      <c r="G18" s="34">
        <v>1.2601783637068631</v>
      </c>
    </row>
    <row r="19" spans="2:7">
      <c r="B19" s="16"/>
      <c r="C19" s="17" t="s">
        <v>15</v>
      </c>
      <c r="D19" s="33">
        <v>100</v>
      </c>
      <c r="E19" s="34">
        <v>49.560689879596488</v>
      </c>
      <c r="F19" s="19">
        <v>26.033192320208265</v>
      </c>
      <c r="G19" s="34">
        <v>2.3104458184184837</v>
      </c>
    </row>
    <row r="20" spans="2:7">
      <c r="B20" s="16"/>
      <c r="C20" s="17" t="s">
        <v>16</v>
      </c>
      <c r="D20" s="33">
        <v>100</v>
      </c>
      <c r="E20" s="34">
        <v>60.572429906542055</v>
      </c>
      <c r="F20" s="19">
        <v>29.439252336448597</v>
      </c>
      <c r="G20" s="34">
        <v>6.0163551401869162</v>
      </c>
    </row>
    <row r="21" spans="2:7">
      <c r="B21" s="16"/>
      <c r="C21" s="17" t="s">
        <v>17</v>
      </c>
      <c r="D21" s="36">
        <v>100</v>
      </c>
      <c r="E21" s="34">
        <v>77.188683448429501</v>
      </c>
      <c r="F21" s="19">
        <v>39.140120294052124</v>
      </c>
      <c r="G21" s="34">
        <v>4.5889953218979729</v>
      </c>
    </row>
    <row r="22" spans="2:7">
      <c r="B22" s="20"/>
      <c r="C22" s="21"/>
      <c r="D22" s="22"/>
      <c r="E22" s="22"/>
      <c r="F22" s="22"/>
      <c r="G22" s="22"/>
    </row>
    <row r="23" spans="2:7">
      <c r="C23" s="21" t="s">
        <v>2</v>
      </c>
      <c r="D23" s="41">
        <f>AVERAGE(D18:D21)</f>
        <v>100</v>
      </c>
      <c r="E23" s="22">
        <f>AVERAGE(E18:E21)</f>
        <v>66.251738129308933</v>
      </c>
      <c r="F23" s="19">
        <f>AVERAGE(F18:F21)</f>
        <v>35.17892642573463</v>
      </c>
      <c r="G23" s="22">
        <f>AVERAGE(G18:G21)</f>
        <v>3.5439936610525589</v>
      </c>
    </row>
    <row r="24" spans="2:7">
      <c r="C24" s="16" t="s">
        <v>3</v>
      </c>
      <c r="D24" s="38">
        <f>STDEV(D18:D21)</f>
        <v>0</v>
      </c>
      <c r="E24" s="42">
        <f t="shared" ref="E24:G24" si="1">STDEV(E18:E21)</f>
        <v>13.677052522121357</v>
      </c>
      <c r="F24" s="77">
        <f t="shared" si="1"/>
        <v>9.1581989949589886</v>
      </c>
      <c r="G24" s="42">
        <f t="shared" si="1"/>
        <v>2.1557715051410633</v>
      </c>
    </row>
    <row r="25" spans="2:7">
      <c r="F25" s="20"/>
    </row>
    <row r="26" spans="2:7">
      <c r="F26" s="20"/>
    </row>
    <row r="27" spans="2:7">
      <c r="C27" s="15" t="s">
        <v>6</v>
      </c>
      <c r="D27" s="15">
        <v>0</v>
      </c>
      <c r="E27" s="15">
        <v>1</v>
      </c>
      <c r="F27" s="15">
        <v>2</v>
      </c>
      <c r="G27" s="15">
        <v>4</v>
      </c>
    </row>
    <row r="28" spans="2:7">
      <c r="B28" s="4"/>
      <c r="C28" s="23" t="s">
        <v>18</v>
      </c>
      <c r="D28" s="37">
        <v>100</v>
      </c>
      <c r="E28" s="32">
        <v>70.616814533164344</v>
      </c>
      <c r="F28" s="24">
        <v>38.381918039712716</v>
      </c>
      <c r="G28" s="32">
        <v>3.7177862272919309</v>
      </c>
    </row>
    <row r="29" spans="2:7">
      <c r="B29" s="4"/>
      <c r="C29" s="23" t="s">
        <v>19</v>
      </c>
      <c r="D29" s="37">
        <v>100</v>
      </c>
      <c r="E29" s="32">
        <v>90.408479834539818</v>
      </c>
      <c r="F29" s="24">
        <v>47.362978283350571</v>
      </c>
      <c r="G29" s="32">
        <v>5.1964839710444677</v>
      </c>
    </row>
    <row r="30" spans="2:7">
      <c r="B30" s="4"/>
      <c r="C30" s="23" t="s">
        <v>20</v>
      </c>
      <c r="D30" s="37">
        <v>100</v>
      </c>
      <c r="E30" s="32">
        <v>81.240609572869715</v>
      </c>
      <c r="F30" s="24">
        <v>30.993775488302212</v>
      </c>
      <c r="G30" s="32">
        <v>2.2537025112685125</v>
      </c>
    </row>
    <row r="31" spans="2:7">
      <c r="B31" s="4"/>
      <c r="C31" s="23" t="s">
        <v>21</v>
      </c>
      <c r="D31" s="37">
        <v>100</v>
      </c>
      <c r="E31" s="32">
        <v>55.705032386646735</v>
      </c>
      <c r="F31" s="24">
        <v>42.451420029895367</v>
      </c>
      <c r="G31" s="32">
        <v>5.0323866467364224</v>
      </c>
    </row>
    <row r="32" spans="2:7">
      <c r="B32" s="4"/>
      <c r="C32" s="23" t="s">
        <v>22</v>
      </c>
      <c r="D32" s="37">
        <v>100</v>
      </c>
      <c r="E32" s="32">
        <v>83.479020979020973</v>
      </c>
      <c r="F32" s="24">
        <v>33.47902097902098</v>
      </c>
      <c r="G32" s="32">
        <v>3.5256410256410255</v>
      </c>
    </row>
    <row r="33" spans="2:11">
      <c r="F33" s="20"/>
    </row>
    <row r="34" spans="2:11">
      <c r="C34" s="25" t="s">
        <v>2</v>
      </c>
      <c r="D34" s="40">
        <f>AVERAGE(D28:D32)</f>
        <v>100</v>
      </c>
      <c r="E34" s="7">
        <f t="shared" ref="E34:G34" si="2">AVERAGE(E28:E32)</f>
        <v>76.28999146124832</v>
      </c>
      <c r="F34" s="24">
        <f t="shared" si="2"/>
        <v>38.533822564056365</v>
      </c>
      <c r="G34" s="7">
        <f t="shared" si="2"/>
        <v>3.9452000763964721</v>
      </c>
    </row>
    <row r="35" spans="2:11">
      <c r="C35" s="58" t="s">
        <v>3</v>
      </c>
      <c r="D35" s="5">
        <f>STDEV(D28:D32)</f>
        <v>0</v>
      </c>
      <c r="E35" s="8">
        <f t="shared" ref="E35:G35" si="3">STDEV(E28:E32)</f>
        <v>13.522647259335535</v>
      </c>
      <c r="F35" s="78">
        <f t="shared" si="3"/>
        <v>6.628121237822147</v>
      </c>
      <c r="G35" s="8">
        <f t="shared" si="3"/>
        <v>1.2079524920710014</v>
      </c>
    </row>
    <row r="36" spans="2:11">
      <c r="F36" s="20"/>
    </row>
    <row r="37" spans="2:11">
      <c r="F37" s="20"/>
    </row>
    <row r="38" spans="2:11">
      <c r="C38" s="15" t="s">
        <v>6</v>
      </c>
      <c r="D38" s="15">
        <v>0</v>
      </c>
      <c r="E38" s="15">
        <v>1</v>
      </c>
      <c r="F38" s="15">
        <v>2</v>
      </c>
      <c r="G38" s="15">
        <v>4</v>
      </c>
      <c r="I38" s="20" t="s">
        <v>37</v>
      </c>
      <c r="J38" s="3" t="s">
        <v>38</v>
      </c>
    </row>
    <row r="39" spans="2:11">
      <c r="B39" s="46"/>
      <c r="C39" s="43" t="s">
        <v>23</v>
      </c>
      <c r="D39" s="49">
        <v>100</v>
      </c>
      <c r="E39" s="50">
        <v>55.331945408281285</v>
      </c>
      <c r="F39" s="45">
        <v>22.345593337959752</v>
      </c>
      <c r="G39" s="50">
        <v>0.90215128383067311</v>
      </c>
      <c r="I39" s="20" t="s">
        <v>59</v>
      </c>
      <c r="J39" s="87">
        <v>2.07E-2</v>
      </c>
      <c r="K39" s="30" t="s">
        <v>36</v>
      </c>
    </row>
    <row r="40" spans="2:11">
      <c r="B40" s="46"/>
      <c r="C40" s="43" t="s">
        <v>24</v>
      </c>
      <c r="D40" s="49">
        <v>100</v>
      </c>
      <c r="E40" s="50">
        <v>34.063260340632603</v>
      </c>
      <c r="F40" s="45">
        <v>10.844629822732012</v>
      </c>
      <c r="G40" s="50">
        <v>1.7031630170316301</v>
      </c>
      <c r="I40" s="20" t="s">
        <v>60</v>
      </c>
      <c r="J40" s="86">
        <v>9.1999999999999998E-3</v>
      </c>
      <c r="K40" s="38" t="s">
        <v>34</v>
      </c>
    </row>
    <row r="41" spans="2:11">
      <c r="B41" s="46"/>
      <c r="C41" s="43" t="s">
        <v>25</v>
      </c>
      <c r="D41" s="49">
        <v>100</v>
      </c>
      <c r="E41" s="50">
        <v>40.229885057471265</v>
      </c>
      <c r="F41" s="45">
        <v>9.2528735632183903</v>
      </c>
      <c r="G41" s="50">
        <v>0</v>
      </c>
      <c r="I41" s="20" t="s">
        <v>61</v>
      </c>
      <c r="J41" s="88">
        <v>8.0000000000000004E-4</v>
      </c>
      <c r="K41" s="5" t="s">
        <v>35</v>
      </c>
    </row>
    <row r="42" spans="2:11">
      <c r="B42" s="46"/>
      <c r="C42" s="43" t="s">
        <v>26</v>
      </c>
      <c r="D42" s="53">
        <v>100</v>
      </c>
      <c r="E42" s="50">
        <v>63.466721957287994</v>
      </c>
      <c r="F42" s="45">
        <v>18.826456562305619</v>
      </c>
      <c r="G42" s="50">
        <v>1.1611030478955007</v>
      </c>
      <c r="I42" s="20" t="s">
        <v>62</v>
      </c>
      <c r="J42" s="89">
        <v>5.1999999999999998E-3</v>
      </c>
      <c r="K42" s="63" t="s">
        <v>34</v>
      </c>
    </row>
    <row r="43" spans="2:11">
      <c r="B43" s="46"/>
      <c r="C43" s="43" t="s">
        <v>27</v>
      </c>
      <c r="D43" s="53">
        <v>100</v>
      </c>
      <c r="E43" s="50">
        <v>53.833107191316145</v>
      </c>
      <c r="F43" s="45">
        <v>20.522388059701491</v>
      </c>
      <c r="G43" s="50">
        <v>2.8154681139755766</v>
      </c>
    </row>
    <row r="44" spans="2:11">
      <c r="B44" s="47"/>
      <c r="C44" s="55"/>
      <c r="D44" s="56"/>
      <c r="E44" s="57"/>
      <c r="F44" s="79"/>
      <c r="G44" s="57"/>
    </row>
    <row r="45" spans="2:11">
      <c r="B45" s="46"/>
      <c r="C45" s="47" t="s">
        <v>2</v>
      </c>
      <c r="D45" s="54">
        <f>AVERAGE(D40:D43)</f>
        <v>100</v>
      </c>
      <c r="E45" s="51">
        <f t="shared" ref="E45:F45" si="4">AVERAGE(E40:E43)</f>
        <v>47.898243636677002</v>
      </c>
      <c r="F45" s="45">
        <f t="shared" si="4"/>
        <v>14.861587001989379</v>
      </c>
      <c r="G45" s="51">
        <f t="shared" ref="G45" si="5">AVERAGE(G40:G43)</f>
        <v>1.4199335447256769</v>
      </c>
    </row>
    <row r="46" spans="2:11">
      <c r="B46" s="46"/>
      <c r="C46" s="46" t="s">
        <v>3</v>
      </c>
      <c r="D46" s="48">
        <f>STDEV(D40:D43)</f>
        <v>0</v>
      </c>
      <c r="E46" s="52">
        <f t="shared" ref="E46:F46" si="6">STDEV(E40:E43)</f>
        <v>13.264119630700776</v>
      </c>
      <c r="F46" s="80">
        <f t="shared" si="6"/>
        <v>5.6379213268589892</v>
      </c>
      <c r="G46" s="52">
        <f t="shared" ref="G46" si="7">STDEV(G40:G43)</f>
        <v>1.1706038563466283</v>
      </c>
    </row>
    <row r="47" spans="2:11">
      <c r="F47" s="20"/>
    </row>
    <row r="48" spans="2:11">
      <c r="F48" s="20"/>
    </row>
    <row r="49" spans="2:13">
      <c r="C49" s="15" t="s">
        <v>6</v>
      </c>
      <c r="D49" s="15">
        <v>0</v>
      </c>
      <c r="E49" s="15">
        <v>1</v>
      </c>
      <c r="F49" s="15">
        <v>2</v>
      </c>
      <c r="G49" s="15">
        <v>4</v>
      </c>
    </row>
    <row r="50" spans="2:13">
      <c r="B50" s="62"/>
      <c r="C50" s="59" t="s">
        <v>28</v>
      </c>
      <c r="D50" s="69">
        <v>100</v>
      </c>
      <c r="E50" s="70">
        <v>85.412614615170881</v>
      </c>
      <c r="F50" s="60">
        <v>34.2595165323701</v>
      </c>
      <c r="G50" s="70">
        <v>3.5009724923589887</v>
      </c>
    </row>
    <row r="51" spans="2:13">
      <c r="B51" s="62"/>
      <c r="C51" s="59" t="s">
        <v>29</v>
      </c>
      <c r="D51" s="69">
        <v>100</v>
      </c>
      <c r="E51" s="70">
        <v>99.380220964699546</v>
      </c>
      <c r="F51" s="60">
        <v>54.998652654271083</v>
      </c>
      <c r="G51" s="70">
        <v>5.2815952573430343</v>
      </c>
    </row>
    <row r="52" spans="2:13">
      <c r="B52" s="62"/>
      <c r="C52" s="59" t="s">
        <v>30</v>
      </c>
      <c r="D52" s="69">
        <v>100</v>
      </c>
      <c r="E52" s="70">
        <v>72.219925589086401</v>
      </c>
      <c r="F52" s="60">
        <v>22.302604381976025</v>
      </c>
      <c r="G52" s="70">
        <v>1.6949152542372881</v>
      </c>
    </row>
    <row r="53" spans="2:13">
      <c r="B53" s="62"/>
      <c r="C53" s="59" t="s">
        <v>31</v>
      </c>
      <c r="D53" s="69">
        <v>100</v>
      </c>
      <c r="E53" s="70">
        <v>87.808764940239044</v>
      </c>
      <c r="F53" s="60">
        <v>36.055776892430281</v>
      </c>
      <c r="G53" s="70">
        <v>3.8247011952191237</v>
      </c>
    </row>
    <row r="54" spans="2:13">
      <c r="B54" s="62"/>
      <c r="C54" s="59" t="s">
        <v>32</v>
      </c>
      <c r="D54" s="69">
        <v>100</v>
      </c>
      <c r="E54" s="70">
        <v>99.032940465397402</v>
      </c>
      <c r="F54" s="60">
        <v>35.388334844363854</v>
      </c>
      <c r="G54" s="70">
        <v>3.1731640979147779</v>
      </c>
    </row>
    <row r="55" spans="2:13">
      <c r="B55" s="62"/>
      <c r="C55" s="59" t="s">
        <v>33</v>
      </c>
      <c r="D55" s="69">
        <v>100</v>
      </c>
      <c r="E55" s="70">
        <v>76.678676711431379</v>
      </c>
      <c r="F55" s="60">
        <v>39.141827710448737</v>
      </c>
      <c r="G55" s="70">
        <v>3.0789387487717002</v>
      </c>
    </row>
    <row r="56" spans="2:13">
      <c r="B56" s="20"/>
      <c r="C56" s="64"/>
      <c r="D56" s="67"/>
      <c r="E56" s="65"/>
      <c r="F56" s="65"/>
      <c r="G56" s="65"/>
      <c r="M56" s="73"/>
    </row>
    <row r="57" spans="2:13">
      <c r="C57" s="61" t="s">
        <v>2</v>
      </c>
      <c r="D57" s="68">
        <f>AVERAGE(D50:D55)</f>
        <v>100</v>
      </c>
      <c r="E57" s="66">
        <f t="shared" ref="E57:G57" si="8">AVERAGE(E50:E55)</f>
        <v>86.755523881004123</v>
      </c>
      <c r="F57" s="74">
        <f>AVERAGE(F50:F55)</f>
        <v>37.024452169310017</v>
      </c>
      <c r="G57" s="66">
        <f t="shared" si="8"/>
        <v>3.4257145076408193</v>
      </c>
    </row>
    <row r="58" spans="2:13">
      <c r="C58" s="72" t="s">
        <v>3</v>
      </c>
      <c r="D58" s="63">
        <f>STDEV(D50:D55)</f>
        <v>0</v>
      </c>
      <c r="E58" s="71">
        <f t="shared" ref="E58:G58" si="9">STDEV(E50:E55)</f>
        <v>11.188003602518499</v>
      </c>
      <c r="F58" s="81">
        <f t="shared" si="9"/>
        <v>10.540854285101023</v>
      </c>
      <c r="G58" s="71">
        <f t="shared" si="9"/>
        <v>1.1652337696975699</v>
      </c>
    </row>
    <row r="59" spans="2:13">
      <c r="M59" s="73"/>
    </row>
    <row r="62" spans="2:13">
      <c r="M62" s="73"/>
    </row>
  </sheetData>
  <phoneticPr fontId="1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F76F-A1EF-1A49-AB9D-7D52149BDB98}">
  <dimension ref="A2:I3"/>
  <sheetViews>
    <sheetView workbookViewId="0">
      <selection activeCell="J15" sqref="J15"/>
    </sheetView>
  </sheetViews>
  <sheetFormatPr baseColWidth="10" defaultColWidth="8.83203125" defaultRowHeight="16"/>
  <cols>
    <col min="1" max="1" width="64.6640625" bestFit="1" customWidth="1"/>
    <col min="2" max="2" width="10.5" bestFit="1" customWidth="1"/>
    <col min="9" max="9" width="14" bestFit="1" customWidth="1"/>
    <col min="10" max="10" width="15.5" bestFit="1" customWidth="1"/>
  </cols>
  <sheetData>
    <row r="2" spans="1:9">
      <c r="A2" s="333" t="s">
        <v>756</v>
      </c>
      <c r="B2" t="s">
        <v>741</v>
      </c>
      <c r="C2" t="s">
        <v>742</v>
      </c>
      <c r="D2" t="s">
        <v>743</v>
      </c>
      <c r="E2" t="s">
        <v>744</v>
      </c>
      <c r="F2" t="s">
        <v>745</v>
      </c>
      <c r="G2" t="s">
        <v>746</v>
      </c>
      <c r="H2" t="s">
        <v>747</v>
      </c>
      <c r="I2" t="s">
        <v>748</v>
      </c>
    </row>
    <row r="3" spans="1:9">
      <c r="A3" s="9" t="s">
        <v>757</v>
      </c>
      <c r="B3" t="s">
        <v>749</v>
      </c>
      <c r="C3" t="s">
        <v>750</v>
      </c>
      <c r="D3" t="s">
        <v>751</v>
      </c>
      <c r="E3" t="s">
        <v>752</v>
      </c>
      <c r="F3" t="s">
        <v>758</v>
      </c>
      <c r="G3" t="s">
        <v>753</v>
      </c>
      <c r="H3" t="s">
        <v>754</v>
      </c>
      <c r="I3" t="s">
        <v>755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FA1B2-2D8F-6B4D-9DE7-F2830D93B80D}">
  <dimension ref="A3:I19"/>
  <sheetViews>
    <sheetView tabSelected="1" workbookViewId="0"/>
  </sheetViews>
  <sheetFormatPr baseColWidth="10" defaultColWidth="8.83203125" defaultRowHeight="16"/>
  <cols>
    <col min="1" max="1" width="63.6640625" bestFit="1" customWidth="1"/>
    <col min="3" max="3" width="11.6640625" bestFit="1" customWidth="1"/>
    <col min="4" max="8" width="12" bestFit="1" customWidth="1"/>
  </cols>
  <sheetData>
    <row r="3" spans="1:9">
      <c r="A3" s="333"/>
    </row>
    <row r="5" spans="1:9">
      <c r="B5" s="335"/>
      <c r="C5" s="335"/>
      <c r="D5" s="335"/>
      <c r="E5" s="335"/>
      <c r="F5" s="335"/>
      <c r="G5" s="335"/>
      <c r="H5" s="335"/>
    </row>
    <row r="6" spans="1:9">
      <c r="A6" s="333" t="s">
        <v>760</v>
      </c>
      <c r="B6" s="336"/>
      <c r="C6" s="337"/>
      <c r="D6" s="337"/>
      <c r="E6" s="337"/>
      <c r="F6" s="337"/>
      <c r="G6" s="337"/>
      <c r="H6" s="337"/>
      <c r="I6" s="337"/>
    </row>
    <row r="7" spans="1:9">
      <c r="A7" s="334" t="s">
        <v>759</v>
      </c>
      <c r="B7" s="336"/>
      <c r="C7" s="337"/>
      <c r="D7" s="337"/>
      <c r="E7" s="337"/>
      <c r="F7" s="337"/>
      <c r="G7" s="337"/>
      <c r="H7" s="337"/>
      <c r="I7" s="337"/>
    </row>
    <row r="8" spans="1:9">
      <c r="B8" s="335"/>
      <c r="C8" s="338"/>
      <c r="D8" s="338"/>
      <c r="E8" s="338"/>
      <c r="F8" s="338"/>
      <c r="G8" s="338"/>
      <c r="H8" s="338"/>
      <c r="I8" s="338"/>
    </row>
    <row r="9" spans="1:9">
      <c r="B9" s="335"/>
      <c r="C9" s="335"/>
      <c r="D9" s="335"/>
      <c r="E9" s="335"/>
      <c r="F9" s="335"/>
      <c r="G9" s="339"/>
      <c r="H9" s="339"/>
    </row>
    <row r="10" spans="1:9">
      <c r="B10" s="335"/>
      <c r="C10" s="335"/>
      <c r="D10" s="335"/>
      <c r="E10" s="335"/>
      <c r="F10" s="335"/>
      <c r="G10" s="335"/>
      <c r="H10" s="335"/>
    </row>
    <row r="11" spans="1:9">
      <c r="B11" s="335"/>
      <c r="C11" s="335"/>
      <c r="D11" s="335"/>
      <c r="E11" s="335"/>
      <c r="F11" s="335"/>
      <c r="G11" s="335"/>
      <c r="H11" s="335"/>
    </row>
    <row r="12" spans="1:9">
      <c r="B12" s="335"/>
      <c r="C12" s="335"/>
      <c r="D12" s="335"/>
      <c r="E12" s="335"/>
      <c r="F12" s="335"/>
      <c r="G12" s="335"/>
      <c r="H12" s="335"/>
    </row>
    <row r="13" spans="1:9">
      <c r="B13" s="335"/>
      <c r="C13" s="335"/>
      <c r="D13" s="335"/>
      <c r="E13" s="335"/>
      <c r="F13" s="335"/>
      <c r="G13" s="335"/>
      <c r="H13" s="335"/>
    </row>
    <row r="14" spans="1:9">
      <c r="B14" s="335"/>
      <c r="C14" s="335"/>
      <c r="D14" s="335"/>
      <c r="E14" s="335"/>
      <c r="F14" s="335"/>
      <c r="G14" s="339"/>
      <c r="H14" s="339"/>
    </row>
    <row r="15" spans="1:9">
      <c r="B15" s="335"/>
      <c r="C15" s="335"/>
      <c r="D15" s="335"/>
      <c r="E15" s="335"/>
      <c r="F15" s="335"/>
      <c r="G15" s="335"/>
      <c r="H15" s="335"/>
    </row>
    <row r="16" spans="1:9">
      <c r="B16" s="335"/>
      <c r="C16" s="335"/>
      <c r="D16" s="335"/>
      <c r="E16" s="335"/>
      <c r="F16" s="335"/>
      <c r="G16" s="335"/>
      <c r="H16" s="335"/>
    </row>
    <row r="17" spans="2:8">
      <c r="B17" s="335"/>
      <c r="C17" s="335"/>
      <c r="D17" s="335"/>
      <c r="E17" s="335"/>
      <c r="F17" s="335"/>
      <c r="G17" s="335"/>
      <c r="H17" s="335"/>
    </row>
    <row r="18" spans="2:8">
      <c r="B18" s="335"/>
      <c r="C18" s="335"/>
      <c r="D18" s="335"/>
      <c r="E18" s="335"/>
      <c r="F18" s="335"/>
      <c r="G18" s="335"/>
      <c r="H18" s="335"/>
    </row>
    <row r="19" spans="2:8">
      <c r="B19" s="335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78CC-9DCA-FE44-9D11-0E0C03EF765E}">
  <dimension ref="A2:A3"/>
  <sheetViews>
    <sheetView workbookViewId="0">
      <selection activeCell="K21" sqref="K21"/>
    </sheetView>
  </sheetViews>
  <sheetFormatPr baseColWidth="10" defaultRowHeight="16"/>
  <cols>
    <col min="1" max="1" width="61.83203125" bestFit="1" customWidth="1"/>
  </cols>
  <sheetData>
    <row r="2" spans="1:1">
      <c r="A2" s="333" t="s">
        <v>740</v>
      </c>
    </row>
    <row r="3" spans="1:1">
      <c r="A3" s="334" t="s">
        <v>739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FEACD-A15F-AE47-9C0B-31279791B993}">
  <dimension ref="A1"/>
  <sheetViews>
    <sheetView workbookViewId="0"/>
  </sheetViews>
  <sheetFormatPr baseColWidth="10" defaultRowHeight="16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69CB-7C2A-3B4D-B817-26BFBD4B97F7}">
  <dimension ref="A1"/>
  <sheetViews>
    <sheetView workbookViewId="0">
      <selection activeCell="K47" sqref="K47"/>
    </sheetView>
  </sheetViews>
  <sheetFormatPr baseColWidth="10" defaultRowHeight="16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14E8-3F6B-5F4F-899E-8AD344598B46}">
  <dimension ref="A1"/>
  <sheetViews>
    <sheetView workbookViewId="0"/>
  </sheetViews>
  <sheetFormatPr baseColWidth="10" defaultRowHeight="16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FA09-491E-1446-B4BC-D9A6FBC8E4AD}">
  <dimension ref="A1"/>
  <sheetViews>
    <sheetView workbookViewId="0"/>
  </sheetViews>
  <sheetFormatPr baseColWidth="10" defaultRowHeight="16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6B6F7-1D0C-0F4B-8798-415EF850E6CB}">
  <dimension ref="B1:J19"/>
  <sheetViews>
    <sheetView workbookViewId="0"/>
  </sheetViews>
  <sheetFormatPr baseColWidth="10" defaultRowHeight="16"/>
  <cols>
    <col min="2" max="2" width="26.83203125" customWidth="1"/>
  </cols>
  <sheetData>
    <row r="1" spans="2:10" ht="17" thickBot="1">
      <c r="E1" s="11"/>
      <c r="F1" s="16"/>
      <c r="G1" s="4"/>
      <c r="H1" s="46"/>
      <c r="I1" s="184"/>
    </row>
    <row r="2" spans="2:10" ht="17" thickBot="1">
      <c r="B2" s="289" t="s">
        <v>717</v>
      </c>
      <c r="E2" s="11"/>
      <c r="F2" s="16"/>
      <c r="G2" s="4"/>
      <c r="H2" s="46"/>
      <c r="I2" s="184"/>
    </row>
    <row r="3" spans="2:10">
      <c r="D3" s="243"/>
      <c r="E3" s="273" t="s">
        <v>711</v>
      </c>
      <c r="F3" s="246" t="s">
        <v>712</v>
      </c>
      <c r="G3" s="246" t="s">
        <v>713</v>
      </c>
      <c r="H3" s="246" t="s">
        <v>714</v>
      </c>
      <c r="I3" s="246" t="s">
        <v>715</v>
      </c>
      <c r="J3" s="298" t="s">
        <v>716</v>
      </c>
    </row>
    <row r="4" spans="2:10">
      <c r="D4" s="247" t="s">
        <v>668</v>
      </c>
      <c r="E4" s="279">
        <v>8.2094734294581265E-2</v>
      </c>
      <c r="F4" s="279">
        <v>0.35430062145365843</v>
      </c>
      <c r="G4" s="291">
        <v>99.999999996044281</v>
      </c>
      <c r="H4" s="279">
        <v>0.78496160025471429</v>
      </c>
      <c r="I4" s="279">
        <v>24.799165364147758</v>
      </c>
      <c r="J4" s="279">
        <v>0.80895088923035541</v>
      </c>
    </row>
    <row r="5" spans="2:10">
      <c r="D5" s="247" t="s">
        <v>669</v>
      </c>
      <c r="E5" s="279">
        <v>0.11357356594966213</v>
      </c>
      <c r="F5" s="279">
        <v>0.37755703301868004</v>
      </c>
      <c r="G5" s="291">
        <v>100.00000000052773</v>
      </c>
      <c r="H5" s="279">
        <v>0.61753947797385644</v>
      </c>
      <c r="I5" s="279">
        <v>20.95153833423025</v>
      </c>
      <c r="J5" s="279">
        <v>0.79232288244855109</v>
      </c>
    </row>
    <row r="6" spans="2:10">
      <c r="D6" s="247" t="s">
        <v>670</v>
      </c>
      <c r="E6" s="279">
        <v>0.17880731375676998</v>
      </c>
      <c r="F6" s="279">
        <v>0.5405190915061483</v>
      </c>
      <c r="G6" s="291">
        <v>100.00000000910443</v>
      </c>
      <c r="H6" s="279">
        <v>0.88601523638560264</v>
      </c>
      <c r="I6" s="279">
        <v>27.423442513009984</v>
      </c>
      <c r="J6" s="279">
        <v>0.78766950474835418</v>
      </c>
    </row>
    <row r="7" spans="2:10">
      <c r="D7" s="247" t="s">
        <v>671</v>
      </c>
      <c r="E7" s="279">
        <v>1.926114876982337E-2</v>
      </c>
      <c r="F7" s="279">
        <v>0.12595552691062437</v>
      </c>
      <c r="G7" s="291">
        <v>100.00000000654283</v>
      </c>
      <c r="H7" s="279">
        <v>0.38514631724593984</v>
      </c>
      <c r="I7" s="279">
        <v>22.658133394107416</v>
      </c>
      <c r="J7" s="279">
        <v>0.47307596432773719</v>
      </c>
    </row>
    <row r="8" spans="2:10">
      <c r="D8" s="247" t="s">
        <v>672</v>
      </c>
      <c r="E8" s="279">
        <v>1.6287510650339902E-2</v>
      </c>
      <c r="F8" s="279">
        <v>1.9393145837347987E-2</v>
      </c>
      <c r="G8" s="291">
        <v>100.00000001381476</v>
      </c>
      <c r="H8" s="279">
        <v>0.72869353664930736</v>
      </c>
      <c r="I8" s="279">
        <v>16.057271410735375</v>
      </c>
      <c r="J8" s="279">
        <v>0.65060960460105488</v>
      </c>
    </row>
    <row r="9" spans="2:10">
      <c r="D9" s="247" t="s">
        <v>673</v>
      </c>
      <c r="E9" s="279"/>
      <c r="F9" s="279">
        <v>0.1168273275541907</v>
      </c>
      <c r="G9" s="291">
        <v>100.00000000895947</v>
      </c>
      <c r="H9" s="279">
        <v>0.5011205785492524</v>
      </c>
      <c r="I9" s="279">
        <v>21.620373762425256</v>
      </c>
      <c r="J9" s="279">
        <v>0.60773272336865281</v>
      </c>
    </row>
    <row r="10" spans="2:10">
      <c r="D10" s="247" t="s">
        <v>674</v>
      </c>
      <c r="E10" s="290"/>
      <c r="F10" s="290"/>
      <c r="G10" s="291">
        <v>99.999999988675498</v>
      </c>
      <c r="H10" s="290"/>
      <c r="I10" s="279">
        <v>23.914342269034261</v>
      </c>
      <c r="J10" s="290"/>
    </row>
    <row r="11" spans="2:10">
      <c r="D11" s="247" t="s">
        <v>675</v>
      </c>
      <c r="E11" s="290"/>
      <c r="F11" s="290"/>
      <c r="G11" s="291">
        <v>100.00000000445567</v>
      </c>
      <c r="H11" s="290"/>
      <c r="I11" s="279">
        <v>22.765515585037083</v>
      </c>
      <c r="J11" s="290"/>
    </row>
    <row r="12" spans="2:10">
      <c r="D12" s="247" t="s">
        <v>676</v>
      </c>
      <c r="E12" s="290"/>
      <c r="F12" s="290"/>
      <c r="G12" s="291">
        <v>99.999999975233649</v>
      </c>
      <c r="H12" s="290"/>
      <c r="I12" s="279">
        <v>32.001550400801193</v>
      </c>
      <c r="J12" s="290"/>
    </row>
    <row r="13" spans="2:10">
      <c r="D13" s="247" t="s">
        <v>677</v>
      </c>
      <c r="E13" s="290"/>
      <c r="F13" s="290"/>
      <c r="G13" s="291">
        <v>99.999999994322351</v>
      </c>
      <c r="H13" s="290"/>
      <c r="I13" s="279">
        <v>28.452914064419026</v>
      </c>
      <c r="J13" s="290"/>
    </row>
    <row r="14" spans="2:10">
      <c r="D14" s="247" t="s">
        <v>709</v>
      </c>
      <c r="E14" s="290"/>
      <c r="F14" s="290"/>
      <c r="G14" s="291">
        <v>100.00000000000001</v>
      </c>
      <c r="H14" s="290"/>
      <c r="I14" s="279">
        <v>27.343964678251929</v>
      </c>
      <c r="J14" s="290"/>
    </row>
    <row r="15" spans="2:10">
      <c r="D15" s="247" t="s">
        <v>710</v>
      </c>
      <c r="E15" s="290"/>
      <c r="F15" s="290"/>
      <c r="G15" s="291">
        <v>100</v>
      </c>
      <c r="H15" s="279"/>
      <c r="I15" s="279">
        <v>30.538092623597841</v>
      </c>
      <c r="J15" s="290"/>
    </row>
    <row r="16" spans="2:10">
      <c r="D16" s="247" t="s">
        <v>718</v>
      </c>
      <c r="E16" s="290"/>
      <c r="F16" s="290"/>
      <c r="G16" s="291">
        <v>99.999999999999986</v>
      </c>
      <c r="H16" s="290"/>
      <c r="I16" s="279">
        <v>27.701161017279961</v>
      </c>
      <c r="J16" s="290"/>
    </row>
    <row r="17" spans="4:10" ht="17" thickBot="1">
      <c r="D17" s="240"/>
      <c r="E17" s="243"/>
      <c r="F17" s="243"/>
      <c r="G17" s="243"/>
      <c r="H17" s="243"/>
      <c r="I17" s="243"/>
      <c r="J17" s="243"/>
    </row>
    <row r="18" spans="4:10" ht="17" thickBot="1">
      <c r="D18" s="248" t="s">
        <v>2</v>
      </c>
      <c r="E18" s="299">
        <f t="shared" ref="E18:J18" si="0">AVERAGE(E3:E15)</f>
        <v>8.2004854684235323E-2</v>
      </c>
      <c r="F18" s="252">
        <f t="shared" si="0"/>
        <v>0.25575879104677496</v>
      </c>
      <c r="G18" s="301">
        <f t="shared" si="0"/>
        <v>99.999999999806732</v>
      </c>
      <c r="H18" s="252">
        <f t="shared" si="0"/>
        <v>0.65057945784311222</v>
      </c>
      <c r="I18" s="252">
        <f t="shared" si="0"/>
        <v>24.877192033316447</v>
      </c>
      <c r="J18" s="300">
        <f t="shared" si="0"/>
        <v>0.68672692812078429</v>
      </c>
    </row>
    <row r="19" spans="4:10">
      <c r="D19" s="240" t="s">
        <v>3</v>
      </c>
      <c r="E19" s="302">
        <f t="shared" ref="E19:J19" si="1">STDEV(E3:E15)</f>
        <v>6.8232781034004403E-2</v>
      </c>
      <c r="F19" s="302">
        <f t="shared" si="1"/>
        <v>0.19882318273730429</v>
      </c>
      <c r="G19" s="291">
        <f t="shared" si="1"/>
        <v>1.0470747286666668E-8</v>
      </c>
      <c r="H19" s="302">
        <f t="shared" si="1"/>
        <v>0.18626579091266149</v>
      </c>
      <c r="I19" s="302">
        <f t="shared" si="1"/>
        <v>4.4952663281580731</v>
      </c>
      <c r="J19" s="302">
        <f t="shared" si="1"/>
        <v>0.13376837129027697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3689-464D-DF4A-AB11-A59323DA0FC7}">
  <dimension ref="B1:J17"/>
  <sheetViews>
    <sheetView workbookViewId="0"/>
  </sheetViews>
  <sheetFormatPr baseColWidth="10" defaultRowHeight="16"/>
  <cols>
    <col min="2" max="2" width="25.5" bestFit="1" customWidth="1"/>
    <col min="5" max="9" width="10.6640625" customWidth="1"/>
    <col min="10" max="10" width="14" customWidth="1"/>
  </cols>
  <sheetData>
    <row r="1" spans="2:10" ht="17" thickBot="1">
      <c r="E1" s="11"/>
      <c r="F1" s="16"/>
      <c r="G1" s="4"/>
      <c r="H1" s="46"/>
      <c r="I1" s="184"/>
    </row>
    <row r="2" spans="2:10" ht="17" thickBot="1">
      <c r="B2" s="289" t="s">
        <v>719</v>
      </c>
      <c r="E2" s="11"/>
      <c r="F2" s="16"/>
      <c r="G2" s="4"/>
      <c r="H2" s="46"/>
      <c r="I2" s="184"/>
    </row>
    <row r="3" spans="2:10">
      <c r="D3" s="243"/>
      <c r="E3" s="273" t="s">
        <v>664</v>
      </c>
      <c r="F3" s="246" t="s">
        <v>720</v>
      </c>
      <c r="G3" s="246" t="s">
        <v>721</v>
      </c>
      <c r="H3" s="246" t="s">
        <v>722</v>
      </c>
      <c r="I3" s="246" t="s">
        <v>723</v>
      </c>
      <c r="J3" s="298" t="s">
        <v>724</v>
      </c>
    </row>
    <row r="4" spans="2:10">
      <c r="D4" s="247" t="s">
        <v>668</v>
      </c>
      <c r="E4" s="304">
        <v>100</v>
      </c>
      <c r="F4" s="219">
        <v>0.15804652603178007</v>
      </c>
      <c r="G4" s="303"/>
      <c r="H4" s="303"/>
      <c r="I4" s="303"/>
      <c r="J4" s="303"/>
    </row>
    <row r="5" spans="2:10">
      <c r="D5" s="247" t="s">
        <v>669</v>
      </c>
      <c r="E5" s="304">
        <v>100</v>
      </c>
      <c r="F5" s="219">
        <v>0.18424951985092591</v>
      </c>
      <c r="G5" s="303"/>
      <c r="H5" s="303"/>
      <c r="I5" s="303"/>
      <c r="J5" s="303"/>
    </row>
    <row r="6" spans="2:10">
      <c r="D6" s="247" t="s">
        <v>670</v>
      </c>
      <c r="E6" s="304">
        <v>100</v>
      </c>
      <c r="F6" s="219">
        <v>0.14431351765608791</v>
      </c>
      <c r="G6" s="303"/>
      <c r="H6" s="303"/>
      <c r="I6" s="303"/>
      <c r="J6" s="303"/>
    </row>
    <row r="7" spans="2:10">
      <c r="D7" s="247" t="s">
        <v>671</v>
      </c>
      <c r="E7" s="305">
        <v>100</v>
      </c>
      <c r="F7" s="303"/>
      <c r="G7" s="6">
        <v>0.32106055514269038</v>
      </c>
      <c r="H7" s="303"/>
      <c r="I7" s="303"/>
      <c r="J7" s="303"/>
    </row>
    <row r="8" spans="2:10">
      <c r="D8" s="247" t="s">
        <v>672</v>
      </c>
      <c r="E8" s="304">
        <v>100</v>
      </c>
      <c r="F8" s="303"/>
      <c r="G8" s="219">
        <v>0.30485764943839339</v>
      </c>
      <c r="H8" s="303"/>
      <c r="I8" s="303"/>
      <c r="J8" s="303"/>
    </row>
    <row r="9" spans="2:10">
      <c r="D9" s="247" t="s">
        <v>673</v>
      </c>
      <c r="E9" s="304">
        <v>100</v>
      </c>
      <c r="F9" s="303"/>
      <c r="G9" s="219">
        <v>0.2859648672859767</v>
      </c>
      <c r="H9" s="303"/>
      <c r="I9" s="303"/>
      <c r="J9" s="303"/>
    </row>
    <row r="10" spans="2:10">
      <c r="D10" s="247" t="s">
        <v>674</v>
      </c>
      <c r="E10" s="304">
        <v>100</v>
      </c>
      <c r="F10" s="303"/>
      <c r="G10" s="219">
        <v>0.20826247355425487</v>
      </c>
      <c r="H10" s="303"/>
      <c r="I10" s="303"/>
      <c r="J10" s="303"/>
    </row>
    <row r="11" spans="2:10">
      <c r="D11" s="247" t="s">
        <v>675</v>
      </c>
      <c r="E11" s="305">
        <v>100.00000011231208</v>
      </c>
      <c r="F11" s="6">
        <v>0.39112495523727125</v>
      </c>
      <c r="G11" s="6">
        <v>0.16912809991850919</v>
      </c>
      <c r="H11" s="6">
        <v>11.539774199437728</v>
      </c>
      <c r="I11" s="6">
        <v>33.012028287009542</v>
      </c>
      <c r="J11" s="6">
        <v>2.8987780871570576</v>
      </c>
    </row>
    <row r="12" spans="2:10">
      <c r="D12" s="247" t="s">
        <v>676</v>
      </c>
      <c r="E12" s="305">
        <v>100.00000023566254</v>
      </c>
      <c r="F12" s="199"/>
      <c r="G12" s="199"/>
      <c r="H12" s="279">
        <v>16.526387259274635</v>
      </c>
      <c r="I12" s="279">
        <v>39.316698330531779</v>
      </c>
      <c r="J12" s="279">
        <v>3.0272898928889358</v>
      </c>
    </row>
    <row r="13" spans="2:10">
      <c r="D13" s="247" t="s">
        <v>677</v>
      </c>
      <c r="E13" s="305">
        <v>100</v>
      </c>
      <c r="F13" s="303"/>
      <c r="G13" s="303"/>
      <c r="H13" s="6">
        <v>23.424155500078168</v>
      </c>
      <c r="I13" s="6">
        <v>42.38472307808717</v>
      </c>
      <c r="J13" s="6">
        <v>4.1933636862491532</v>
      </c>
    </row>
    <row r="14" spans="2:10">
      <c r="D14" s="247" t="s">
        <v>709</v>
      </c>
      <c r="E14" s="305">
        <v>100</v>
      </c>
      <c r="F14" s="6"/>
      <c r="G14" s="303"/>
      <c r="H14" s="6">
        <v>18.053613894222284</v>
      </c>
      <c r="I14" s="6">
        <v>42.18365865388165</v>
      </c>
      <c r="J14" s="6">
        <v>4.0097401368666379</v>
      </c>
    </row>
    <row r="15" spans="2:10" ht="17" thickBot="1">
      <c r="D15" s="240"/>
      <c r="E15" s="243"/>
      <c r="F15" s="243"/>
      <c r="G15" s="243"/>
      <c r="H15" s="243"/>
      <c r="I15" s="243"/>
      <c r="J15" s="243"/>
    </row>
    <row r="16" spans="2:10" ht="17" thickBot="1">
      <c r="D16" s="248" t="s">
        <v>2</v>
      </c>
      <c r="E16" s="306">
        <f>AVERAGE(E4:E14)</f>
        <v>100.00000003163406</v>
      </c>
      <c r="F16" s="252">
        <f t="shared" ref="F16:J16" si="0">AVERAGE(F4:F14)</f>
        <v>0.21943362969401631</v>
      </c>
      <c r="G16" s="252">
        <f t="shared" si="0"/>
        <v>0.25785472906796492</v>
      </c>
      <c r="H16" s="252">
        <f t="shared" si="0"/>
        <v>17.385982713253203</v>
      </c>
      <c r="I16" s="252">
        <f t="shared" si="0"/>
        <v>39.224277087377537</v>
      </c>
      <c r="J16" s="300">
        <f t="shared" si="0"/>
        <v>3.5322929507904459</v>
      </c>
    </row>
    <row r="17" spans="4:10">
      <c r="D17" s="240" t="s">
        <v>3</v>
      </c>
      <c r="E17" s="291">
        <f>STDEV(E4:E14)</f>
        <v>7.559298071455141E-8</v>
      </c>
      <c r="F17" s="302">
        <f t="shared" ref="F17:J17" si="1">STDEV(F4:F14)</f>
        <v>0.1156535639757513</v>
      </c>
      <c r="G17" s="302">
        <f t="shared" si="1"/>
        <v>6.5814583055230122E-2</v>
      </c>
      <c r="H17" s="302">
        <f t="shared" si="1"/>
        <v>4.8929309665020853</v>
      </c>
      <c r="I17" s="302">
        <f t="shared" si="1"/>
        <v>4.372144209279802</v>
      </c>
      <c r="J17" s="302">
        <f t="shared" si="1"/>
        <v>0.66366143570003755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23CF-90C0-E644-9DD1-5F03543B3A66}">
  <dimension ref="A1"/>
  <sheetViews>
    <sheetView workbookViewId="0"/>
  </sheetViews>
  <sheetFormatPr baseColWidth="10" defaultRowHeight="16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1C02E-A271-8B4E-B73B-621C5F894C09}">
  <dimension ref="A1"/>
  <sheetViews>
    <sheetView workbookViewId="0"/>
  </sheetViews>
  <sheetFormatPr baseColWidth="10" defaultRowHeight="16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4AAE-8143-E342-97B4-71ED759C7D58}">
  <dimension ref="B1:M34"/>
  <sheetViews>
    <sheetView workbookViewId="0"/>
  </sheetViews>
  <sheetFormatPr baseColWidth="10" defaultRowHeight="16"/>
  <cols>
    <col min="2" max="2" width="24.6640625" bestFit="1" customWidth="1"/>
    <col min="4" max="4" width="15.83203125" customWidth="1"/>
    <col min="10" max="10" width="14.5" customWidth="1"/>
  </cols>
  <sheetData>
    <row r="1" spans="2:10" ht="17" thickBot="1">
      <c r="E1" s="11"/>
      <c r="F1" s="16"/>
      <c r="G1" s="4"/>
      <c r="H1" s="46"/>
      <c r="I1" s="184"/>
    </row>
    <row r="2" spans="2:10" ht="17" thickBot="1">
      <c r="B2" s="289" t="s">
        <v>719</v>
      </c>
      <c r="E2" s="11"/>
      <c r="F2" s="16"/>
      <c r="G2" s="4"/>
      <c r="H2" s="46"/>
      <c r="I2" s="184"/>
    </row>
    <row r="3" spans="2:10">
      <c r="D3" s="243"/>
      <c r="E3" s="273" t="s">
        <v>664</v>
      </c>
      <c r="F3" s="246" t="s">
        <v>0</v>
      </c>
      <c r="G3" s="274" t="s">
        <v>688</v>
      </c>
      <c r="H3" s="262" t="s">
        <v>732</v>
      </c>
      <c r="I3" s="246" t="s">
        <v>725</v>
      </c>
      <c r="J3" s="298" t="s">
        <v>699</v>
      </c>
    </row>
    <row r="4" spans="2:10">
      <c r="D4" s="247" t="s">
        <v>668</v>
      </c>
      <c r="E4" s="200">
        <v>100.00000023566254</v>
      </c>
      <c r="F4" s="199">
        <v>34.349703742781962</v>
      </c>
      <c r="G4" s="205">
        <v>138.69974961233856</v>
      </c>
      <c r="H4" s="195"/>
      <c r="I4" s="158"/>
      <c r="J4" s="158"/>
    </row>
    <row r="5" spans="2:10">
      <c r="D5" s="247" t="s">
        <v>669</v>
      </c>
      <c r="E5" s="200">
        <v>100.00000023636788</v>
      </c>
      <c r="F5" s="199">
        <v>36.445888611047856</v>
      </c>
      <c r="G5" s="205">
        <v>118.76587600923548</v>
      </c>
      <c r="H5" s="195"/>
      <c r="I5" s="158"/>
      <c r="J5" s="158"/>
    </row>
    <row r="6" spans="2:10">
      <c r="D6" s="247" t="s">
        <v>670</v>
      </c>
      <c r="E6" s="309">
        <v>100.00000000178061</v>
      </c>
      <c r="F6" s="296">
        <v>31.491813197836748</v>
      </c>
      <c r="G6" s="312">
        <v>115.16044485725297</v>
      </c>
      <c r="H6" s="195"/>
      <c r="I6" s="158"/>
      <c r="J6" s="158"/>
    </row>
    <row r="7" spans="2:10">
      <c r="D7" s="247" t="s">
        <v>671</v>
      </c>
      <c r="E7" s="309">
        <v>100.0000000727759</v>
      </c>
      <c r="F7" s="296">
        <v>34.610368076757211</v>
      </c>
      <c r="G7" s="312">
        <v>123.84738017606261</v>
      </c>
      <c r="H7" s="195"/>
      <c r="I7" s="158"/>
      <c r="J7" s="158"/>
    </row>
    <row r="8" spans="2:10">
      <c r="D8" s="247" t="s">
        <v>672</v>
      </c>
      <c r="E8" s="309">
        <v>100.0000001152585</v>
      </c>
      <c r="F8" s="296">
        <v>34.839852146660419</v>
      </c>
      <c r="G8" s="312">
        <v>121.99955035428904</v>
      </c>
      <c r="H8" s="195"/>
      <c r="I8" s="158"/>
      <c r="J8" s="158"/>
    </row>
    <row r="9" spans="2:10">
      <c r="D9" s="247" t="s">
        <v>673</v>
      </c>
      <c r="E9" s="200">
        <v>100</v>
      </c>
      <c r="F9" s="199">
        <v>35.545307218707585</v>
      </c>
      <c r="G9" s="205">
        <v>126.52542683424846</v>
      </c>
      <c r="H9" s="195"/>
      <c r="I9" s="158"/>
      <c r="J9" s="73"/>
    </row>
    <row r="10" spans="2:10">
      <c r="D10" s="247" t="s">
        <v>674</v>
      </c>
      <c r="E10" s="200">
        <v>100</v>
      </c>
      <c r="F10" s="199">
        <v>32.205623392061206</v>
      </c>
      <c r="G10" s="205">
        <v>105.00465444556393</v>
      </c>
      <c r="H10" s="46"/>
      <c r="I10" s="158"/>
      <c r="J10" s="73"/>
    </row>
    <row r="11" spans="2:10">
      <c r="D11" s="247" t="s">
        <v>675</v>
      </c>
      <c r="E11" s="200">
        <v>100</v>
      </c>
      <c r="F11" s="199">
        <v>32.194713042198607</v>
      </c>
      <c r="G11" s="205">
        <v>114.36022419006879</v>
      </c>
      <c r="H11" s="57"/>
      <c r="I11" s="158"/>
      <c r="J11" s="158"/>
    </row>
    <row r="12" spans="2:10">
      <c r="D12" s="247" t="s">
        <v>676</v>
      </c>
      <c r="E12" s="309">
        <v>100.0000001853539</v>
      </c>
      <c r="F12" s="296"/>
      <c r="G12" s="312">
        <v>125.45636882321438</v>
      </c>
      <c r="H12" s="46"/>
      <c r="I12" s="158"/>
      <c r="J12" s="73"/>
    </row>
    <row r="13" spans="2:10">
      <c r="D13" s="247" t="s">
        <v>677</v>
      </c>
      <c r="E13" s="200">
        <v>99.999999999999986</v>
      </c>
      <c r="F13" s="199"/>
      <c r="G13" s="205">
        <v>126.38320012770647</v>
      </c>
      <c r="H13" s="46"/>
      <c r="I13" s="158"/>
      <c r="J13" s="73"/>
    </row>
    <row r="14" spans="2:10">
      <c r="D14" s="247" t="s">
        <v>709</v>
      </c>
      <c r="E14" s="200">
        <v>100</v>
      </c>
      <c r="F14" s="199"/>
      <c r="G14" s="205">
        <v>130.07574080666862</v>
      </c>
      <c r="H14" s="195">
        <v>6.4482987308314419</v>
      </c>
      <c r="I14" s="158"/>
      <c r="J14" s="73"/>
    </row>
    <row r="15" spans="2:10">
      <c r="D15" s="247" t="s">
        <v>710</v>
      </c>
      <c r="E15" s="200">
        <v>100</v>
      </c>
      <c r="F15" s="199">
        <v>32.916856611495582</v>
      </c>
      <c r="G15" s="205">
        <v>118.54945907950341</v>
      </c>
      <c r="H15" s="195">
        <v>8.6062928947592976</v>
      </c>
      <c r="I15" s="158"/>
      <c r="J15" s="73"/>
    </row>
    <row r="16" spans="2:10">
      <c r="D16" s="247" t="s">
        <v>718</v>
      </c>
      <c r="E16" s="200">
        <v>100.00000000000001</v>
      </c>
      <c r="F16" s="199">
        <v>31.527786440191331</v>
      </c>
      <c r="G16" s="205">
        <v>127.69801091124181</v>
      </c>
      <c r="H16" s="195">
        <v>7.2997196971498592</v>
      </c>
      <c r="I16" s="158"/>
      <c r="J16" s="73"/>
    </row>
    <row r="17" spans="4:13">
      <c r="D17" s="247" t="s">
        <v>727</v>
      </c>
      <c r="E17" s="200">
        <v>100</v>
      </c>
      <c r="F17" s="199">
        <v>33.520515389278543</v>
      </c>
      <c r="G17" s="205">
        <v>127.19238605575025</v>
      </c>
      <c r="H17" s="195">
        <v>6.6559475590851314</v>
      </c>
      <c r="I17" s="158"/>
      <c r="J17" s="73"/>
    </row>
    <row r="18" spans="4:13">
      <c r="D18" s="247" t="s">
        <v>728</v>
      </c>
      <c r="E18" s="200">
        <v>100</v>
      </c>
      <c r="F18" s="199">
        <v>30.457564373033758</v>
      </c>
      <c r="G18" s="205"/>
      <c r="H18" s="195">
        <v>6.8544451503338362</v>
      </c>
      <c r="I18" s="199">
        <v>128.66885806649813</v>
      </c>
      <c r="J18" s="199">
        <v>15.612545386545634</v>
      </c>
    </row>
    <row r="19" spans="4:13">
      <c r="D19" s="247" t="s">
        <v>729</v>
      </c>
      <c r="E19" s="200">
        <v>100</v>
      </c>
      <c r="F19" s="199">
        <v>33.718873149553666</v>
      </c>
      <c r="G19" s="205"/>
      <c r="H19" s="195"/>
      <c r="I19" s="199">
        <v>127.57353669855875</v>
      </c>
      <c r="J19" s="199">
        <v>15.427884828023425</v>
      </c>
    </row>
    <row r="20" spans="4:13">
      <c r="D20" s="247" t="s">
        <v>730</v>
      </c>
      <c r="E20" s="200">
        <v>100</v>
      </c>
      <c r="F20" s="199">
        <v>29.100461086601708</v>
      </c>
      <c r="G20" s="205"/>
      <c r="H20" s="195"/>
      <c r="I20" s="199">
        <v>128.976191606577</v>
      </c>
      <c r="J20" s="199">
        <v>13.94825336853726</v>
      </c>
    </row>
    <row r="21" spans="4:13" ht="17" thickBot="1">
      <c r="E21" s="310"/>
      <c r="F21" s="73"/>
      <c r="G21" s="16"/>
      <c r="H21" s="46"/>
      <c r="I21" s="73"/>
      <c r="J21" s="73"/>
    </row>
    <row r="22" spans="4:13" ht="17" thickBot="1">
      <c r="D22" s="248" t="s">
        <v>2</v>
      </c>
      <c r="E22" s="295">
        <f>AVERAGE(E4:E20)</f>
        <v>100.00000004983525</v>
      </c>
      <c r="F22" s="269">
        <f t="shared" ref="F22:J22" si="0">AVERAGE(F4:F20)</f>
        <v>33.066094748443298</v>
      </c>
      <c r="G22" s="250">
        <f t="shared" si="0"/>
        <v>122.83703373451034</v>
      </c>
      <c r="H22" s="257">
        <f t="shared" si="0"/>
        <v>7.1729408064319129</v>
      </c>
      <c r="I22" s="269">
        <f t="shared" si="0"/>
        <v>128.40619545721128</v>
      </c>
      <c r="J22" s="297">
        <f t="shared" si="0"/>
        <v>14.996227861035438</v>
      </c>
    </row>
    <row r="23" spans="4:13">
      <c r="D23" s="240" t="s">
        <v>3</v>
      </c>
      <c r="E23" s="309">
        <f>STDEV(E4:E20)</f>
        <v>8.7366435965904326E-8</v>
      </c>
      <c r="F23" s="311">
        <f t="shared" ref="F23:J23" si="1">STDEV(F4:F20)</f>
        <v>2.0433417429946927</v>
      </c>
      <c r="G23" s="313">
        <f t="shared" si="1"/>
        <v>8.1576917551843575</v>
      </c>
      <c r="H23" s="314">
        <f t="shared" si="1"/>
        <v>0.860871467573739</v>
      </c>
      <c r="I23" s="311">
        <f t="shared" si="1"/>
        <v>0.73729501048423429</v>
      </c>
      <c r="J23" s="311">
        <f t="shared" si="1"/>
        <v>0.91225697211013168</v>
      </c>
    </row>
    <row r="25" spans="4:13">
      <c r="D25" s="3" t="s">
        <v>731</v>
      </c>
      <c r="E25" s="316"/>
      <c r="F25" s="1" t="s">
        <v>4</v>
      </c>
      <c r="G25" s="1" t="s">
        <v>4</v>
      </c>
      <c r="H25" s="1"/>
      <c r="I25" s="1">
        <v>2.0000000000000001E-4</v>
      </c>
      <c r="J25" s="1"/>
    </row>
    <row r="26" spans="4:13">
      <c r="F26" s="1" t="s">
        <v>5</v>
      </c>
      <c r="G26" s="1" t="s">
        <v>5</v>
      </c>
      <c r="H26" s="1"/>
      <c r="I26" s="1" t="s">
        <v>35</v>
      </c>
      <c r="J26" s="1"/>
    </row>
    <row r="27" spans="4:13">
      <c r="F27" s="1"/>
      <c r="G27" s="1"/>
      <c r="H27" s="1"/>
      <c r="I27" s="1"/>
      <c r="J27" s="1"/>
    </row>
    <row r="28" spans="4:13">
      <c r="D28" s="20" t="s">
        <v>64</v>
      </c>
      <c r="F28" s="1" t="s">
        <v>4</v>
      </c>
      <c r="G28" s="307"/>
      <c r="H28" s="316"/>
      <c r="I28" s="315"/>
      <c r="J28" s="1" t="s">
        <v>4</v>
      </c>
    </row>
    <row r="29" spans="4:13">
      <c r="F29" s="1" t="s">
        <v>5</v>
      </c>
      <c r="G29" s="1"/>
      <c r="H29" s="1"/>
      <c r="I29" s="1"/>
      <c r="J29" s="1" t="s">
        <v>5</v>
      </c>
    </row>
    <row r="30" spans="4:13">
      <c r="M30" s="158"/>
    </row>
    <row r="31" spans="4:13">
      <c r="M31" s="158"/>
    </row>
    <row r="32" spans="4:13">
      <c r="M32" s="158"/>
    </row>
    <row r="33" spans="13:13">
      <c r="M33" s="158"/>
    </row>
    <row r="34" spans="13:13">
      <c r="M34" s="158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9F93-024E-9640-82E2-CC8985ED1F89}">
  <dimension ref="A1"/>
  <sheetViews>
    <sheetView workbookViewId="0"/>
  </sheetViews>
  <sheetFormatPr baseColWidth="10" defaultRowHeight="16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1AD5-143C-8E45-BD20-A696241B3542}">
  <dimension ref="A1"/>
  <sheetViews>
    <sheetView workbookViewId="0"/>
  </sheetViews>
  <sheetFormatPr baseColWidth="10" defaultRowHeight="16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3ECB-8D6B-7A45-962C-CA28DBC95CC6}">
  <dimension ref="A1"/>
  <sheetViews>
    <sheetView workbookViewId="0"/>
  </sheetViews>
  <sheetFormatPr baseColWidth="10" defaultRowHeight="16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81CA5-2ED4-9045-94D6-CCCD7366D7F1}">
  <dimension ref="B1:M191"/>
  <sheetViews>
    <sheetView topLeftCell="A15" workbookViewId="0">
      <selection activeCell="S61" sqref="S61"/>
    </sheetView>
  </sheetViews>
  <sheetFormatPr baseColWidth="10" defaultRowHeight="16"/>
  <cols>
    <col min="2" max="2" width="23.5" customWidth="1"/>
    <col min="3" max="4" width="8.83203125" bestFit="1" customWidth="1"/>
    <col min="5" max="5" width="16.6640625" bestFit="1" customWidth="1"/>
    <col min="6" max="12" width="12.5" bestFit="1" customWidth="1"/>
  </cols>
  <sheetData>
    <row r="1" spans="2:13" ht="17" thickBot="1">
      <c r="B1" s="243"/>
    </row>
    <row r="2" spans="2:13" ht="17" thickBot="1">
      <c r="B2" s="328" t="s">
        <v>737</v>
      </c>
    </row>
    <row r="3" spans="2:13">
      <c r="C3" s="129"/>
      <c r="D3" s="129"/>
      <c r="E3" s="130"/>
      <c r="F3" s="1"/>
      <c r="G3" s="1"/>
      <c r="H3" s="1"/>
      <c r="I3" s="1"/>
      <c r="J3" s="1"/>
      <c r="K3" s="1"/>
      <c r="L3" s="1"/>
      <c r="M3" s="1"/>
    </row>
    <row r="4" spans="2:13">
      <c r="C4" s="129"/>
      <c r="D4" s="129"/>
      <c r="E4" s="130"/>
      <c r="F4" s="130"/>
      <c r="G4" s="131"/>
      <c r="H4" s="132"/>
      <c r="I4" s="133"/>
      <c r="J4" s="134"/>
      <c r="K4" s="135"/>
      <c r="L4" s="136"/>
    </row>
    <row r="5" spans="2:13">
      <c r="C5" s="129"/>
      <c r="D5" s="129"/>
      <c r="E5" s="130" t="s">
        <v>352</v>
      </c>
      <c r="F5" s="130" t="s">
        <v>353</v>
      </c>
      <c r="G5" s="131" t="s">
        <v>354</v>
      </c>
      <c r="H5" s="132" t="s">
        <v>355</v>
      </c>
      <c r="I5" s="133" t="s">
        <v>356</v>
      </c>
      <c r="J5" s="134" t="s">
        <v>357</v>
      </c>
      <c r="K5" s="135" t="s">
        <v>358</v>
      </c>
      <c r="L5" s="136" t="s">
        <v>359</v>
      </c>
    </row>
    <row r="6" spans="2:13">
      <c r="C6" s="129"/>
      <c r="D6" s="129"/>
      <c r="E6" s="130" t="s">
        <v>360</v>
      </c>
      <c r="F6" s="130" t="s">
        <v>361</v>
      </c>
      <c r="G6" s="131" t="s">
        <v>361</v>
      </c>
      <c r="H6" s="132" t="s">
        <v>361</v>
      </c>
      <c r="I6" s="133" t="s">
        <v>361</v>
      </c>
      <c r="J6" s="134" t="s">
        <v>361</v>
      </c>
      <c r="K6" s="135" t="s">
        <v>361</v>
      </c>
      <c r="L6" s="136" t="s">
        <v>361</v>
      </c>
    </row>
    <row r="7" spans="2:13">
      <c r="C7" s="137">
        <v>43214</v>
      </c>
      <c r="D7" s="138">
        <v>0.7284722222222223</v>
      </c>
      <c r="E7" s="139">
        <v>-16</v>
      </c>
      <c r="F7" s="140">
        <v>3.150998</v>
      </c>
      <c r="G7" s="148">
        <v>3.703516</v>
      </c>
      <c r="H7" s="149">
        <v>3.5282461538461543</v>
      </c>
      <c r="I7" s="150">
        <v>2.693711</v>
      </c>
      <c r="J7" s="151">
        <v>3.3294169999999998</v>
      </c>
      <c r="K7" s="152">
        <v>4.1128739999999997</v>
      </c>
      <c r="L7" s="153">
        <v>3.9158170000000001</v>
      </c>
    </row>
    <row r="8" spans="2:13">
      <c r="C8" s="137">
        <v>43214</v>
      </c>
      <c r="D8" s="138">
        <v>0.77013888888888893</v>
      </c>
      <c r="E8" s="130">
        <v>-15</v>
      </c>
      <c r="F8" s="141">
        <v>3.782</v>
      </c>
      <c r="G8" s="142">
        <v>4.3879999999999999</v>
      </c>
      <c r="H8" s="143">
        <v>4.3280000000000003</v>
      </c>
      <c r="I8" s="144">
        <v>3.4660000000000002</v>
      </c>
      <c r="J8" s="145">
        <v>3.64</v>
      </c>
      <c r="K8" s="146">
        <v>5.0380000000000003</v>
      </c>
      <c r="L8" s="147">
        <v>3.4950000000000001</v>
      </c>
    </row>
    <row r="9" spans="2:13">
      <c r="C9" s="137">
        <v>43214</v>
      </c>
      <c r="D9" s="138">
        <v>0.81180555555555556</v>
      </c>
      <c r="E9" s="139">
        <v>-14</v>
      </c>
      <c r="F9" s="141">
        <v>4.0460000000000003</v>
      </c>
      <c r="G9" s="142">
        <v>4.8</v>
      </c>
      <c r="H9" s="143">
        <v>4.5229999999999997</v>
      </c>
      <c r="I9" s="144">
        <v>3.657</v>
      </c>
      <c r="J9" s="145">
        <v>3.9289999999999998</v>
      </c>
      <c r="K9" s="146">
        <v>5.9189999999999996</v>
      </c>
      <c r="L9" s="147">
        <v>3.7949999999999999</v>
      </c>
    </row>
    <row r="10" spans="2:13">
      <c r="C10" s="137">
        <v>43214</v>
      </c>
      <c r="D10" s="138">
        <v>0.8534722222222223</v>
      </c>
      <c r="E10" s="130">
        <v>-13</v>
      </c>
      <c r="F10" s="141">
        <v>4.4450000000000003</v>
      </c>
      <c r="G10" s="142">
        <v>5.1139999999999999</v>
      </c>
      <c r="H10" s="143">
        <v>4.9560000000000004</v>
      </c>
      <c r="I10" s="144">
        <v>3.9510000000000001</v>
      </c>
      <c r="J10" s="145">
        <v>4.2279999999999998</v>
      </c>
      <c r="K10" s="146">
        <v>6.5220000000000002</v>
      </c>
      <c r="L10" s="147">
        <v>4.1120000000000001</v>
      </c>
    </row>
    <row r="11" spans="2:13">
      <c r="C11" s="137">
        <v>43214</v>
      </c>
      <c r="D11" s="138">
        <v>0.89513888888888893</v>
      </c>
      <c r="E11" s="139">
        <v>-12</v>
      </c>
      <c r="F11" s="141">
        <v>4.9139999999999997</v>
      </c>
      <c r="G11" s="142">
        <v>5.5659999999999998</v>
      </c>
      <c r="H11" s="143">
        <v>5.3579999999999997</v>
      </c>
      <c r="I11" s="144">
        <v>4.3520000000000003</v>
      </c>
      <c r="J11" s="145">
        <v>4.6950000000000003</v>
      </c>
      <c r="K11" s="146">
        <v>7.0650000000000004</v>
      </c>
      <c r="L11" s="147">
        <v>4.4939999999999998</v>
      </c>
    </row>
    <row r="12" spans="2:13">
      <c r="C12" s="137">
        <v>43214</v>
      </c>
      <c r="D12" s="138">
        <v>0.93680555555555556</v>
      </c>
      <c r="E12" s="130">
        <v>-11</v>
      </c>
      <c r="F12" s="141">
        <v>5.2240000000000002</v>
      </c>
      <c r="G12" s="142">
        <v>6.05</v>
      </c>
      <c r="H12" s="143">
        <v>5.7709999999999999</v>
      </c>
      <c r="I12" s="144">
        <v>4.8689999999999998</v>
      </c>
      <c r="J12" s="145">
        <v>5.1310000000000002</v>
      </c>
      <c r="K12" s="146">
        <v>7.7629999999999999</v>
      </c>
      <c r="L12" s="147">
        <v>4.8719999999999999</v>
      </c>
    </row>
    <row r="13" spans="2:13">
      <c r="C13" s="137">
        <v>43214</v>
      </c>
      <c r="D13" s="138">
        <v>0.9784722222222223</v>
      </c>
      <c r="E13" s="139">
        <v>-10</v>
      </c>
      <c r="F13" s="141">
        <v>5.577</v>
      </c>
      <c r="G13" s="142">
        <v>6.5389999999999997</v>
      </c>
      <c r="H13" s="143">
        <v>6.1029999999999998</v>
      </c>
      <c r="I13" s="144">
        <v>5.0750000000000002</v>
      </c>
      <c r="J13" s="145">
        <v>5.3620000000000001</v>
      </c>
      <c r="K13" s="146">
        <v>8.2219999999999995</v>
      </c>
      <c r="L13" s="147">
        <v>5.2549999999999999</v>
      </c>
    </row>
    <row r="14" spans="2:13">
      <c r="C14" s="137">
        <v>43215</v>
      </c>
      <c r="D14" s="138">
        <v>2.013888888888889E-2</v>
      </c>
      <c r="E14" s="130">
        <v>-9</v>
      </c>
      <c r="F14" s="141">
        <v>5.9029999999999996</v>
      </c>
      <c r="G14" s="142">
        <v>6.923</v>
      </c>
      <c r="H14" s="143">
        <v>6.6429999999999998</v>
      </c>
      <c r="I14" s="144">
        <v>5.3810000000000002</v>
      </c>
      <c r="J14" s="145">
        <v>5.7759999999999998</v>
      </c>
      <c r="K14" s="146">
        <v>7.8659999999999997</v>
      </c>
      <c r="L14" s="147">
        <v>5.6420000000000003</v>
      </c>
    </row>
    <row r="15" spans="2:13">
      <c r="C15" s="137">
        <v>43215</v>
      </c>
      <c r="D15" s="138">
        <v>6.1805555555555558E-2</v>
      </c>
      <c r="E15" s="139">
        <v>-8</v>
      </c>
      <c r="F15" s="141">
        <v>6.3739999999999997</v>
      </c>
      <c r="G15" s="142">
        <v>7.32</v>
      </c>
      <c r="H15" s="143">
        <v>7.0250000000000004</v>
      </c>
      <c r="I15" s="144">
        <v>5.7809999999999997</v>
      </c>
      <c r="J15" s="145">
        <v>6.0979999999999999</v>
      </c>
      <c r="K15" s="146">
        <v>8.5510000000000002</v>
      </c>
      <c r="L15" s="147">
        <v>6.0519999999999996</v>
      </c>
    </row>
    <row r="16" spans="2:13">
      <c r="C16" s="137">
        <v>43215</v>
      </c>
      <c r="D16" s="138">
        <v>0.10347222222222223</v>
      </c>
      <c r="E16" s="130">
        <v>-7</v>
      </c>
      <c r="F16" s="141">
        <v>6.6120000000000001</v>
      </c>
      <c r="G16" s="142">
        <v>7.7880000000000003</v>
      </c>
      <c r="H16" s="143">
        <v>7.5830000000000002</v>
      </c>
      <c r="I16" s="144">
        <v>6.2060000000000004</v>
      </c>
      <c r="J16" s="145">
        <v>6.4820000000000002</v>
      </c>
      <c r="K16" s="146">
        <v>8.83</v>
      </c>
      <c r="L16" s="147">
        <v>6.2770000000000001</v>
      </c>
    </row>
    <row r="17" spans="3:12">
      <c r="C17" s="137">
        <v>43215</v>
      </c>
      <c r="D17" s="138">
        <v>0.1451388888888889</v>
      </c>
      <c r="E17" s="139">
        <v>-6</v>
      </c>
      <c r="F17" s="141">
        <v>6.9690000000000003</v>
      </c>
      <c r="G17" s="142">
        <v>8.1440000000000001</v>
      </c>
      <c r="H17" s="143">
        <v>7.8460000000000001</v>
      </c>
      <c r="I17" s="144">
        <v>6.3470000000000004</v>
      </c>
      <c r="J17" s="145">
        <v>6.7220000000000004</v>
      </c>
      <c r="K17" s="146">
        <v>9.2680000000000007</v>
      </c>
      <c r="L17" s="147">
        <v>6.5960000000000001</v>
      </c>
    </row>
    <row r="18" spans="3:12">
      <c r="C18" s="137">
        <v>43215</v>
      </c>
      <c r="D18" s="138">
        <v>0.18680555555555556</v>
      </c>
      <c r="E18" s="130">
        <v>-5</v>
      </c>
      <c r="F18" s="141">
        <v>7.4980000000000002</v>
      </c>
      <c r="G18" s="142">
        <v>8.6929999999999996</v>
      </c>
      <c r="H18" s="143">
        <v>8.1989999999999998</v>
      </c>
      <c r="I18" s="144">
        <v>6.8810000000000002</v>
      </c>
      <c r="J18" s="145">
        <v>7.2690000000000001</v>
      </c>
      <c r="K18" s="146">
        <v>9.9139999999999997</v>
      </c>
      <c r="L18" s="147">
        <v>6.9080000000000004</v>
      </c>
    </row>
    <row r="19" spans="3:12">
      <c r="C19" s="137">
        <v>43215</v>
      </c>
      <c r="D19" s="138">
        <v>0.22847222222222222</v>
      </c>
      <c r="E19" s="139">
        <v>-4</v>
      </c>
      <c r="F19" s="141">
        <v>7.7779999999999996</v>
      </c>
      <c r="G19" s="142">
        <v>8.8629999999999995</v>
      </c>
      <c r="H19" s="143">
        <v>8.5380000000000003</v>
      </c>
      <c r="I19" s="144">
        <v>7.2789999999999999</v>
      </c>
      <c r="J19" s="145">
        <v>7.6340000000000003</v>
      </c>
      <c r="K19" s="146">
        <v>9.7189999999999994</v>
      </c>
      <c r="L19" s="147">
        <v>7.26</v>
      </c>
    </row>
    <row r="20" spans="3:12">
      <c r="C20" s="137">
        <v>43215</v>
      </c>
      <c r="D20" s="138">
        <v>0.27013888888888887</v>
      </c>
      <c r="E20" s="130">
        <v>-3</v>
      </c>
      <c r="F20" s="141">
        <v>8.0079999999999991</v>
      </c>
      <c r="G20" s="142">
        <v>9.2100000000000009</v>
      </c>
      <c r="H20" s="143">
        <v>8.8789999999999996</v>
      </c>
      <c r="I20" s="144">
        <v>7.57</v>
      </c>
      <c r="J20" s="145">
        <v>7.9779999999999998</v>
      </c>
      <c r="K20" s="146">
        <v>10.711</v>
      </c>
      <c r="L20" s="147">
        <v>7.6079999999999997</v>
      </c>
    </row>
    <row r="21" spans="3:12">
      <c r="C21" s="137">
        <v>43215</v>
      </c>
      <c r="D21" s="138">
        <v>0.31180555555555556</v>
      </c>
      <c r="E21" s="139">
        <v>-2</v>
      </c>
      <c r="F21" s="141">
        <v>8.577</v>
      </c>
      <c r="G21" s="142">
        <v>9.702</v>
      </c>
      <c r="H21" s="143">
        <v>9.2859999999999996</v>
      </c>
      <c r="I21" s="144">
        <v>7.92</v>
      </c>
      <c r="J21" s="145">
        <v>8.2490000000000006</v>
      </c>
      <c r="K21" s="146">
        <v>10.855</v>
      </c>
      <c r="L21" s="147">
        <v>8.0120000000000005</v>
      </c>
    </row>
    <row r="22" spans="3:12">
      <c r="C22" s="137">
        <v>43215</v>
      </c>
      <c r="D22" s="138">
        <v>0.35347222222222219</v>
      </c>
      <c r="E22" s="130">
        <v>-1</v>
      </c>
      <c r="F22" s="141">
        <v>9.0489999999999995</v>
      </c>
      <c r="G22" s="142">
        <v>10.31</v>
      </c>
      <c r="H22" s="143">
        <v>9.4809999999999999</v>
      </c>
      <c r="I22" s="144">
        <v>8.3160000000000007</v>
      </c>
      <c r="J22" s="145">
        <v>8.8640000000000008</v>
      </c>
      <c r="K22" s="146">
        <v>11.115</v>
      </c>
      <c r="L22" s="147">
        <v>7.9969999999999999</v>
      </c>
    </row>
    <row r="23" spans="3:12">
      <c r="C23" s="137">
        <v>43215</v>
      </c>
      <c r="D23" s="138">
        <v>0.39513888888888887</v>
      </c>
      <c r="E23" s="139">
        <v>0</v>
      </c>
      <c r="F23" s="141">
        <v>9.2910000000000004</v>
      </c>
      <c r="G23" s="142">
        <v>10.441000000000001</v>
      </c>
      <c r="H23" s="143">
        <v>9.8010000000000002</v>
      </c>
      <c r="I23" s="144">
        <v>8.4169999999999998</v>
      </c>
      <c r="J23" s="145">
        <v>9.0419999999999998</v>
      </c>
      <c r="K23" s="146">
        <v>10.218</v>
      </c>
      <c r="L23" s="147">
        <v>8.1959999999999997</v>
      </c>
    </row>
    <row r="24" spans="3:12">
      <c r="C24" s="137">
        <v>43215</v>
      </c>
      <c r="D24" s="138">
        <v>0.4368055555555555</v>
      </c>
      <c r="E24" s="130">
        <v>1</v>
      </c>
      <c r="F24" s="141">
        <v>10.004</v>
      </c>
      <c r="G24" s="142">
        <v>10.930999999999999</v>
      </c>
      <c r="H24" s="143">
        <v>10.347</v>
      </c>
      <c r="I24" s="144">
        <v>8.9700000000000006</v>
      </c>
      <c r="J24" s="145">
        <v>9.1319999999999997</v>
      </c>
      <c r="K24" s="146">
        <v>10.596</v>
      </c>
      <c r="L24" s="147">
        <v>8.6630000000000003</v>
      </c>
    </row>
    <row r="25" spans="3:12">
      <c r="C25" s="137">
        <v>43215</v>
      </c>
      <c r="D25" s="138">
        <v>0.47847222222222219</v>
      </c>
      <c r="E25" s="139">
        <v>2</v>
      </c>
      <c r="F25" s="141">
        <v>10.298999999999999</v>
      </c>
      <c r="G25" s="142">
        <v>11.282</v>
      </c>
      <c r="H25" s="143">
        <v>10.68</v>
      </c>
      <c r="I25" s="144">
        <v>9.2989999999999995</v>
      </c>
      <c r="J25" s="145">
        <v>9.4429999999999996</v>
      </c>
      <c r="K25" s="146">
        <v>11.452</v>
      </c>
      <c r="L25" s="147">
        <v>9.1080000000000005</v>
      </c>
    </row>
    <row r="26" spans="3:12">
      <c r="C26" s="137">
        <v>43215</v>
      </c>
      <c r="D26" s="138">
        <v>0.52013888888888882</v>
      </c>
      <c r="E26" s="130">
        <v>3</v>
      </c>
      <c r="F26" s="141">
        <v>10.654</v>
      </c>
      <c r="G26" s="142">
        <v>11.298</v>
      </c>
      <c r="H26" s="143">
        <v>11.125999999999999</v>
      </c>
      <c r="I26" s="144">
        <v>9.5809999999999995</v>
      </c>
      <c r="J26" s="145">
        <v>9.6319999999999997</v>
      </c>
      <c r="K26" s="146">
        <v>11.503</v>
      </c>
      <c r="L26" s="147">
        <v>9.7040000000000006</v>
      </c>
    </row>
    <row r="27" spans="3:12">
      <c r="C27" s="137">
        <v>43215</v>
      </c>
      <c r="D27" s="138">
        <v>0.56180555555555556</v>
      </c>
      <c r="E27" s="139">
        <v>4</v>
      </c>
      <c r="F27" s="141">
        <v>10.864000000000001</v>
      </c>
      <c r="G27" s="142">
        <v>11.72</v>
      </c>
      <c r="H27" s="143">
        <v>11.455</v>
      </c>
      <c r="I27" s="144">
        <v>9.7200000000000006</v>
      </c>
      <c r="J27" s="145">
        <v>9.8179999999999996</v>
      </c>
      <c r="K27" s="146">
        <v>11.622999999999999</v>
      </c>
      <c r="L27" s="147">
        <v>10.151</v>
      </c>
    </row>
    <row r="28" spans="3:12">
      <c r="C28" s="137">
        <v>43215</v>
      </c>
      <c r="D28" s="138">
        <v>0.60347222222222219</v>
      </c>
      <c r="E28" s="130">
        <v>5</v>
      </c>
      <c r="F28" s="141">
        <v>11.036</v>
      </c>
      <c r="G28" s="142">
        <v>11.98</v>
      </c>
      <c r="H28" s="143">
        <v>11.477</v>
      </c>
      <c r="I28" s="144">
        <v>10.259</v>
      </c>
      <c r="J28" s="145">
        <v>10.051</v>
      </c>
      <c r="K28" s="146">
        <v>12.068</v>
      </c>
      <c r="L28" s="147">
        <v>10.417</v>
      </c>
    </row>
    <row r="29" spans="3:12">
      <c r="C29" s="137">
        <v>43215</v>
      </c>
      <c r="D29" s="138">
        <v>0.64513888888888882</v>
      </c>
      <c r="E29" s="139">
        <v>6</v>
      </c>
      <c r="F29" s="141">
        <v>11.75</v>
      </c>
      <c r="G29" s="142">
        <v>12.484</v>
      </c>
      <c r="H29" s="143">
        <v>12.356</v>
      </c>
      <c r="I29" s="144">
        <v>10.545</v>
      </c>
      <c r="J29" s="145">
        <v>10.271000000000001</v>
      </c>
      <c r="K29" s="146">
        <v>12.134</v>
      </c>
      <c r="L29" s="147">
        <v>10.72</v>
      </c>
    </row>
    <row r="30" spans="3:12">
      <c r="C30" s="137">
        <v>43215</v>
      </c>
      <c r="D30" s="138">
        <v>0.68680555555555556</v>
      </c>
      <c r="E30" s="130">
        <v>7</v>
      </c>
      <c r="F30" s="141">
        <v>11.593999999999999</v>
      </c>
      <c r="G30" s="142">
        <v>12.715999999999999</v>
      </c>
      <c r="H30" s="143">
        <v>12.29</v>
      </c>
      <c r="I30" s="144">
        <v>10.603</v>
      </c>
      <c r="J30" s="145">
        <v>10.449</v>
      </c>
      <c r="K30" s="146">
        <v>12.680999999999999</v>
      </c>
      <c r="L30" s="147">
        <v>10.711</v>
      </c>
    </row>
    <row r="31" spans="3:12">
      <c r="C31" s="137">
        <v>43215</v>
      </c>
      <c r="D31" s="138">
        <v>0.7284722222222223</v>
      </c>
      <c r="E31" s="139">
        <v>8</v>
      </c>
      <c r="F31" s="141">
        <v>11.766999999999999</v>
      </c>
      <c r="G31" s="142">
        <v>13.211</v>
      </c>
      <c r="H31" s="143">
        <v>12.422000000000001</v>
      </c>
      <c r="I31" s="144">
        <v>10.202999999999999</v>
      </c>
      <c r="J31" s="145">
        <v>10.819000000000001</v>
      </c>
      <c r="K31" s="146">
        <v>12.784000000000001</v>
      </c>
      <c r="L31" s="147">
        <v>10.77</v>
      </c>
    </row>
    <row r="32" spans="3:12">
      <c r="C32" s="137">
        <v>43215</v>
      </c>
      <c r="D32" s="138">
        <v>0.77013888888888893</v>
      </c>
      <c r="E32" s="130">
        <v>9</v>
      </c>
      <c r="F32" s="141">
        <v>12.282999999999999</v>
      </c>
      <c r="G32" s="142">
        <v>14.420999999999999</v>
      </c>
      <c r="H32" s="143">
        <v>12.77</v>
      </c>
      <c r="I32" s="144">
        <v>11.195</v>
      </c>
      <c r="J32" s="145">
        <v>11.506</v>
      </c>
      <c r="K32" s="146">
        <v>13.340999999999999</v>
      </c>
      <c r="L32" s="147">
        <v>11.113</v>
      </c>
    </row>
    <row r="33" spans="3:12">
      <c r="C33" s="137">
        <v>43215</v>
      </c>
      <c r="D33" s="138">
        <v>0.81180555555555556</v>
      </c>
      <c r="E33" s="139">
        <v>10</v>
      </c>
      <c r="F33" s="141">
        <v>12.602</v>
      </c>
      <c r="G33" s="142">
        <v>14.34</v>
      </c>
      <c r="H33" s="143">
        <v>12.798999999999999</v>
      </c>
      <c r="I33" s="144">
        <v>11.003</v>
      </c>
      <c r="J33" s="145">
        <v>11.659000000000001</v>
      </c>
      <c r="K33" s="146">
        <v>12.734</v>
      </c>
      <c r="L33" s="147">
        <v>11.371</v>
      </c>
    </row>
    <row r="34" spans="3:12">
      <c r="C34" s="137">
        <v>43215</v>
      </c>
      <c r="D34" s="138">
        <v>0.8534722222222223</v>
      </c>
      <c r="E34" s="130">
        <v>11</v>
      </c>
      <c r="F34" s="141">
        <v>12.573</v>
      </c>
      <c r="G34" s="142">
        <v>14.499000000000001</v>
      </c>
      <c r="H34" s="143">
        <v>13.351000000000001</v>
      </c>
      <c r="I34" s="144">
        <v>11.263999999999999</v>
      </c>
      <c r="J34" s="145">
        <v>11.981</v>
      </c>
      <c r="K34" s="146">
        <v>13.118</v>
      </c>
      <c r="L34" s="147">
        <v>11.750999999999999</v>
      </c>
    </row>
    <row r="35" spans="3:12">
      <c r="C35" s="137">
        <v>43215</v>
      </c>
      <c r="D35" s="138">
        <v>0.89513888888888893</v>
      </c>
      <c r="E35" s="139">
        <v>12</v>
      </c>
      <c r="F35" s="141">
        <v>12.829000000000001</v>
      </c>
      <c r="G35" s="142">
        <v>14.795</v>
      </c>
      <c r="H35" s="143">
        <v>13.509</v>
      </c>
      <c r="I35" s="144">
        <v>11.513999999999999</v>
      </c>
      <c r="J35" s="145">
        <v>12.167</v>
      </c>
      <c r="K35" s="146">
        <v>13.420999999999999</v>
      </c>
      <c r="L35" s="147">
        <v>11.635999999999999</v>
      </c>
    </row>
    <row r="36" spans="3:12">
      <c r="C36" s="137">
        <v>43215</v>
      </c>
      <c r="D36" s="138">
        <v>0.93680555555555556</v>
      </c>
      <c r="E36" s="130">
        <v>13</v>
      </c>
      <c r="F36" s="141">
        <v>12.747</v>
      </c>
      <c r="G36" s="142">
        <v>15.317</v>
      </c>
      <c r="H36" s="143">
        <v>14.019</v>
      </c>
      <c r="I36" s="144">
        <v>11.9</v>
      </c>
      <c r="J36" s="145">
        <v>12.518000000000001</v>
      </c>
      <c r="K36" s="146">
        <v>13.856999999999999</v>
      </c>
      <c r="L36" s="147">
        <v>11.878</v>
      </c>
    </row>
    <row r="37" spans="3:12">
      <c r="C37" s="137">
        <v>43215</v>
      </c>
      <c r="D37" s="138">
        <v>0.9784722222222223</v>
      </c>
      <c r="E37" s="139">
        <v>14</v>
      </c>
      <c r="F37" s="141">
        <v>13.055999999999999</v>
      </c>
      <c r="G37" s="142">
        <v>15.663</v>
      </c>
      <c r="H37" s="143">
        <v>14.016</v>
      </c>
      <c r="I37" s="144">
        <v>12.236000000000001</v>
      </c>
      <c r="J37" s="145">
        <v>13.157</v>
      </c>
      <c r="K37" s="146">
        <v>14.237</v>
      </c>
      <c r="L37" s="147">
        <v>11.968</v>
      </c>
    </row>
    <row r="38" spans="3:12">
      <c r="C38" s="137">
        <v>43216</v>
      </c>
      <c r="D38" s="138">
        <v>2.013888888888889E-2</v>
      </c>
      <c r="E38" s="130">
        <v>15</v>
      </c>
      <c r="F38" s="141">
        <v>13.657999999999999</v>
      </c>
      <c r="G38" s="142">
        <v>16.376000000000001</v>
      </c>
      <c r="H38" s="143">
        <v>14.266999999999999</v>
      </c>
      <c r="I38" s="144">
        <v>12.768000000000001</v>
      </c>
      <c r="J38" s="145">
        <v>13.246</v>
      </c>
      <c r="K38" s="146">
        <v>14.46</v>
      </c>
      <c r="L38" s="147">
        <v>12.461</v>
      </c>
    </row>
    <row r="39" spans="3:12">
      <c r="C39" s="137">
        <v>43216</v>
      </c>
      <c r="D39" s="138">
        <v>6.1805555555555558E-2</v>
      </c>
      <c r="E39" s="139">
        <v>16</v>
      </c>
      <c r="F39" s="141">
        <v>13.66</v>
      </c>
      <c r="G39" s="142">
        <v>16.899000000000001</v>
      </c>
      <c r="H39" s="143">
        <v>14.847</v>
      </c>
      <c r="I39" s="144">
        <v>12.657</v>
      </c>
      <c r="J39" s="145">
        <v>14.305999999999999</v>
      </c>
      <c r="K39" s="146">
        <v>14.856</v>
      </c>
      <c r="L39" s="147">
        <v>12.69</v>
      </c>
    </row>
    <row r="40" spans="3:12">
      <c r="C40" s="137">
        <v>43216</v>
      </c>
      <c r="D40" s="138">
        <v>0.10347222222222223</v>
      </c>
      <c r="E40" s="130">
        <v>17</v>
      </c>
      <c r="F40" s="141">
        <v>14.348000000000001</v>
      </c>
      <c r="G40" s="142">
        <v>17.131</v>
      </c>
      <c r="H40" s="143">
        <v>15.212999999999999</v>
      </c>
      <c r="I40" s="144">
        <v>13.19</v>
      </c>
      <c r="J40" s="145">
        <v>14.587999999999999</v>
      </c>
      <c r="K40" s="146">
        <v>15.218999999999999</v>
      </c>
      <c r="L40" s="147">
        <v>13.273</v>
      </c>
    </row>
    <row r="41" spans="3:12">
      <c r="C41" s="137">
        <v>43216</v>
      </c>
      <c r="D41" s="138">
        <v>0.1451388888888889</v>
      </c>
      <c r="E41" s="139">
        <v>18</v>
      </c>
      <c r="F41" s="141">
        <v>15.099</v>
      </c>
      <c r="G41" s="142">
        <v>18.013999999999999</v>
      </c>
      <c r="H41" s="143">
        <v>15.956</v>
      </c>
      <c r="I41" s="144">
        <v>13.262</v>
      </c>
      <c r="J41" s="145">
        <v>14.654999999999999</v>
      </c>
      <c r="K41" s="146">
        <v>15.468</v>
      </c>
      <c r="L41" s="147">
        <v>13.109</v>
      </c>
    </row>
    <row r="42" spans="3:12">
      <c r="C42" s="137">
        <v>43216</v>
      </c>
      <c r="D42" s="138">
        <v>0.18680555555555556</v>
      </c>
      <c r="E42" s="130">
        <v>19</v>
      </c>
      <c r="F42" s="141">
        <v>15.313000000000001</v>
      </c>
      <c r="G42" s="142">
        <v>18.446000000000002</v>
      </c>
      <c r="H42" s="143">
        <v>15.675000000000001</v>
      </c>
      <c r="I42" s="144">
        <v>13.379</v>
      </c>
      <c r="J42" s="145">
        <v>15.068</v>
      </c>
      <c r="K42" s="146">
        <v>15.801</v>
      </c>
      <c r="L42" s="147">
        <v>13.679</v>
      </c>
    </row>
    <row r="43" spans="3:12">
      <c r="C43" s="137">
        <v>43216</v>
      </c>
      <c r="D43" s="138">
        <v>0.22847222222222222</v>
      </c>
      <c r="E43" s="139">
        <v>20</v>
      </c>
      <c r="F43" s="141">
        <v>15.967000000000001</v>
      </c>
      <c r="G43" s="142">
        <v>18.745999999999999</v>
      </c>
      <c r="H43" s="143">
        <v>16.184999999999999</v>
      </c>
      <c r="I43" s="144">
        <v>13.403</v>
      </c>
      <c r="J43" s="145">
        <v>15.659000000000001</v>
      </c>
      <c r="K43" s="146">
        <v>16.22</v>
      </c>
      <c r="L43" s="147">
        <v>13.93</v>
      </c>
    </row>
    <row r="44" spans="3:12">
      <c r="C44" s="137">
        <v>43216</v>
      </c>
      <c r="D44" s="138">
        <v>0.27013888888888887</v>
      </c>
      <c r="E44" s="130">
        <v>21</v>
      </c>
      <c r="F44" s="141">
        <v>16.591000000000001</v>
      </c>
      <c r="G44" s="142">
        <v>18.905000000000001</v>
      </c>
      <c r="H44" s="143">
        <v>16.739000000000001</v>
      </c>
      <c r="I44" s="144">
        <v>14.222</v>
      </c>
      <c r="J44" s="145">
        <v>16.141999999999999</v>
      </c>
      <c r="K44" s="146">
        <v>16.234999999999999</v>
      </c>
      <c r="L44" s="147">
        <v>14.186</v>
      </c>
    </row>
    <row r="45" spans="3:12">
      <c r="C45" s="137">
        <v>43216</v>
      </c>
      <c r="D45" s="138">
        <v>0.31180555555555556</v>
      </c>
      <c r="E45" s="139">
        <v>22</v>
      </c>
      <c r="F45" s="141">
        <v>17.186</v>
      </c>
      <c r="G45" s="142">
        <v>19.670999999999999</v>
      </c>
      <c r="H45" s="143">
        <v>17.202999999999999</v>
      </c>
      <c r="I45" s="144">
        <v>14.295999999999999</v>
      </c>
      <c r="J45" s="145">
        <v>16.349</v>
      </c>
      <c r="K45" s="146">
        <v>17.100000000000001</v>
      </c>
      <c r="L45" s="147">
        <v>14.704000000000001</v>
      </c>
    </row>
    <row r="46" spans="3:12">
      <c r="C46" s="137">
        <v>43216</v>
      </c>
      <c r="D46" s="138">
        <v>0.35347222222222219</v>
      </c>
      <c r="E46" s="130">
        <v>23</v>
      </c>
      <c r="F46" s="141">
        <v>18.042999999999999</v>
      </c>
      <c r="G46" s="142">
        <v>19.574999999999999</v>
      </c>
      <c r="H46" s="143">
        <v>16.972999999999999</v>
      </c>
      <c r="I46" s="144">
        <v>14.973000000000001</v>
      </c>
      <c r="J46" s="145">
        <v>16.622</v>
      </c>
      <c r="K46" s="146">
        <v>17.303000000000001</v>
      </c>
      <c r="L46" s="147">
        <v>15.038</v>
      </c>
    </row>
    <row r="47" spans="3:12">
      <c r="C47" s="137">
        <v>43216</v>
      </c>
      <c r="D47" s="138">
        <v>0.39513888888888887</v>
      </c>
      <c r="E47" s="139">
        <v>24</v>
      </c>
      <c r="F47" s="141">
        <v>18.334</v>
      </c>
      <c r="G47" s="142">
        <v>20.495000000000001</v>
      </c>
      <c r="H47" s="143">
        <v>17.72</v>
      </c>
      <c r="I47" s="144">
        <v>15.571999999999999</v>
      </c>
      <c r="J47" s="145">
        <v>17.274000000000001</v>
      </c>
      <c r="K47" s="146">
        <v>17.913</v>
      </c>
      <c r="L47" s="147">
        <v>15.294</v>
      </c>
    </row>
    <row r="48" spans="3:12">
      <c r="C48" s="137">
        <v>43216</v>
      </c>
      <c r="D48" s="138">
        <v>0.4368055555555555</v>
      </c>
      <c r="E48" s="130">
        <v>25</v>
      </c>
      <c r="F48" s="141">
        <v>18.678000000000001</v>
      </c>
      <c r="G48" s="142">
        <v>21.933</v>
      </c>
      <c r="H48" s="143">
        <v>19.216999999999999</v>
      </c>
      <c r="I48" s="144">
        <v>15.582000000000001</v>
      </c>
      <c r="J48" s="145">
        <v>17.815000000000001</v>
      </c>
      <c r="K48" s="146">
        <v>18.312000000000001</v>
      </c>
      <c r="L48" s="147">
        <v>15.346</v>
      </c>
    </row>
    <row r="49" spans="3:12">
      <c r="C49" s="137">
        <v>43216</v>
      </c>
      <c r="D49" s="138">
        <v>0.47847222222222219</v>
      </c>
      <c r="E49" s="139">
        <v>26</v>
      </c>
      <c r="F49" s="141">
        <v>19.722999999999999</v>
      </c>
      <c r="G49" s="142">
        <v>22.506</v>
      </c>
      <c r="H49" s="143">
        <v>20.114999999999998</v>
      </c>
      <c r="I49" s="144">
        <v>15.943</v>
      </c>
      <c r="J49" s="145">
        <v>17.888000000000002</v>
      </c>
      <c r="K49" s="146">
        <v>18.559999999999999</v>
      </c>
      <c r="L49" s="147">
        <v>15.762</v>
      </c>
    </row>
    <row r="50" spans="3:12">
      <c r="C50" s="137">
        <v>43216</v>
      </c>
      <c r="D50" s="138">
        <v>0.52013888888888882</v>
      </c>
      <c r="E50" s="130">
        <v>27</v>
      </c>
      <c r="F50" s="141">
        <v>20.045000000000002</v>
      </c>
      <c r="G50" s="142">
        <v>23.280999999999999</v>
      </c>
      <c r="H50" s="143">
        <v>20.515999999999998</v>
      </c>
      <c r="I50" s="144">
        <v>16.18</v>
      </c>
      <c r="J50" s="145">
        <v>17.898</v>
      </c>
      <c r="K50" s="146">
        <v>18.698</v>
      </c>
      <c r="L50" s="147">
        <v>16.420000000000002</v>
      </c>
    </row>
    <row r="51" spans="3:12">
      <c r="C51" s="137">
        <v>43216</v>
      </c>
      <c r="D51" s="138">
        <v>0.56180555555555556</v>
      </c>
      <c r="E51" s="139">
        <v>28</v>
      </c>
      <c r="F51" s="141">
        <v>20.802</v>
      </c>
      <c r="G51" s="142">
        <v>23.492999999999999</v>
      </c>
      <c r="H51" s="143">
        <v>20.745000000000001</v>
      </c>
      <c r="I51" s="144">
        <v>16.18</v>
      </c>
      <c r="J51" s="145">
        <v>17.841999999999999</v>
      </c>
      <c r="K51" s="146">
        <v>18.797000000000001</v>
      </c>
      <c r="L51" s="147">
        <v>16.780999999999999</v>
      </c>
    </row>
    <row r="52" spans="3:12">
      <c r="C52" s="137">
        <v>43216</v>
      </c>
      <c r="D52" s="138">
        <v>0.60347222222222219</v>
      </c>
      <c r="E52" s="130">
        <v>29</v>
      </c>
      <c r="F52" s="141">
        <v>21.393999999999998</v>
      </c>
      <c r="G52" s="142">
        <v>23.856999999999999</v>
      </c>
      <c r="H52" s="143">
        <v>21.024000000000001</v>
      </c>
      <c r="I52" s="144">
        <v>16.344999999999999</v>
      </c>
      <c r="J52" s="145">
        <v>18.204000000000001</v>
      </c>
      <c r="K52" s="146">
        <v>19.065000000000001</v>
      </c>
      <c r="L52" s="147">
        <v>16.687999999999999</v>
      </c>
    </row>
    <row r="53" spans="3:12">
      <c r="C53" s="137">
        <v>43216</v>
      </c>
      <c r="D53" s="138">
        <v>0.64513888888888882</v>
      </c>
      <c r="E53" s="139">
        <v>30</v>
      </c>
      <c r="F53" s="141">
        <v>21.631</v>
      </c>
      <c r="G53" s="142">
        <v>24.800999999999998</v>
      </c>
      <c r="H53" s="143">
        <v>21.437000000000001</v>
      </c>
      <c r="I53" s="144">
        <v>16.96</v>
      </c>
      <c r="J53" s="145">
        <v>18.672999999999998</v>
      </c>
      <c r="K53" s="146">
        <v>19.318000000000001</v>
      </c>
      <c r="L53" s="147">
        <v>16.661999999999999</v>
      </c>
    </row>
    <row r="54" spans="3:12">
      <c r="C54" s="137">
        <v>43216</v>
      </c>
      <c r="D54" s="138">
        <v>0.68680555555555556</v>
      </c>
      <c r="E54" s="130">
        <v>31</v>
      </c>
      <c r="F54" s="141">
        <v>22.222000000000001</v>
      </c>
      <c r="G54" s="142">
        <v>24.446000000000002</v>
      </c>
      <c r="H54" s="143">
        <v>21.44</v>
      </c>
      <c r="I54" s="144">
        <v>16.738</v>
      </c>
      <c r="J54" s="145">
        <v>18.707000000000001</v>
      </c>
      <c r="K54" s="146">
        <v>19.349</v>
      </c>
      <c r="L54" s="147">
        <v>16.800999999999998</v>
      </c>
    </row>
    <row r="55" spans="3:12">
      <c r="C55" s="137">
        <v>43216</v>
      </c>
      <c r="D55" s="138">
        <v>0.7284722222222223</v>
      </c>
      <c r="E55" s="139">
        <v>32</v>
      </c>
      <c r="F55" s="141">
        <v>22.448</v>
      </c>
      <c r="G55" s="142">
        <v>24.795999999999999</v>
      </c>
      <c r="H55" s="143">
        <v>21.93</v>
      </c>
      <c r="I55" s="144">
        <v>17.675999999999998</v>
      </c>
      <c r="J55" s="145">
        <v>19.567</v>
      </c>
      <c r="K55" s="146">
        <v>19.704000000000001</v>
      </c>
      <c r="L55" s="147">
        <v>17.379000000000001</v>
      </c>
    </row>
    <row r="56" spans="3:12">
      <c r="C56" s="137">
        <v>43216</v>
      </c>
      <c r="D56" s="138">
        <v>0.77013888888888893</v>
      </c>
      <c r="E56" s="130">
        <v>33</v>
      </c>
      <c r="F56" s="141">
        <v>23.12</v>
      </c>
      <c r="G56" s="142">
        <v>25.266999999999999</v>
      </c>
      <c r="H56" s="143">
        <v>22.417999999999999</v>
      </c>
      <c r="I56" s="144">
        <v>18.62</v>
      </c>
      <c r="J56" s="145">
        <v>19.513000000000002</v>
      </c>
      <c r="K56" s="146">
        <v>19.992999999999999</v>
      </c>
      <c r="L56" s="147">
        <v>17.675000000000001</v>
      </c>
    </row>
    <row r="57" spans="3:12">
      <c r="C57" s="137">
        <v>43216</v>
      </c>
      <c r="D57" s="138">
        <v>0.81180555555555556</v>
      </c>
      <c r="E57" s="139">
        <v>34</v>
      </c>
      <c r="F57" s="141">
        <v>23.47</v>
      </c>
      <c r="G57" s="142">
        <v>25.835000000000001</v>
      </c>
      <c r="H57" s="143">
        <v>23.558</v>
      </c>
      <c r="I57" s="144">
        <v>19.084</v>
      </c>
      <c r="J57" s="145">
        <v>19.306000000000001</v>
      </c>
      <c r="K57" s="146">
        <v>20.379000000000001</v>
      </c>
      <c r="L57" s="147">
        <v>17.190999999999999</v>
      </c>
    </row>
    <row r="58" spans="3:12">
      <c r="C58" s="137">
        <v>43216</v>
      </c>
      <c r="D58" s="138">
        <v>0.8534722222222223</v>
      </c>
      <c r="E58" s="130">
        <v>35</v>
      </c>
      <c r="F58" s="141">
        <v>24.690999999999999</v>
      </c>
      <c r="G58" s="142">
        <v>26.247</v>
      </c>
      <c r="H58" s="143">
        <v>23.786999999999999</v>
      </c>
      <c r="I58" s="144">
        <v>19.762</v>
      </c>
      <c r="J58" s="145">
        <v>19.77</v>
      </c>
      <c r="K58" s="146">
        <v>20.577000000000002</v>
      </c>
      <c r="L58" s="147">
        <v>17.675000000000001</v>
      </c>
    </row>
    <row r="59" spans="3:12">
      <c r="C59" s="137">
        <v>43216</v>
      </c>
      <c r="D59" s="138">
        <v>0.89513888888888893</v>
      </c>
      <c r="E59" s="139">
        <v>36</v>
      </c>
      <c r="F59" s="141">
        <v>25.763999999999999</v>
      </c>
      <c r="G59" s="142">
        <v>26.725000000000001</v>
      </c>
      <c r="H59" s="143">
        <v>24.305</v>
      </c>
      <c r="I59" s="144">
        <v>19.471</v>
      </c>
      <c r="J59" s="145">
        <v>20.459</v>
      </c>
      <c r="K59" s="146">
        <v>20.85</v>
      </c>
      <c r="L59" s="147">
        <v>18.209</v>
      </c>
    </row>
    <row r="60" spans="3:12">
      <c r="C60" s="137">
        <v>43216</v>
      </c>
      <c r="D60" s="138">
        <v>0.93680555555555556</v>
      </c>
      <c r="E60" s="130">
        <v>37</v>
      </c>
      <c r="F60" s="141">
        <v>25.783000000000001</v>
      </c>
      <c r="G60" s="142">
        <v>27.428999999999998</v>
      </c>
      <c r="H60" s="143">
        <v>25.187999999999999</v>
      </c>
      <c r="I60" s="144">
        <v>19.827000000000002</v>
      </c>
      <c r="J60" s="145">
        <v>20.616</v>
      </c>
      <c r="K60" s="146">
        <v>20.943999999999999</v>
      </c>
      <c r="L60" s="147">
        <v>18.158000000000001</v>
      </c>
    </row>
    <row r="61" spans="3:12">
      <c r="C61" s="137">
        <v>43216</v>
      </c>
      <c r="D61" s="138">
        <v>0.9784722222222223</v>
      </c>
      <c r="E61" s="139">
        <v>38</v>
      </c>
      <c r="F61" s="141">
        <v>26.913</v>
      </c>
      <c r="G61" s="142">
        <v>28.367000000000001</v>
      </c>
      <c r="H61" s="143">
        <v>25.917000000000002</v>
      </c>
      <c r="I61" s="144">
        <v>19.254000000000001</v>
      </c>
      <c r="J61" s="145">
        <v>20.81</v>
      </c>
      <c r="K61" s="146">
        <v>21.18</v>
      </c>
      <c r="L61" s="147">
        <v>18.638000000000002</v>
      </c>
    </row>
    <row r="62" spans="3:12">
      <c r="C62" s="137">
        <v>43217</v>
      </c>
      <c r="D62" s="138">
        <v>2.013888888888889E-2</v>
      </c>
      <c r="E62" s="130">
        <v>39</v>
      </c>
      <c r="F62" s="141">
        <v>27.806999999999999</v>
      </c>
      <c r="G62" s="142">
        <v>29.004999999999999</v>
      </c>
      <c r="H62" s="143">
        <v>26.588999999999999</v>
      </c>
      <c r="I62" s="144">
        <v>19.831</v>
      </c>
      <c r="J62" s="145">
        <v>21.634</v>
      </c>
      <c r="K62" s="146">
        <v>21.803000000000001</v>
      </c>
      <c r="L62" s="147">
        <v>19.161999999999999</v>
      </c>
    </row>
    <row r="63" spans="3:12">
      <c r="C63" s="137">
        <v>43217</v>
      </c>
      <c r="D63" s="138">
        <v>6.1805555555555558E-2</v>
      </c>
      <c r="E63" s="139">
        <v>40</v>
      </c>
      <c r="F63" s="141">
        <v>28.442</v>
      </c>
      <c r="G63" s="142">
        <v>29.652999999999999</v>
      </c>
      <c r="H63" s="143">
        <v>26.943999999999999</v>
      </c>
      <c r="I63" s="144">
        <v>20.396999999999998</v>
      </c>
      <c r="J63" s="145">
        <v>21.811</v>
      </c>
      <c r="K63" s="146">
        <v>21.85</v>
      </c>
      <c r="L63" s="147">
        <v>19.489000000000001</v>
      </c>
    </row>
    <row r="64" spans="3:12">
      <c r="C64" s="137">
        <v>43217</v>
      </c>
      <c r="D64" s="138">
        <v>0.10347222222222223</v>
      </c>
      <c r="E64" s="130">
        <v>41</v>
      </c>
      <c r="F64" s="141">
        <v>29.37</v>
      </c>
      <c r="G64" s="142">
        <v>30.254999999999999</v>
      </c>
      <c r="H64" s="143">
        <v>27.925999999999998</v>
      </c>
      <c r="I64" s="144">
        <v>21.068999999999999</v>
      </c>
      <c r="J64" s="145">
        <v>22.2</v>
      </c>
      <c r="K64" s="146">
        <v>22.135000000000002</v>
      </c>
      <c r="L64" s="147">
        <v>19.658000000000001</v>
      </c>
    </row>
    <row r="65" spans="3:12">
      <c r="C65" s="137">
        <v>43217</v>
      </c>
      <c r="D65" s="138">
        <v>0.1451388888888889</v>
      </c>
      <c r="E65" s="139">
        <v>42</v>
      </c>
      <c r="F65" s="141">
        <v>29.829000000000001</v>
      </c>
      <c r="G65" s="142">
        <v>31.984000000000002</v>
      </c>
      <c r="H65" s="143">
        <v>28.672999999999998</v>
      </c>
      <c r="I65" s="144">
        <v>21.504000000000001</v>
      </c>
      <c r="J65" s="145">
        <v>22.786999999999999</v>
      </c>
      <c r="K65" s="146">
        <v>22.922000000000001</v>
      </c>
      <c r="L65" s="147">
        <v>19.899999999999999</v>
      </c>
    </row>
    <row r="66" spans="3:12">
      <c r="C66" s="137">
        <v>43217</v>
      </c>
      <c r="D66" s="138">
        <v>0.18680555555555556</v>
      </c>
      <c r="E66" s="130">
        <v>43</v>
      </c>
      <c r="F66" s="141">
        <v>31.09</v>
      </c>
      <c r="G66" s="142">
        <v>32.497</v>
      </c>
      <c r="H66" s="143">
        <v>29.396999999999998</v>
      </c>
      <c r="I66" s="144">
        <v>22.442</v>
      </c>
      <c r="J66" s="145">
        <v>22.872</v>
      </c>
      <c r="K66" s="146">
        <v>22.734000000000002</v>
      </c>
      <c r="L66" s="147">
        <v>19.864999999999998</v>
      </c>
    </row>
    <row r="67" spans="3:12">
      <c r="C67" s="137">
        <v>43217</v>
      </c>
      <c r="D67" s="138">
        <v>0.22847222222222222</v>
      </c>
      <c r="E67" s="139">
        <v>44</v>
      </c>
      <c r="F67" s="141">
        <v>30.99</v>
      </c>
      <c r="G67" s="142">
        <v>33.277000000000001</v>
      </c>
      <c r="H67" s="143">
        <v>30.411000000000001</v>
      </c>
      <c r="I67" s="144">
        <v>22.954000000000001</v>
      </c>
      <c r="J67" s="145">
        <v>23.420999999999999</v>
      </c>
      <c r="K67" s="146">
        <v>23.038</v>
      </c>
      <c r="L67" s="147">
        <v>20.645</v>
      </c>
    </row>
    <row r="68" spans="3:12">
      <c r="C68" s="137">
        <v>43217</v>
      </c>
      <c r="D68" s="138">
        <v>0.27013888888888887</v>
      </c>
      <c r="E68" s="130">
        <v>45</v>
      </c>
      <c r="F68" s="141">
        <v>31.68</v>
      </c>
      <c r="G68" s="142">
        <v>34.198</v>
      </c>
      <c r="H68" s="143">
        <v>31.515000000000001</v>
      </c>
      <c r="I68" s="144">
        <v>23.062000000000001</v>
      </c>
      <c r="J68" s="145">
        <v>23.524999999999999</v>
      </c>
      <c r="K68" s="146">
        <v>23.838999999999999</v>
      </c>
      <c r="L68" s="147">
        <v>20.591000000000001</v>
      </c>
    </row>
    <row r="69" spans="3:12">
      <c r="C69" s="137">
        <v>43217</v>
      </c>
      <c r="D69" s="138">
        <v>0.31180555555555556</v>
      </c>
      <c r="E69" s="139">
        <v>46</v>
      </c>
      <c r="F69" s="141">
        <v>32.738999999999997</v>
      </c>
      <c r="G69" s="142">
        <v>35.460999999999999</v>
      </c>
      <c r="H69" s="143">
        <v>31.006</v>
      </c>
      <c r="I69" s="144">
        <v>23.738</v>
      </c>
      <c r="J69" s="145">
        <v>24.425999999999998</v>
      </c>
      <c r="K69" s="146">
        <v>23.901</v>
      </c>
      <c r="L69" s="147">
        <v>20.920999999999999</v>
      </c>
    </row>
    <row r="70" spans="3:12">
      <c r="C70" s="137">
        <v>43217</v>
      </c>
      <c r="D70" s="138">
        <v>0.35347222222222219</v>
      </c>
      <c r="E70" s="130">
        <v>47</v>
      </c>
      <c r="F70" s="141">
        <v>32.387</v>
      </c>
      <c r="G70" s="142">
        <v>36.512</v>
      </c>
      <c r="H70" s="143">
        <v>31.661999999999999</v>
      </c>
      <c r="I70" s="144">
        <v>23.867000000000001</v>
      </c>
      <c r="J70" s="145">
        <v>24.46</v>
      </c>
      <c r="K70" s="146">
        <v>24.396000000000001</v>
      </c>
      <c r="L70" s="147">
        <v>21.460999999999999</v>
      </c>
    </row>
    <row r="71" spans="3:12">
      <c r="C71" s="137">
        <v>43217</v>
      </c>
      <c r="D71" s="138">
        <v>0.39513888888888887</v>
      </c>
      <c r="E71" s="139">
        <v>48</v>
      </c>
      <c r="F71" s="141">
        <v>35.531999999999996</v>
      </c>
      <c r="G71" s="142">
        <v>37.988</v>
      </c>
      <c r="H71" s="143">
        <v>34.101999999999997</v>
      </c>
      <c r="I71" s="144">
        <v>25.324000000000002</v>
      </c>
      <c r="J71" s="145">
        <v>25.991</v>
      </c>
      <c r="K71" s="146">
        <v>25.460999999999999</v>
      </c>
      <c r="L71" s="147">
        <v>22.106999999999999</v>
      </c>
    </row>
    <row r="72" spans="3:12">
      <c r="C72" s="137">
        <v>43217</v>
      </c>
      <c r="D72" s="138">
        <v>0.4368055555555555</v>
      </c>
      <c r="E72" s="130">
        <v>49</v>
      </c>
      <c r="F72" s="141">
        <v>36.915999999999997</v>
      </c>
      <c r="G72" s="142">
        <v>38.86</v>
      </c>
      <c r="H72" s="143">
        <v>34.027999999999999</v>
      </c>
      <c r="I72" s="144">
        <v>25.135000000000002</v>
      </c>
      <c r="J72" s="145">
        <v>26.524000000000001</v>
      </c>
      <c r="K72" s="146">
        <v>25.561</v>
      </c>
      <c r="L72" s="147">
        <v>21.687999999999999</v>
      </c>
    </row>
    <row r="73" spans="3:12">
      <c r="C73" s="137">
        <v>43217</v>
      </c>
      <c r="D73" s="138">
        <v>0.47847222222222219</v>
      </c>
      <c r="E73" s="139">
        <v>50</v>
      </c>
      <c r="F73" s="141">
        <v>38.715000000000003</v>
      </c>
      <c r="G73" s="142">
        <v>41.115000000000002</v>
      </c>
      <c r="H73" s="143">
        <v>35.529000000000003</v>
      </c>
      <c r="I73" s="144">
        <v>25.324999999999999</v>
      </c>
      <c r="J73" s="145">
        <v>27.096</v>
      </c>
      <c r="K73" s="146">
        <v>26.134</v>
      </c>
      <c r="L73" s="147">
        <v>21.637</v>
      </c>
    </row>
    <row r="74" spans="3:12">
      <c r="C74" s="137">
        <v>43217</v>
      </c>
      <c r="D74" s="138">
        <v>0.52013888888888882</v>
      </c>
      <c r="E74" s="130">
        <v>51</v>
      </c>
      <c r="F74" s="141">
        <v>38.340000000000003</v>
      </c>
      <c r="G74" s="142">
        <v>41.331000000000003</v>
      </c>
      <c r="H74" s="143">
        <v>35.520000000000003</v>
      </c>
      <c r="I74" s="144">
        <v>25.768000000000001</v>
      </c>
      <c r="J74" s="145">
        <v>28.224</v>
      </c>
      <c r="K74" s="146">
        <v>26.099</v>
      </c>
      <c r="L74" s="147">
        <v>21.734999999999999</v>
      </c>
    </row>
    <row r="75" spans="3:12">
      <c r="C75" s="137">
        <v>43217</v>
      </c>
      <c r="D75" s="138">
        <v>0.56180555555555556</v>
      </c>
      <c r="E75" s="139">
        <v>52</v>
      </c>
      <c r="F75" s="141">
        <v>38.826000000000001</v>
      </c>
      <c r="G75" s="142">
        <v>41.468000000000004</v>
      </c>
      <c r="H75" s="143">
        <v>35.399000000000001</v>
      </c>
      <c r="I75" s="144">
        <v>25.481999999999999</v>
      </c>
      <c r="J75" s="145">
        <v>28.132000000000001</v>
      </c>
      <c r="K75" s="146">
        <v>25.231000000000002</v>
      </c>
      <c r="L75" s="147">
        <v>22.079000000000001</v>
      </c>
    </row>
    <row r="76" spans="3:12">
      <c r="C76" s="137">
        <v>43217</v>
      </c>
      <c r="D76" s="138">
        <v>0.60347222222222219</v>
      </c>
      <c r="E76" s="130">
        <v>53</v>
      </c>
      <c r="F76" s="141">
        <v>39.561999999999998</v>
      </c>
      <c r="G76" s="142">
        <v>41.99</v>
      </c>
      <c r="H76" s="143">
        <v>36.226999999999997</v>
      </c>
      <c r="I76" s="144">
        <v>25.846</v>
      </c>
      <c r="J76" s="145">
        <v>28.077999999999999</v>
      </c>
      <c r="K76" s="146">
        <v>25.074000000000002</v>
      </c>
      <c r="L76" s="147">
        <v>22.009</v>
      </c>
    </row>
    <row r="77" spans="3:12">
      <c r="C77" s="137">
        <v>43217</v>
      </c>
      <c r="D77" s="138">
        <v>0.64513888888888882</v>
      </c>
      <c r="E77" s="139">
        <v>54</v>
      </c>
      <c r="F77" s="141">
        <v>39.744</v>
      </c>
      <c r="G77" s="142">
        <v>42.235999999999997</v>
      </c>
      <c r="H77" s="143">
        <v>35.863999999999997</v>
      </c>
      <c r="I77" s="144">
        <v>26.033000000000001</v>
      </c>
      <c r="J77" s="145">
        <v>27.552</v>
      </c>
      <c r="K77" s="146">
        <v>25.106999999999999</v>
      </c>
      <c r="L77" s="147">
        <v>21.873999999999999</v>
      </c>
    </row>
    <row r="78" spans="3:12">
      <c r="C78" s="137">
        <v>43217</v>
      </c>
      <c r="D78" s="138">
        <v>0.68680555555555556</v>
      </c>
      <c r="E78" s="130">
        <v>55</v>
      </c>
      <c r="F78" s="141">
        <v>40.578000000000003</v>
      </c>
      <c r="G78" s="142">
        <v>43.015999999999998</v>
      </c>
      <c r="H78" s="143">
        <v>36.420999999999999</v>
      </c>
      <c r="I78" s="144">
        <v>26.603999999999999</v>
      </c>
      <c r="J78" s="145">
        <v>27.922999999999998</v>
      </c>
      <c r="K78" s="146">
        <v>25.341000000000001</v>
      </c>
      <c r="L78" s="147">
        <v>21.693999999999999</v>
      </c>
    </row>
    <row r="79" spans="3:12">
      <c r="C79" s="137">
        <v>43217</v>
      </c>
      <c r="D79" s="138">
        <v>0.7284722222222223</v>
      </c>
      <c r="E79" s="139">
        <v>56</v>
      </c>
      <c r="F79" s="141">
        <v>41.889000000000003</v>
      </c>
      <c r="G79" s="142">
        <v>43.98</v>
      </c>
      <c r="H79" s="143">
        <v>36.909999999999997</v>
      </c>
      <c r="I79" s="144">
        <v>26.626999999999999</v>
      </c>
      <c r="J79" s="145">
        <v>28.149000000000001</v>
      </c>
      <c r="K79" s="146">
        <v>24.533999999999999</v>
      </c>
      <c r="L79" s="147">
        <v>21.478000000000002</v>
      </c>
    </row>
    <row r="80" spans="3:12">
      <c r="C80" s="137">
        <v>43217</v>
      </c>
      <c r="D80" s="138">
        <v>0.77013888888888893</v>
      </c>
      <c r="E80" s="130">
        <v>57</v>
      </c>
      <c r="F80" s="141">
        <v>43.107999999999997</v>
      </c>
      <c r="G80" s="142">
        <v>44.597000000000001</v>
      </c>
      <c r="H80" s="143">
        <v>38.1</v>
      </c>
      <c r="I80" s="144">
        <v>27.327000000000002</v>
      </c>
      <c r="J80" s="145">
        <v>28.355</v>
      </c>
      <c r="K80" s="146">
        <v>24.45</v>
      </c>
      <c r="L80" s="147">
        <v>21.7</v>
      </c>
    </row>
    <row r="81" spans="3:12">
      <c r="C81" s="137">
        <v>43217</v>
      </c>
      <c r="D81" s="138">
        <v>0.81180555555555556</v>
      </c>
      <c r="E81" s="139">
        <v>58</v>
      </c>
      <c r="F81" s="141">
        <v>44.670999999999999</v>
      </c>
      <c r="G81" s="142">
        <v>46.746000000000002</v>
      </c>
      <c r="H81" s="143">
        <v>38.192</v>
      </c>
      <c r="I81" s="144">
        <v>27.079000000000001</v>
      </c>
      <c r="J81" s="145">
        <v>28.454000000000001</v>
      </c>
      <c r="K81" s="146">
        <v>24.606000000000002</v>
      </c>
      <c r="L81" s="147">
        <v>21.834</v>
      </c>
    </row>
    <row r="82" spans="3:12">
      <c r="C82" s="137">
        <v>43217</v>
      </c>
      <c r="D82" s="138">
        <v>0.8534722222222223</v>
      </c>
      <c r="E82" s="130">
        <v>59</v>
      </c>
      <c r="F82" s="141">
        <v>45.244</v>
      </c>
      <c r="G82" s="142">
        <v>44.942999999999998</v>
      </c>
      <c r="H82" s="143">
        <v>38.975999999999999</v>
      </c>
      <c r="I82" s="144">
        <v>27.41</v>
      </c>
      <c r="J82" s="145">
        <v>28.815999999999999</v>
      </c>
      <c r="K82" s="146">
        <v>24.093</v>
      </c>
      <c r="L82" s="147">
        <v>21.356000000000002</v>
      </c>
    </row>
    <row r="83" spans="3:12">
      <c r="C83" s="137">
        <v>43217</v>
      </c>
      <c r="D83" s="138">
        <v>0.89513888888888893</v>
      </c>
      <c r="E83" s="139">
        <v>60</v>
      </c>
      <c r="F83" s="141">
        <v>46.241999999999997</v>
      </c>
      <c r="G83" s="142">
        <v>47.027000000000001</v>
      </c>
      <c r="H83" s="143">
        <v>40.189</v>
      </c>
      <c r="I83" s="144">
        <v>27.141999999999999</v>
      </c>
      <c r="J83" s="145">
        <v>28.67</v>
      </c>
      <c r="K83" s="146">
        <v>23.47</v>
      </c>
      <c r="L83" s="147">
        <v>20.965</v>
      </c>
    </row>
    <row r="84" spans="3:12">
      <c r="C84" s="137">
        <v>43217</v>
      </c>
      <c r="D84" s="138">
        <v>0.93680555555555556</v>
      </c>
      <c r="E84" s="130">
        <v>61</v>
      </c>
      <c r="F84" s="141">
        <v>47.286000000000001</v>
      </c>
      <c r="G84" s="142">
        <v>48.694000000000003</v>
      </c>
      <c r="H84" s="143">
        <v>39.904000000000003</v>
      </c>
      <c r="I84" s="144">
        <v>28.231000000000002</v>
      </c>
      <c r="J84" s="145">
        <v>28.565999999999999</v>
      </c>
      <c r="K84" s="146">
        <v>23.08</v>
      </c>
      <c r="L84" s="147">
        <v>20.695</v>
      </c>
    </row>
    <row r="85" spans="3:12">
      <c r="C85" s="137">
        <v>43217</v>
      </c>
      <c r="D85" s="138">
        <v>0.9784722222222223</v>
      </c>
      <c r="E85" s="139">
        <v>62</v>
      </c>
      <c r="F85" s="141">
        <v>47.973999999999997</v>
      </c>
      <c r="G85" s="142">
        <v>48.459000000000003</v>
      </c>
      <c r="H85" s="143">
        <v>41.209000000000003</v>
      </c>
      <c r="I85" s="144">
        <v>28.773</v>
      </c>
      <c r="J85" s="145">
        <v>28.574000000000002</v>
      </c>
      <c r="K85" s="146">
        <v>22.728999999999999</v>
      </c>
      <c r="L85" s="147">
        <v>20.492999999999999</v>
      </c>
    </row>
    <row r="86" spans="3:12">
      <c r="C86" s="137">
        <v>43218</v>
      </c>
      <c r="D86" s="138">
        <v>2.013888888888889E-2</v>
      </c>
      <c r="E86" s="130">
        <v>63</v>
      </c>
      <c r="F86" s="141">
        <v>48.823999999999998</v>
      </c>
      <c r="G86" s="142">
        <v>50.311999999999998</v>
      </c>
      <c r="H86" s="143">
        <v>42.606000000000002</v>
      </c>
      <c r="I86" s="144">
        <v>28.824999999999999</v>
      </c>
      <c r="J86" s="145">
        <v>28.361000000000001</v>
      </c>
      <c r="K86" s="146">
        <v>22.189</v>
      </c>
      <c r="L86" s="147">
        <v>19.463000000000001</v>
      </c>
    </row>
    <row r="87" spans="3:12">
      <c r="C87" s="137">
        <v>43218</v>
      </c>
      <c r="D87" s="138">
        <v>6.1805555555555558E-2</v>
      </c>
      <c r="E87" s="139">
        <v>64</v>
      </c>
      <c r="F87" s="141">
        <v>49.83</v>
      </c>
      <c r="G87" s="142">
        <v>50.598999999999997</v>
      </c>
      <c r="H87" s="143">
        <v>43.347999999999999</v>
      </c>
      <c r="I87" s="144">
        <v>29.289000000000001</v>
      </c>
      <c r="J87" s="145">
        <v>28.593</v>
      </c>
      <c r="K87" s="146">
        <v>21.733000000000001</v>
      </c>
      <c r="L87" s="147">
        <v>19.039000000000001</v>
      </c>
    </row>
    <row r="88" spans="3:12">
      <c r="C88" s="137">
        <v>43218</v>
      </c>
      <c r="D88" s="138">
        <v>0.10347222222222223</v>
      </c>
      <c r="E88" s="130">
        <v>65</v>
      </c>
      <c r="F88" s="141">
        <v>51.281999999999996</v>
      </c>
      <c r="G88" s="142">
        <v>52.042000000000002</v>
      </c>
      <c r="H88" s="143">
        <v>43.875</v>
      </c>
      <c r="I88" s="144">
        <v>30.498999999999999</v>
      </c>
      <c r="J88" s="145">
        <v>28.346</v>
      </c>
      <c r="K88" s="146">
        <v>21.353000000000002</v>
      </c>
      <c r="L88" s="147">
        <v>18.292000000000002</v>
      </c>
    </row>
    <row r="89" spans="3:12">
      <c r="C89" s="137">
        <v>43218</v>
      </c>
      <c r="D89" s="138">
        <v>0.1451388888888889</v>
      </c>
      <c r="E89" s="139">
        <v>66</v>
      </c>
      <c r="F89" s="141">
        <v>52.252000000000002</v>
      </c>
      <c r="G89" s="142">
        <v>52.454000000000001</v>
      </c>
      <c r="H89" s="143">
        <v>44.378999999999998</v>
      </c>
      <c r="I89" s="144">
        <v>30.117000000000001</v>
      </c>
      <c r="J89" s="145">
        <v>28.141999999999999</v>
      </c>
      <c r="K89" s="146">
        <v>20.591999999999999</v>
      </c>
      <c r="L89" s="147">
        <v>17.564</v>
      </c>
    </row>
    <row r="90" spans="3:12">
      <c r="C90" s="137">
        <v>43218</v>
      </c>
      <c r="D90" s="138">
        <v>0.18680555555555556</v>
      </c>
      <c r="E90" s="130">
        <v>67</v>
      </c>
      <c r="F90" s="141">
        <v>51.865000000000002</v>
      </c>
      <c r="G90" s="142">
        <v>54.072000000000003</v>
      </c>
      <c r="H90" s="143">
        <v>44.097000000000001</v>
      </c>
      <c r="I90" s="144">
        <v>30.51</v>
      </c>
      <c r="J90" s="145">
        <v>28.475999999999999</v>
      </c>
      <c r="K90" s="146">
        <v>20.521999999999998</v>
      </c>
      <c r="L90" s="147">
        <v>16.920999999999999</v>
      </c>
    </row>
    <row r="91" spans="3:12">
      <c r="C91" s="137">
        <v>43218</v>
      </c>
      <c r="D91" s="138">
        <v>0.22847222222222222</v>
      </c>
      <c r="E91" s="139">
        <v>68</v>
      </c>
      <c r="F91" s="141">
        <v>53.881999999999998</v>
      </c>
      <c r="G91" s="142">
        <v>54.634</v>
      </c>
      <c r="H91" s="143">
        <v>45.859000000000002</v>
      </c>
      <c r="I91" s="144">
        <v>30.218</v>
      </c>
      <c r="J91" s="145">
        <v>28.297999999999998</v>
      </c>
      <c r="K91" s="146">
        <v>20.547999999999998</v>
      </c>
      <c r="L91" s="147">
        <v>16.260999999999999</v>
      </c>
    </row>
    <row r="92" spans="3:12">
      <c r="C92" s="137">
        <v>43218</v>
      </c>
      <c r="D92" s="138">
        <v>0.27013888888888887</v>
      </c>
      <c r="E92" s="130">
        <v>69</v>
      </c>
      <c r="F92" s="141">
        <v>54.194000000000003</v>
      </c>
      <c r="G92" s="142">
        <v>55.920999999999999</v>
      </c>
      <c r="H92" s="143">
        <v>47.009</v>
      </c>
      <c r="I92" s="144">
        <v>31.234999999999999</v>
      </c>
      <c r="J92" s="145">
        <v>28.465</v>
      </c>
      <c r="K92" s="146">
        <v>19.908000000000001</v>
      </c>
      <c r="L92" s="147">
        <v>15.395</v>
      </c>
    </row>
    <row r="93" spans="3:12">
      <c r="C93" s="137">
        <v>43218</v>
      </c>
      <c r="D93" s="138">
        <v>0.31180555555555556</v>
      </c>
      <c r="E93" s="139">
        <v>70</v>
      </c>
      <c r="F93" s="141">
        <v>55.064</v>
      </c>
      <c r="G93" s="142">
        <v>56.188000000000002</v>
      </c>
      <c r="H93" s="143">
        <v>46.738999999999997</v>
      </c>
      <c r="I93" s="144">
        <v>32.015000000000001</v>
      </c>
      <c r="J93" s="145">
        <v>28.521000000000001</v>
      </c>
      <c r="K93" s="146">
        <v>19.853000000000002</v>
      </c>
      <c r="L93" s="147">
        <v>15.302</v>
      </c>
    </row>
    <row r="94" spans="3:12">
      <c r="C94" s="137">
        <v>43218</v>
      </c>
      <c r="D94" s="138">
        <v>0.35347222222222219</v>
      </c>
      <c r="E94" s="130">
        <v>71</v>
      </c>
      <c r="F94" s="141">
        <v>56.442999999999998</v>
      </c>
      <c r="G94" s="142">
        <v>57.968000000000004</v>
      </c>
      <c r="H94" s="143">
        <v>47.767000000000003</v>
      </c>
      <c r="I94" s="144">
        <v>32.15</v>
      </c>
      <c r="J94" s="145">
        <v>28.66</v>
      </c>
      <c r="K94" s="146">
        <v>20.106999999999999</v>
      </c>
      <c r="L94" s="147">
        <v>14.439</v>
      </c>
    </row>
    <row r="95" spans="3:12">
      <c r="C95" s="137">
        <v>43218</v>
      </c>
      <c r="D95" s="138">
        <v>0.39513888888888887</v>
      </c>
      <c r="E95" s="139">
        <v>72</v>
      </c>
      <c r="F95" s="141">
        <v>58.756</v>
      </c>
      <c r="G95" s="142">
        <v>58.494999999999997</v>
      </c>
      <c r="H95" s="143">
        <v>48.511000000000003</v>
      </c>
      <c r="I95" s="144">
        <v>32.886000000000003</v>
      </c>
      <c r="J95" s="145">
        <v>28.331</v>
      </c>
      <c r="K95" s="146">
        <v>19.802</v>
      </c>
      <c r="L95" s="147">
        <v>13.861000000000001</v>
      </c>
    </row>
    <row r="96" spans="3:12">
      <c r="C96" s="137">
        <v>43218</v>
      </c>
      <c r="D96" s="138">
        <v>0.4368055555555555</v>
      </c>
      <c r="E96" s="130">
        <v>73</v>
      </c>
      <c r="F96" s="141">
        <v>59.256</v>
      </c>
      <c r="G96" s="142">
        <v>59.878</v>
      </c>
      <c r="H96" s="143">
        <v>49.575000000000003</v>
      </c>
      <c r="I96" s="144">
        <v>33.601999999999997</v>
      </c>
      <c r="J96" s="145">
        <v>28.853000000000002</v>
      </c>
      <c r="K96" s="146">
        <v>19.885999999999999</v>
      </c>
      <c r="L96" s="147">
        <v>13.191000000000001</v>
      </c>
    </row>
    <row r="97" spans="3:12">
      <c r="C97" s="137">
        <v>43218</v>
      </c>
      <c r="D97" s="138">
        <v>0.47847222222222219</v>
      </c>
      <c r="E97" s="139">
        <v>74</v>
      </c>
      <c r="F97" s="141">
        <v>60.323999999999998</v>
      </c>
      <c r="G97" s="142">
        <v>60.984999999999999</v>
      </c>
      <c r="H97" s="143">
        <v>49.429000000000002</v>
      </c>
      <c r="I97" s="144">
        <v>34.122999999999998</v>
      </c>
      <c r="J97" s="145">
        <v>28.817</v>
      </c>
      <c r="K97" s="146">
        <v>19.672999999999998</v>
      </c>
      <c r="L97" s="147">
        <v>12.646000000000001</v>
      </c>
    </row>
    <row r="98" spans="3:12">
      <c r="C98" s="137">
        <v>43218</v>
      </c>
      <c r="D98" s="138">
        <v>0.52013888888888882</v>
      </c>
      <c r="E98" s="130">
        <v>75</v>
      </c>
      <c r="F98" s="141">
        <v>60.783999999999999</v>
      </c>
      <c r="G98" s="142">
        <v>62.466000000000001</v>
      </c>
      <c r="H98" s="143">
        <v>50.966999999999999</v>
      </c>
      <c r="I98" s="144">
        <v>34.433</v>
      </c>
      <c r="J98" s="145">
        <v>29.106000000000002</v>
      </c>
      <c r="K98" s="146">
        <v>19.555</v>
      </c>
      <c r="L98" s="147">
        <v>12.157999999999999</v>
      </c>
    </row>
    <row r="99" spans="3:12">
      <c r="C99" s="137">
        <v>43218</v>
      </c>
      <c r="D99" s="138">
        <v>0.56180555555555556</v>
      </c>
      <c r="E99" s="139">
        <v>76</v>
      </c>
      <c r="F99" s="141">
        <v>62.749000000000002</v>
      </c>
      <c r="G99" s="142">
        <v>62.15</v>
      </c>
      <c r="H99" s="143">
        <v>51.872999999999998</v>
      </c>
      <c r="I99" s="144">
        <v>35.216000000000001</v>
      </c>
      <c r="J99" s="145">
        <v>28.645</v>
      </c>
      <c r="K99" s="146">
        <v>19.792000000000002</v>
      </c>
      <c r="L99" s="147">
        <v>11.698</v>
      </c>
    </row>
    <row r="100" spans="3:12">
      <c r="C100" s="137">
        <v>43218</v>
      </c>
      <c r="D100" s="138">
        <v>0.60347222222222219</v>
      </c>
      <c r="E100" s="130">
        <v>77</v>
      </c>
      <c r="F100" s="141">
        <v>63.091999999999999</v>
      </c>
      <c r="G100" s="142">
        <v>63.46</v>
      </c>
      <c r="H100" s="143">
        <v>52.322000000000003</v>
      </c>
      <c r="I100" s="144">
        <v>35.207000000000001</v>
      </c>
      <c r="J100" s="145">
        <v>28.811</v>
      </c>
      <c r="K100" s="146">
        <v>19.734000000000002</v>
      </c>
      <c r="L100" s="147">
        <v>11.319000000000001</v>
      </c>
    </row>
    <row r="101" spans="3:12">
      <c r="C101" s="137">
        <v>43218</v>
      </c>
      <c r="D101" s="138">
        <v>0.64513888888888882</v>
      </c>
      <c r="E101" s="139">
        <v>78</v>
      </c>
      <c r="F101" s="141">
        <v>64.3</v>
      </c>
      <c r="G101" s="142">
        <v>64.548000000000002</v>
      </c>
      <c r="H101" s="143">
        <v>53.191000000000003</v>
      </c>
      <c r="I101" s="144">
        <v>35.661000000000001</v>
      </c>
      <c r="J101" s="145">
        <v>29.164000000000001</v>
      </c>
      <c r="K101" s="146">
        <v>19.550999999999998</v>
      </c>
      <c r="L101" s="147">
        <v>10.927</v>
      </c>
    </row>
    <row r="102" spans="3:12">
      <c r="C102" s="137">
        <v>43218</v>
      </c>
      <c r="D102" s="138">
        <v>0.68680555555555556</v>
      </c>
      <c r="E102" s="130">
        <v>79</v>
      </c>
      <c r="F102" s="141">
        <v>65.344999999999999</v>
      </c>
      <c r="G102" s="142">
        <v>65.337000000000003</v>
      </c>
      <c r="H102" s="143">
        <v>54.378</v>
      </c>
      <c r="I102" s="144">
        <v>36.895000000000003</v>
      </c>
      <c r="J102" s="145">
        <v>29.513999999999999</v>
      </c>
      <c r="K102" s="146">
        <v>19.704999999999998</v>
      </c>
      <c r="L102" s="147">
        <v>10.452</v>
      </c>
    </row>
    <row r="103" spans="3:12">
      <c r="C103" s="137">
        <v>43218</v>
      </c>
      <c r="D103" s="138">
        <v>0.7284722222222223</v>
      </c>
      <c r="E103" s="139">
        <v>80</v>
      </c>
      <c r="F103" s="141">
        <v>66.263999999999996</v>
      </c>
      <c r="G103" s="142">
        <v>66.778000000000006</v>
      </c>
      <c r="H103" s="143">
        <v>55.808999999999997</v>
      </c>
      <c r="I103" s="144">
        <v>36.433</v>
      </c>
      <c r="J103" s="145">
        <v>30.021999999999998</v>
      </c>
      <c r="K103" s="146">
        <v>19.673999999999999</v>
      </c>
      <c r="L103" s="147">
        <v>10.028</v>
      </c>
    </row>
    <row r="104" spans="3:12">
      <c r="C104" s="137">
        <v>43218</v>
      </c>
      <c r="D104" s="138">
        <v>0.77013888888888893</v>
      </c>
      <c r="E104" s="130">
        <v>81</v>
      </c>
      <c r="F104" s="141">
        <v>67.108999999999995</v>
      </c>
      <c r="G104" s="142">
        <v>67.489000000000004</v>
      </c>
      <c r="H104" s="143">
        <v>56.517000000000003</v>
      </c>
      <c r="I104" s="144">
        <v>38.134999999999998</v>
      </c>
      <c r="J104" s="145">
        <v>30.449000000000002</v>
      </c>
      <c r="K104" s="146">
        <v>20.030999999999999</v>
      </c>
      <c r="L104" s="147">
        <v>9.6329999999999991</v>
      </c>
    </row>
    <row r="105" spans="3:12">
      <c r="C105" s="137">
        <v>43218</v>
      </c>
      <c r="D105" s="138">
        <v>0.81180555555555556</v>
      </c>
      <c r="E105" s="139">
        <v>82</v>
      </c>
      <c r="F105" s="141">
        <v>68.180999999999997</v>
      </c>
      <c r="G105" s="142">
        <v>68.272999999999996</v>
      </c>
      <c r="H105" s="143">
        <v>57.189</v>
      </c>
      <c r="I105" s="144">
        <v>37.616</v>
      </c>
      <c r="J105" s="145">
        <v>30.43</v>
      </c>
      <c r="K105" s="146">
        <v>20.085000000000001</v>
      </c>
      <c r="L105" s="147">
        <v>9.2959999999999994</v>
      </c>
    </row>
    <row r="106" spans="3:12">
      <c r="C106" s="137">
        <v>43218</v>
      </c>
      <c r="D106" s="138">
        <v>0.8534722222222223</v>
      </c>
      <c r="E106" s="130">
        <v>83</v>
      </c>
      <c r="F106" s="141">
        <v>68.650000000000006</v>
      </c>
      <c r="G106" s="142">
        <v>69.105000000000004</v>
      </c>
      <c r="H106" s="143">
        <v>57.838000000000001</v>
      </c>
      <c r="I106" s="144">
        <v>38.491</v>
      </c>
      <c r="J106" s="145">
        <v>30.994</v>
      </c>
      <c r="K106" s="146">
        <v>19.920000000000002</v>
      </c>
      <c r="L106" s="147">
        <v>9.0649999999999995</v>
      </c>
    </row>
    <row r="107" spans="3:12">
      <c r="C107" s="137">
        <v>43218</v>
      </c>
      <c r="D107" s="138">
        <v>0.89513888888888893</v>
      </c>
      <c r="E107" s="139">
        <v>84</v>
      </c>
      <c r="F107" s="141">
        <v>69.935000000000002</v>
      </c>
      <c r="G107" s="142">
        <v>70.289000000000001</v>
      </c>
      <c r="H107" s="143">
        <v>58.079000000000001</v>
      </c>
      <c r="I107" s="144">
        <v>39.841000000000001</v>
      </c>
      <c r="J107" s="145">
        <v>31.126000000000001</v>
      </c>
      <c r="K107" s="146">
        <v>20.286000000000001</v>
      </c>
      <c r="L107" s="147">
        <v>8.7010000000000005</v>
      </c>
    </row>
    <row r="108" spans="3:12">
      <c r="C108" s="137">
        <v>43218</v>
      </c>
      <c r="D108" s="138">
        <v>0.93680555555555556</v>
      </c>
      <c r="E108" s="130">
        <v>85</v>
      </c>
      <c r="F108" s="141">
        <v>69.911000000000001</v>
      </c>
      <c r="G108" s="142">
        <v>71.072999999999993</v>
      </c>
      <c r="H108" s="143">
        <v>59.173000000000002</v>
      </c>
      <c r="I108" s="144">
        <v>40.622999999999998</v>
      </c>
      <c r="J108" s="145">
        <v>31.550999999999998</v>
      </c>
      <c r="K108" s="146">
        <v>20.297999999999998</v>
      </c>
      <c r="L108" s="147">
        <v>8.4209999999999994</v>
      </c>
    </row>
    <row r="109" spans="3:12">
      <c r="C109" s="137">
        <v>43218</v>
      </c>
      <c r="D109" s="138">
        <v>0.9784722222222223</v>
      </c>
      <c r="E109" s="139">
        <v>86</v>
      </c>
      <c r="F109" s="141">
        <v>71.617999999999995</v>
      </c>
      <c r="G109" s="142">
        <v>71.674000000000007</v>
      </c>
      <c r="H109" s="143">
        <v>60.524000000000001</v>
      </c>
      <c r="I109" s="144">
        <v>41.158999999999999</v>
      </c>
      <c r="J109" s="145">
        <v>31.811</v>
      </c>
      <c r="K109" s="146">
        <v>20.312999999999999</v>
      </c>
      <c r="L109" s="147">
        <v>8.1739999999999995</v>
      </c>
    </row>
    <row r="110" spans="3:12">
      <c r="C110" s="137">
        <v>43219</v>
      </c>
      <c r="D110" s="138">
        <v>2.013888888888889E-2</v>
      </c>
      <c r="E110" s="130">
        <v>87</v>
      </c>
      <c r="F110" s="141">
        <v>71.926000000000002</v>
      </c>
      <c r="G110" s="142">
        <v>71.444999999999993</v>
      </c>
      <c r="H110" s="143">
        <v>61.139000000000003</v>
      </c>
      <c r="I110" s="144">
        <v>40.761000000000003</v>
      </c>
      <c r="J110" s="145">
        <v>32.161000000000001</v>
      </c>
      <c r="K110" s="146">
        <v>20.416</v>
      </c>
      <c r="L110" s="147">
        <v>8.0009999999999994</v>
      </c>
    </row>
    <row r="111" spans="3:12">
      <c r="C111" s="137">
        <v>43219</v>
      </c>
      <c r="D111" s="138">
        <v>6.1805555555555558E-2</v>
      </c>
      <c r="E111" s="139">
        <v>88</v>
      </c>
      <c r="F111" s="141">
        <v>72.494</v>
      </c>
      <c r="G111" s="142">
        <v>72.924999999999997</v>
      </c>
      <c r="H111" s="143">
        <v>62.531999999999996</v>
      </c>
      <c r="I111" s="144">
        <v>41.392000000000003</v>
      </c>
      <c r="J111" s="145">
        <v>32.936999999999998</v>
      </c>
      <c r="K111" s="146">
        <v>20.614999999999998</v>
      </c>
      <c r="L111" s="147">
        <v>7.7229999999999999</v>
      </c>
    </row>
    <row r="112" spans="3:12">
      <c r="C112" s="137">
        <v>43219</v>
      </c>
      <c r="D112" s="138">
        <v>0.10347222222222223</v>
      </c>
      <c r="E112" s="130">
        <v>89</v>
      </c>
      <c r="F112" s="141">
        <v>72.748000000000005</v>
      </c>
      <c r="G112" s="142">
        <v>73.938000000000002</v>
      </c>
      <c r="H112" s="143">
        <v>62.76</v>
      </c>
      <c r="I112" s="144">
        <v>42.573</v>
      </c>
      <c r="J112" s="145">
        <v>33.029000000000003</v>
      </c>
      <c r="K112" s="146">
        <v>20.658000000000001</v>
      </c>
      <c r="L112" s="147">
        <v>7.548</v>
      </c>
    </row>
    <row r="113" spans="3:12">
      <c r="C113" s="137">
        <v>43219</v>
      </c>
      <c r="D113" s="138">
        <v>0.1451388888888889</v>
      </c>
      <c r="E113" s="139">
        <v>90</v>
      </c>
      <c r="F113" s="141">
        <v>73.671000000000006</v>
      </c>
      <c r="G113" s="142">
        <v>74.284999999999997</v>
      </c>
      <c r="H113" s="143">
        <v>63.216000000000001</v>
      </c>
      <c r="I113" s="144">
        <v>43.481000000000002</v>
      </c>
      <c r="J113" s="145">
        <v>33.149000000000001</v>
      </c>
      <c r="K113" s="146">
        <v>20.68</v>
      </c>
      <c r="L113" s="147">
        <v>7.2939999999999996</v>
      </c>
    </row>
    <row r="114" spans="3:12">
      <c r="C114" s="137">
        <v>43219</v>
      </c>
      <c r="D114" s="138">
        <v>0.18680555555555556</v>
      </c>
      <c r="E114" s="130">
        <v>91</v>
      </c>
      <c r="F114" s="141">
        <v>73.832999999999998</v>
      </c>
      <c r="G114" s="142">
        <v>74.941999999999993</v>
      </c>
      <c r="H114" s="143">
        <v>63.997999999999998</v>
      </c>
      <c r="I114" s="144">
        <v>44.076000000000001</v>
      </c>
      <c r="J114" s="145">
        <v>33.639000000000003</v>
      </c>
      <c r="K114" s="146">
        <v>20.783999999999999</v>
      </c>
      <c r="L114" s="147">
        <v>7.0439999999999996</v>
      </c>
    </row>
    <row r="115" spans="3:12">
      <c r="C115" s="137">
        <v>43219</v>
      </c>
      <c r="D115" s="138">
        <v>0.22847222222222222</v>
      </c>
      <c r="E115" s="139">
        <v>92</v>
      </c>
      <c r="F115" s="141">
        <v>74.747</v>
      </c>
      <c r="G115" s="142">
        <v>75.015000000000001</v>
      </c>
      <c r="H115" s="143">
        <v>64.608999999999995</v>
      </c>
      <c r="I115" s="144">
        <v>45.076999999999998</v>
      </c>
      <c r="J115" s="145">
        <v>34.156999999999996</v>
      </c>
      <c r="K115" s="146">
        <v>20.939</v>
      </c>
      <c r="L115" s="147">
        <v>6.9329999999999998</v>
      </c>
    </row>
    <row r="116" spans="3:12">
      <c r="C116" s="137">
        <v>43219</v>
      </c>
      <c r="D116" s="138">
        <v>0.27013888888888887</v>
      </c>
      <c r="E116" s="130">
        <v>93</v>
      </c>
      <c r="F116" s="141">
        <v>75.700999999999993</v>
      </c>
      <c r="G116" s="142">
        <v>76.611999999999995</v>
      </c>
      <c r="H116" s="143">
        <v>64.384</v>
      </c>
      <c r="I116" s="144">
        <v>44.741999999999997</v>
      </c>
      <c r="J116" s="145">
        <v>35.01</v>
      </c>
      <c r="K116" s="146">
        <v>21.024000000000001</v>
      </c>
      <c r="L116" s="147">
        <v>6.7709999999999999</v>
      </c>
    </row>
    <row r="117" spans="3:12">
      <c r="C117" s="137">
        <v>43219</v>
      </c>
      <c r="D117" s="138">
        <v>0.31180555555555556</v>
      </c>
      <c r="E117" s="139">
        <v>94</v>
      </c>
      <c r="F117" s="141">
        <v>75.554000000000002</v>
      </c>
      <c r="G117" s="142">
        <v>76.876000000000005</v>
      </c>
      <c r="H117" s="143">
        <v>65.131</v>
      </c>
      <c r="I117" s="144">
        <v>45.576000000000001</v>
      </c>
      <c r="J117" s="145">
        <v>35.057000000000002</v>
      </c>
      <c r="K117" s="146">
        <v>21.341999999999999</v>
      </c>
      <c r="L117" s="147">
        <v>6.5970000000000004</v>
      </c>
    </row>
    <row r="118" spans="3:12">
      <c r="C118" s="137">
        <v>43219</v>
      </c>
      <c r="D118" s="138">
        <v>0.35347222222222219</v>
      </c>
      <c r="E118" s="130">
        <v>95</v>
      </c>
      <c r="F118" s="141">
        <v>76.394000000000005</v>
      </c>
      <c r="G118" s="142">
        <v>76.825000000000003</v>
      </c>
      <c r="H118" s="143">
        <v>66.168000000000006</v>
      </c>
      <c r="I118" s="144">
        <v>46.774000000000001</v>
      </c>
      <c r="J118" s="145">
        <v>35.191000000000003</v>
      </c>
      <c r="K118" s="146">
        <v>21.407</v>
      </c>
      <c r="L118" s="147">
        <v>6.5350000000000001</v>
      </c>
    </row>
    <row r="119" spans="3:12">
      <c r="C119" s="137">
        <v>43219</v>
      </c>
      <c r="D119" s="138">
        <v>0.39513888888888887</v>
      </c>
      <c r="E119" s="139">
        <v>96</v>
      </c>
      <c r="F119" s="141">
        <v>77.212999999999994</v>
      </c>
      <c r="G119" s="142">
        <v>77.73</v>
      </c>
      <c r="H119" s="143">
        <v>67.159000000000006</v>
      </c>
      <c r="I119" s="144">
        <v>47.912999999999997</v>
      </c>
      <c r="J119" s="145">
        <v>35.683999999999997</v>
      </c>
      <c r="K119" s="146">
        <v>21.712</v>
      </c>
      <c r="L119" s="147">
        <v>6.46</v>
      </c>
    </row>
    <row r="120" spans="3:12">
      <c r="C120" s="137">
        <v>43219</v>
      </c>
      <c r="D120" s="138">
        <v>0.4368055555555555</v>
      </c>
      <c r="E120" s="130">
        <v>97</v>
      </c>
      <c r="F120" s="141">
        <v>77.036000000000001</v>
      </c>
      <c r="G120" s="142">
        <v>78.472999999999999</v>
      </c>
      <c r="H120" s="143">
        <v>67.558999999999997</v>
      </c>
      <c r="I120" s="144">
        <v>48.356000000000002</v>
      </c>
      <c r="J120" s="145">
        <v>36.119</v>
      </c>
      <c r="K120" s="146">
        <v>21.888999999999999</v>
      </c>
      <c r="L120" s="147">
        <v>6.2210000000000001</v>
      </c>
    </row>
    <row r="121" spans="3:12">
      <c r="C121" s="137">
        <v>43219</v>
      </c>
      <c r="D121" s="138">
        <v>0.47847222222222219</v>
      </c>
      <c r="E121" s="139">
        <v>98</v>
      </c>
      <c r="F121" s="141">
        <v>77.852999999999994</v>
      </c>
      <c r="G121" s="142">
        <v>78.546999999999997</v>
      </c>
      <c r="H121" s="143">
        <v>68.472999999999999</v>
      </c>
      <c r="I121" s="144">
        <v>48.396999999999998</v>
      </c>
      <c r="J121" s="145">
        <v>36.328000000000003</v>
      </c>
      <c r="K121" s="146">
        <v>22.001999999999999</v>
      </c>
      <c r="L121" s="147">
        <v>6.2720000000000002</v>
      </c>
    </row>
    <row r="122" spans="3:12">
      <c r="C122" s="137">
        <v>43219</v>
      </c>
      <c r="D122" s="138">
        <v>0.52013888888888882</v>
      </c>
      <c r="E122" s="130">
        <v>99</v>
      </c>
      <c r="F122" s="141">
        <v>78.507000000000005</v>
      </c>
      <c r="G122" s="142">
        <v>79.206000000000003</v>
      </c>
      <c r="H122" s="143">
        <v>68.927000000000007</v>
      </c>
      <c r="I122" s="144">
        <v>48.872</v>
      </c>
      <c r="J122" s="145">
        <v>36.887</v>
      </c>
      <c r="K122" s="146">
        <v>22.035</v>
      </c>
      <c r="L122" s="147">
        <v>6.21</v>
      </c>
    </row>
    <row r="123" spans="3:12">
      <c r="C123" s="137">
        <v>43219</v>
      </c>
      <c r="D123" s="138">
        <v>0.56180555555555556</v>
      </c>
      <c r="E123" s="139">
        <v>100</v>
      </c>
      <c r="F123" s="141">
        <v>79.319000000000003</v>
      </c>
      <c r="G123" s="142">
        <v>79.552999999999997</v>
      </c>
      <c r="H123" s="143">
        <v>69.161000000000001</v>
      </c>
      <c r="I123" s="144">
        <v>49.84</v>
      </c>
      <c r="J123" s="145">
        <v>37.445</v>
      </c>
      <c r="K123" s="146">
        <v>22.164999999999999</v>
      </c>
      <c r="L123" s="147">
        <v>6.09</v>
      </c>
    </row>
    <row r="124" spans="3:12">
      <c r="C124" s="137">
        <v>43219</v>
      </c>
      <c r="D124" s="138">
        <v>0.60347222222222219</v>
      </c>
      <c r="E124" s="130">
        <v>101</v>
      </c>
      <c r="F124" s="141">
        <v>79.442999999999998</v>
      </c>
      <c r="G124" s="142">
        <v>79.864000000000004</v>
      </c>
      <c r="H124" s="143">
        <v>69.983999999999995</v>
      </c>
      <c r="I124" s="144">
        <v>50.383000000000003</v>
      </c>
      <c r="J124" s="145">
        <v>37.548000000000002</v>
      </c>
      <c r="K124" s="146">
        <v>22.379000000000001</v>
      </c>
      <c r="L124" s="147">
        <v>6.0090000000000003</v>
      </c>
    </row>
    <row r="125" spans="3:12">
      <c r="C125" s="137">
        <v>43219</v>
      </c>
      <c r="D125" s="138">
        <v>0.64513888888888882</v>
      </c>
      <c r="E125" s="139">
        <v>102</v>
      </c>
      <c r="F125" s="141">
        <v>79.876999999999995</v>
      </c>
      <c r="G125" s="142">
        <v>81.02</v>
      </c>
      <c r="H125" s="143">
        <v>70.724000000000004</v>
      </c>
      <c r="I125" s="144">
        <v>51.863</v>
      </c>
      <c r="J125" s="145">
        <v>38.654000000000003</v>
      </c>
      <c r="K125" s="146">
        <v>22.882000000000001</v>
      </c>
      <c r="L125" s="147">
        <v>6.4909999999999997</v>
      </c>
    </row>
    <row r="126" spans="3:12">
      <c r="C126" s="137">
        <v>43219</v>
      </c>
      <c r="D126" s="138">
        <v>0.68680555555555556</v>
      </c>
      <c r="E126" s="130">
        <v>103</v>
      </c>
      <c r="F126" s="141">
        <v>80.8</v>
      </c>
      <c r="G126" s="142">
        <v>81.534999999999997</v>
      </c>
      <c r="H126" s="143">
        <v>71.814999999999998</v>
      </c>
      <c r="I126" s="144">
        <v>51.823999999999998</v>
      </c>
      <c r="J126" s="145">
        <v>38.881</v>
      </c>
      <c r="K126" s="146">
        <v>22.992999999999999</v>
      </c>
      <c r="L126" s="147">
        <v>6.0030000000000001</v>
      </c>
    </row>
    <row r="127" spans="3:12">
      <c r="C127" s="137">
        <v>43219</v>
      </c>
      <c r="D127" s="138">
        <v>0.7284722222222223</v>
      </c>
      <c r="E127" s="139">
        <v>104</v>
      </c>
      <c r="F127" s="141">
        <v>81.171999999999997</v>
      </c>
      <c r="G127" s="142">
        <v>81.918999999999997</v>
      </c>
      <c r="H127" s="143">
        <v>72.168999999999997</v>
      </c>
      <c r="I127" s="144">
        <v>51.862000000000002</v>
      </c>
      <c r="J127" s="145">
        <v>39.597000000000001</v>
      </c>
      <c r="K127" s="146">
        <v>22.93</v>
      </c>
      <c r="L127" s="147">
        <v>5.5010000000000003</v>
      </c>
    </row>
    <row r="128" spans="3:12">
      <c r="C128" s="137">
        <v>43219</v>
      </c>
      <c r="D128" s="138">
        <v>0.77013888888888893</v>
      </c>
      <c r="E128" s="130">
        <v>105</v>
      </c>
      <c r="F128" s="141">
        <v>81.281999999999996</v>
      </c>
      <c r="G128" s="142">
        <v>82.462999999999994</v>
      </c>
      <c r="H128" s="143">
        <v>71.801000000000002</v>
      </c>
      <c r="I128" s="144">
        <v>53.753999999999998</v>
      </c>
      <c r="J128" s="145">
        <v>39.414999999999999</v>
      </c>
      <c r="K128" s="146">
        <v>23.085999999999999</v>
      </c>
      <c r="L128" s="147">
        <v>5.21</v>
      </c>
    </row>
    <row r="129" spans="3:12">
      <c r="C129" s="137">
        <v>43219</v>
      </c>
      <c r="D129" s="138">
        <v>0.81180555555555556</v>
      </c>
      <c r="E129" s="139">
        <v>106</v>
      </c>
      <c r="F129" s="141">
        <v>82.304000000000002</v>
      </c>
      <c r="G129" s="142">
        <v>82.858000000000004</v>
      </c>
      <c r="H129" s="143">
        <v>73.179000000000002</v>
      </c>
      <c r="I129" s="144">
        <v>53.664000000000001</v>
      </c>
      <c r="J129" s="145">
        <v>39.823</v>
      </c>
      <c r="K129" s="146">
        <v>23.065000000000001</v>
      </c>
      <c r="L129" s="147">
        <v>5.0869999999999997</v>
      </c>
    </row>
    <row r="130" spans="3:12">
      <c r="C130" s="137">
        <v>43219</v>
      </c>
      <c r="D130" s="138">
        <v>0.8534722222222223</v>
      </c>
      <c r="E130" s="130">
        <v>107</v>
      </c>
      <c r="F130" s="141">
        <v>82.72</v>
      </c>
      <c r="G130" s="142">
        <v>83.801000000000002</v>
      </c>
      <c r="H130" s="143">
        <v>73.793999999999997</v>
      </c>
      <c r="I130" s="144">
        <v>53.954000000000001</v>
      </c>
      <c r="J130" s="145">
        <v>40.417999999999999</v>
      </c>
      <c r="K130" s="146">
        <v>23.518000000000001</v>
      </c>
      <c r="L130" s="147">
        <v>5.0270000000000001</v>
      </c>
    </row>
    <row r="131" spans="3:12">
      <c r="C131" s="137">
        <v>43219</v>
      </c>
      <c r="D131" s="138">
        <v>0.89513888888888893</v>
      </c>
      <c r="E131" s="139">
        <v>108</v>
      </c>
      <c r="F131" s="141">
        <v>82.83</v>
      </c>
      <c r="G131" s="142">
        <v>83.730999999999995</v>
      </c>
      <c r="H131" s="143">
        <v>73.692999999999998</v>
      </c>
      <c r="I131" s="144">
        <v>54.02</v>
      </c>
      <c r="J131" s="145">
        <v>41.189</v>
      </c>
      <c r="K131" s="146">
        <v>23.459</v>
      </c>
      <c r="L131" s="147">
        <v>4.9989999999999997</v>
      </c>
    </row>
    <row r="132" spans="3:12">
      <c r="C132" s="137">
        <v>43219</v>
      </c>
      <c r="D132" s="138">
        <v>0.93680555555555556</v>
      </c>
      <c r="E132" s="130">
        <v>109</v>
      </c>
      <c r="F132" s="141">
        <v>83.614000000000004</v>
      </c>
      <c r="G132" s="142">
        <v>84.024000000000001</v>
      </c>
      <c r="H132" s="143">
        <v>74</v>
      </c>
      <c r="I132" s="144">
        <v>55.088999999999999</v>
      </c>
      <c r="J132" s="145">
        <v>41.503999999999998</v>
      </c>
      <c r="K132" s="146">
        <v>23.97</v>
      </c>
      <c r="L132" s="147">
        <v>4.9370000000000003</v>
      </c>
    </row>
    <row r="133" spans="3:12">
      <c r="C133" s="137">
        <v>43219</v>
      </c>
      <c r="D133" s="138">
        <v>0.9784722222222223</v>
      </c>
      <c r="E133" s="139">
        <v>110</v>
      </c>
      <c r="F133" s="141">
        <v>83.744</v>
      </c>
      <c r="G133" s="142">
        <v>84.69</v>
      </c>
      <c r="H133" s="143">
        <v>75.206000000000003</v>
      </c>
      <c r="I133" s="144">
        <v>56</v>
      </c>
      <c r="J133" s="145">
        <v>41.838999999999999</v>
      </c>
      <c r="K133" s="146">
        <v>24.068999999999999</v>
      </c>
      <c r="L133" s="147">
        <v>4.8940000000000001</v>
      </c>
    </row>
    <row r="134" spans="3:12">
      <c r="C134" s="137">
        <v>43220</v>
      </c>
      <c r="D134" s="138">
        <v>2.013888888888889E-2</v>
      </c>
      <c r="E134" s="130">
        <v>111</v>
      </c>
      <c r="F134" s="141">
        <v>84.448999999999998</v>
      </c>
      <c r="G134" s="142">
        <v>85.03</v>
      </c>
      <c r="H134" s="143">
        <v>75.804000000000002</v>
      </c>
      <c r="I134" s="144">
        <v>56.814</v>
      </c>
      <c r="J134" s="145">
        <v>42.335999999999999</v>
      </c>
      <c r="K134" s="146">
        <v>24.274999999999999</v>
      </c>
      <c r="L134" s="147">
        <v>4.8760000000000003</v>
      </c>
    </row>
    <row r="135" spans="3:12">
      <c r="C135" s="137">
        <v>43220</v>
      </c>
      <c r="D135" s="138">
        <v>6.1805555555555558E-2</v>
      </c>
      <c r="E135" s="139">
        <v>112</v>
      </c>
      <c r="F135" s="141">
        <v>84.94</v>
      </c>
      <c r="G135" s="142">
        <v>85.701999999999998</v>
      </c>
      <c r="H135" s="143">
        <v>76.278000000000006</v>
      </c>
      <c r="I135" s="144">
        <v>57.677999999999997</v>
      </c>
      <c r="J135" s="145">
        <v>43.21</v>
      </c>
      <c r="K135" s="146">
        <v>24.498999999999999</v>
      </c>
      <c r="L135" s="147">
        <v>4.8150000000000004</v>
      </c>
    </row>
    <row r="136" spans="3:12">
      <c r="C136" s="137">
        <v>43220</v>
      </c>
      <c r="D136" s="138">
        <v>0.10347222222222223</v>
      </c>
      <c r="E136" s="130">
        <v>113</v>
      </c>
      <c r="F136" s="141">
        <v>85.210999999999999</v>
      </c>
      <c r="G136" s="142">
        <v>86.078000000000003</v>
      </c>
      <c r="H136" s="143">
        <v>76.38</v>
      </c>
      <c r="I136" s="144">
        <v>58.162999999999997</v>
      </c>
      <c r="J136" s="145">
        <v>43.658999999999999</v>
      </c>
      <c r="K136" s="146">
        <v>24.634</v>
      </c>
      <c r="L136" s="147">
        <v>4.835</v>
      </c>
    </row>
    <row r="137" spans="3:12">
      <c r="C137" s="137">
        <v>43220</v>
      </c>
      <c r="D137" s="138">
        <v>0.1451388888888889</v>
      </c>
      <c r="E137" s="139">
        <v>114</v>
      </c>
      <c r="F137" s="141">
        <v>86.043999999999997</v>
      </c>
      <c r="G137" s="142">
        <v>86.656000000000006</v>
      </c>
      <c r="H137" s="143">
        <v>77.087000000000003</v>
      </c>
      <c r="I137" s="144">
        <v>59.31</v>
      </c>
      <c r="J137" s="145">
        <v>44.142000000000003</v>
      </c>
      <c r="K137" s="146">
        <v>24.76</v>
      </c>
      <c r="L137" s="147">
        <v>4.76</v>
      </c>
    </row>
    <row r="138" spans="3:12">
      <c r="C138" s="137">
        <v>43220</v>
      </c>
      <c r="D138" s="138">
        <v>0.18680555555555556</v>
      </c>
      <c r="E138" s="130">
        <v>115</v>
      </c>
      <c r="F138" s="141">
        <v>86.278000000000006</v>
      </c>
      <c r="G138" s="142">
        <v>86.781999999999996</v>
      </c>
      <c r="H138" s="143">
        <v>77.203000000000003</v>
      </c>
      <c r="I138" s="144">
        <v>59.116</v>
      </c>
      <c r="J138" s="145">
        <v>44.792999999999999</v>
      </c>
      <c r="K138" s="146">
        <v>25.268999999999998</v>
      </c>
      <c r="L138" s="147">
        <v>4.6779999999999999</v>
      </c>
    </row>
    <row r="139" spans="3:12">
      <c r="C139" s="137">
        <v>43220</v>
      </c>
      <c r="D139" s="138">
        <v>0.22847222222222222</v>
      </c>
      <c r="E139" s="139">
        <v>116</v>
      </c>
      <c r="F139" s="141">
        <v>86.811999999999998</v>
      </c>
      <c r="G139" s="142">
        <v>87.238</v>
      </c>
      <c r="H139" s="143">
        <v>77.778000000000006</v>
      </c>
      <c r="I139" s="144">
        <v>59.478999999999999</v>
      </c>
      <c r="J139" s="145">
        <v>45.28</v>
      </c>
      <c r="K139" s="146">
        <v>25.437999999999999</v>
      </c>
      <c r="L139" s="147">
        <v>4.694</v>
      </c>
    </row>
    <row r="140" spans="3:12">
      <c r="C140" s="137">
        <v>43220</v>
      </c>
      <c r="D140" s="138">
        <v>0.27013888888888887</v>
      </c>
      <c r="E140" s="130">
        <v>117</v>
      </c>
      <c r="F140" s="141">
        <v>87.058999999999997</v>
      </c>
      <c r="G140" s="142">
        <v>86.998000000000005</v>
      </c>
      <c r="H140" s="143">
        <v>78.87</v>
      </c>
      <c r="I140" s="144">
        <v>60.761000000000003</v>
      </c>
      <c r="J140" s="145">
        <v>45.902999999999999</v>
      </c>
      <c r="K140" s="146">
        <v>25.736999999999998</v>
      </c>
      <c r="L140" s="147">
        <v>4.7169999999999996</v>
      </c>
    </row>
    <row r="141" spans="3:12">
      <c r="C141" s="137">
        <v>43220</v>
      </c>
      <c r="D141" s="138">
        <v>0.31180555555555556</v>
      </c>
      <c r="E141" s="139">
        <v>118</v>
      </c>
      <c r="F141" s="141">
        <v>87.546000000000006</v>
      </c>
      <c r="G141" s="142">
        <v>87.947999999999993</v>
      </c>
      <c r="H141" s="143">
        <v>78.447999999999993</v>
      </c>
      <c r="I141" s="144">
        <v>61.264000000000003</v>
      </c>
      <c r="J141" s="145">
        <v>46.463999999999999</v>
      </c>
      <c r="K141" s="146">
        <v>25.934000000000001</v>
      </c>
      <c r="L141" s="147">
        <v>4.5970000000000004</v>
      </c>
    </row>
    <row r="142" spans="3:12">
      <c r="C142" s="137">
        <v>43220</v>
      </c>
      <c r="D142" s="138">
        <v>0.35347222222222219</v>
      </c>
      <c r="E142" s="130">
        <v>119</v>
      </c>
      <c r="F142" s="141">
        <v>88.055999999999997</v>
      </c>
      <c r="G142" s="142">
        <v>88.159000000000006</v>
      </c>
      <c r="H142" s="143">
        <v>79.783000000000001</v>
      </c>
      <c r="I142" s="144">
        <v>61.392000000000003</v>
      </c>
      <c r="J142" s="145">
        <v>46.24</v>
      </c>
      <c r="K142" s="146">
        <v>26.14</v>
      </c>
      <c r="L142" s="147">
        <v>4.5940000000000003</v>
      </c>
    </row>
    <row r="143" spans="3:12">
      <c r="C143" s="137">
        <v>43220</v>
      </c>
      <c r="D143" s="138">
        <v>0.39513888888888887</v>
      </c>
      <c r="E143" s="139">
        <v>120</v>
      </c>
      <c r="F143" s="141">
        <v>88.619</v>
      </c>
      <c r="G143" s="142">
        <v>89.046999999999997</v>
      </c>
      <c r="H143" s="143">
        <v>79.3</v>
      </c>
      <c r="I143" s="144">
        <v>62.408000000000001</v>
      </c>
      <c r="J143" s="145">
        <v>47.923999999999999</v>
      </c>
      <c r="K143" s="146">
        <v>26.824999999999999</v>
      </c>
      <c r="L143" s="147">
        <v>4.5880000000000001</v>
      </c>
    </row>
    <row r="144" spans="3:12">
      <c r="C144" s="137">
        <v>43220</v>
      </c>
      <c r="D144" s="138">
        <v>0.4368055555555555</v>
      </c>
      <c r="E144" s="130">
        <v>121</v>
      </c>
      <c r="F144" s="141">
        <v>88.638000000000005</v>
      </c>
      <c r="G144" s="142">
        <v>89.448999999999998</v>
      </c>
      <c r="H144" s="143">
        <v>80.215999999999994</v>
      </c>
      <c r="I144" s="144">
        <v>62.829000000000001</v>
      </c>
      <c r="J144" s="145">
        <v>48.26</v>
      </c>
      <c r="K144" s="146">
        <v>26.896999999999998</v>
      </c>
      <c r="L144" s="147">
        <v>4.4260000000000002</v>
      </c>
    </row>
    <row r="145" spans="3:12">
      <c r="C145" s="137">
        <v>43220</v>
      </c>
      <c r="D145" s="138">
        <v>0.47847222222222219</v>
      </c>
      <c r="E145" s="139">
        <v>122</v>
      </c>
      <c r="F145" s="141">
        <v>89.263999999999996</v>
      </c>
      <c r="G145" s="142">
        <v>89.61</v>
      </c>
      <c r="H145" s="143">
        <v>80.619</v>
      </c>
      <c r="I145" s="144">
        <v>63.957000000000001</v>
      </c>
      <c r="J145" s="145">
        <v>48.587000000000003</v>
      </c>
      <c r="K145" s="146">
        <v>27.018000000000001</v>
      </c>
      <c r="L145" s="147">
        <v>4.3630000000000004</v>
      </c>
    </row>
    <row r="146" spans="3:12">
      <c r="C146" s="137">
        <v>43220</v>
      </c>
      <c r="D146" s="138">
        <v>0.52013888888888882</v>
      </c>
      <c r="E146" s="130">
        <v>123</v>
      </c>
      <c r="F146" s="141">
        <v>89.393000000000001</v>
      </c>
      <c r="G146" s="142">
        <v>89.698999999999998</v>
      </c>
      <c r="H146" s="143">
        <v>80.869</v>
      </c>
      <c r="I146" s="144">
        <v>64.751000000000005</v>
      </c>
      <c r="J146" s="145">
        <v>49.378</v>
      </c>
      <c r="K146" s="146">
        <v>27.131</v>
      </c>
      <c r="L146" s="147">
        <v>4.3620000000000001</v>
      </c>
    </row>
    <row r="147" spans="3:12">
      <c r="C147" s="137">
        <v>43220</v>
      </c>
      <c r="D147" s="138">
        <v>0.56180555555555556</v>
      </c>
      <c r="E147" s="139">
        <v>124</v>
      </c>
      <c r="F147" s="141">
        <v>89.8</v>
      </c>
      <c r="G147" s="142">
        <v>90.322999999999993</v>
      </c>
      <c r="H147" s="143">
        <v>81.787000000000006</v>
      </c>
      <c r="I147" s="144">
        <v>64.66</v>
      </c>
      <c r="J147" s="145">
        <v>49.652999999999999</v>
      </c>
      <c r="K147" s="146">
        <v>27.422000000000001</v>
      </c>
      <c r="L147" s="147">
        <v>4.3159999999999998</v>
      </c>
    </row>
    <row r="148" spans="3:12">
      <c r="C148" s="137">
        <v>43220</v>
      </c>
      <c r="D148" s="138">
        <v>0.60347222222222219</v>
      </c>
      <c r="E148" s="130">
        <v>125</v>
      </c>
      <c r="F148" s="141">
        <v>90.191000000000003</v>
      </c>
      <c r="G148" s="142">
        <v>90.766999999999996</v>
      </c>
      <c r="H148" s="143">
        <v>81.843000000000004</v>
      </c>
      <c r="I148" s="144">
        <v>64.679000000000002</v>
      </c>
      <c r="J148" s="145">
        <v>50.064999999999998</v>
      </c>
      <c r="K148" s="146">
        <v>27.823</v>
      </c>
      <c r="L148" s="147">
        <v>4.3</v>
      </c>
    </row>
    <row r="149" spans="3:12">
      <c r="C149" s="137">
        <v>43220</v>
      </c>
      <c r="D149" s="138">
        <v>0.64513888888888882</v>
      </c>
      <c r="E149" s="139">
        <v>126</v>
      </c>
      <c r="F149" s="141">
        <v>90.635000000000005</v>
      </c>
      <c r="G149" s="142">
        <v>90.918999999999997</v>
      </c>
      <c r="H149" s="143">
        <v>82.540999999999997</v>
      </c>
      <c r="I149" s="144">
        <v>67.426000000000002</v>
      </c>
      <c r="J149" s="145">
        <v>52.122999999999998</v>
      </c>
      <c r="K149" s="146">
        <v>28.274000000000001</v>
      </c>
      <c r="L149" s="147">
        <v>4.2679999999999998</v>
      </c>
    </row>
    <row r="150" spans="3:12">
      <c r="C150" s="137">
        <v>43220</v>
      </c>
      <c r="D150" s="138">
        <v>0.68680555555555556</v>
      </c>
      <c r="E150" s="130">
        <v>127</v>
      </c>
      <c r="F150" s="141">
        <v>91.007999999999996</v>
      </c>
      <c r="G150" s="142">
        <v>91.387</v>
      </c>
      <c r="H150" s="143">
        <v>83.322000000000003</v>
      </c>
      <c r="I150" s="144">
        <v>67.888000000000005</v>
      </c>
      <c r="J150" s="145">
        <v>52.793999999999997</v>
      </c>
      <c r="K150" s="146">
        <v>28.49</v>
      </c>
      <c r="L150" s="147">
        <v>4.2869999999999999</v>
      </c>
    </row>
    <row r="151" spans="3:12">
      <c r="C151" s="137">
        <v>43220</v>
      </c>
      <c r="D151" s="138">
        <v>0.7284722222222223</v>
      </c>
      <c r="E151" s="139">
        <v>128</v>
      </c>
      <c r="F151" s="141">
        <v>91.292000000000002</v>
      </c>
      <c r="G151" s="142">
        <v>91.757000000000005</v>
      </c>
      <c r="H151" s="143">
        <v>83.7</v>
      </c>
      <c r="I151" s="144">
        <v>67.367999999999995</v>
      </c>
      <c r="J151" s="145">
        <v>53.780999999999999</v>
      </c>
      <c r="K151" s="146">
        <v>29.056999999999999</v>
      </c>
      <c r="L151" s="147">
        <v>4.2549999999999999</v>
      </c>
    </row>
    <row r="152" spans="3:12">
      <c r="C152" s="137">
        <v>43220</v>
      </c>
      <c r="D152" s="138">
        <v>0.77013888888888893</v>
      </c>
      <c r="E152" s="130">
        <v>129</v>
      </c>
      <c r="F152" s="141">
        <v>91.596999999999994</v>
      </c>
      <c r="G152" s="142">
        <v>92.117999999999995</v>
      </c>
      <c r="H152" s="143">
        <v>84.578000000000003</v>
      </c>
      <c r="I152" s="144">
        <v>68.037999999999997</v>
      </c>
      <c r="J152" s="145">
        <v>53.713000000000001</v>
      </c>
      <c r="K152" s="146">
        <v>29.236999999999998</v>
      </c>
      <c r="L152" s="147">
        <v>4.1859999999999999</v>
      </c>
    </row>
    <row r="153" spans="3:12">
      <c r="C153" s="137">
        <v>43220</v>
      </c>
      <c r="D153" s="138">
        <v>0.81180555555555556</v>
      </c>
      <c r="E153" s="139">
        <v>130</v>
      </c>
      <c r="F153" s="141">
        <v>91.832999999999998</v>
      </c>
      <c r="G153" s="142">
        <v>92.436999999999998</v>
      </c>
      <c r="H153" s="143">
        <v>84.655000000000001</v>
      </c>
      <c r="I153" s="144">
        <v>68.691000000000003</v>
      </c>
      <c r="J153" s="145">
        <v>54.466999999999999</v>
      </c>
      <c r="K153" s="146">
        <v>29.495000000000001</v>
      </c>
      <c r="L153" s="147">
        <v>4.2309999999999999</v>
      </c>
    </row>
    <row r="154" spans="3:12">
      <c r="C154" s="137">
        <v>43220</v>
      </c>
      <c r="D154" s="138">
        <v>0.8534722222222223</v>
      </c>
      <c r="E154" s="130">
        <v>131</v>
      </c>
      <c r="F154" s="141">
        <v>92.263000000000005</v>
      </c>
      <c r="G154" s="142">
        <v>92.728999999999999</v>
      </c>
      <c r="H154" s="143">
        <v>85.057000000000002</v>
      </c>
      <c r="I154" s="144">
        <v>69.997</v>
      </c>
      <c r="J154" s="145">
        <v>54.768999999999998</v>
      </c>
      <c r="K154" s="146">
        <v>29.722999999999999</v>
      </c>
      <c r="L154" s="147">
        <v>4.1929999999999996</v>
      </c>
    </row>
    <row r="155" spans="3:12">
      <c r="C155" s="137">
        <v>43220</v>
      </c>
      <c r="D155" s="138">
        <v>0.89513888888888893</v>
      </c>
      <c r="E155" s="139">
        <v>132</v>
      </c>
      <c r="F155" s="141">
        <v>92.412999999999997</v>
      </c>
      <c r="G155" s="142">
        <v>92.570999999999998</v>
      </c>
      <c r="H155" s="143">
        <v>84.873000000000005</v>
      </c>
      <c r="I155" s="144">
        <v>70.762</v>
      </c>
      <c r="J155" s="145">
        <v>54.959000000000003</v>
      </c>
      <c r="K155" s="146">
        <v>29.661999999999999</v>
      </c>
      <c r="L155" s="147">
        <v>4.2130000000000001</v>
      </c>
    </row>
    <row r="156" spans="3:12">
      <c r="C156" s="137">
        <v>43220</v>
      </c>
      <c r="D156" s="138">
        <v>0.93680555555555556</v>
      </c>
      <c r="E156" s="130">
        <v>133</v>
      </c>
      <c r="F156" s="141">
        <v>92.805999999999997</v>
      </c>
      <c r="G156" s="142">
        <v>93.311000000000007</v>
      </c>
      <c r="H156" s="143">
        <v>86.015000000000001</v>
      </c>
      <c r="I156" s="144">
        <v>70.680000000000007</v>
      </c>
      <c r="J156" s="145">
        <v>55.600999999999999</v>
      </c>
      <c r="K156" s="146">
        <v>30.177</v>
      </c>
      <c r="L156" s="147">
        <v>4.133</v>
      </c>
    </row>
    <row r="157" spans="3:12">
      <c r="C157" s="137">
        <v>43220</v>
      </c>
      <c r="D157" s="138">
        <v>0.9784722222222223</v>
      </c>
      <c r="E157" s="139">
        <v>134</v>
      </c>
      <c r="F157" s="141">
        <v>93.046000000000006</v>
      </c>
      <c r="G157" s="142">
        <v>93.555999999999997</v>
      </c>
      <c r="H157" s="143">
        <v>85.453000000000003</v>
      </c>
      <c r="I157" s="144">
        <v>71.489999999999995</v>
      </c>
      <c r="J157" s="145">
        <v>55.723999999999997</v>
      </c>
      <c r="K157" s="146">
        <v>30.501999999999999</v>
      </c>
      <c r="L157" s="147">
        <v>4.1660000000000004</v>
      </c>
    </row>
    <row r="158" spans="3:12">
      <c r="C158" s="137">
        <v>43221</v>
      </c>
      <c r="D158" s="138">
        <v>2.013888888888889E-2</v>
      </c>
      <c r="E158" s="130">
        <v>135</v>
      </c>
      <c r="F158" s="141">
        <v>93.263999999999996</v>
      </c>
      <c r="G158" s="142">
        <v>93.891999999999996</v>
      </c>
      <c r="H158" s="143">
        <v>86.555000000000007</v>
      </c>
      <c r="I158" s="144">
        <v>72.305000000000007</v>
      </c>
      <c r="J158" s="145">
        <v>56.366999999999997</v>
      </c>
      <c r="K158" s="146">
        <v>30.643999999999998</v>
      </c>
      <c r="L158" s="147">
        <v>4.1230000000000002</v>
      </c>
    </row>
    <row r="159" spans="3:12">
      <c r="C159" s="137">
        <v>43221</v>
      </c>
      <c r="D159" s="138">
        <v>6.1805555555555558E-2</v>
      </c>
      <c r="E159" s="139">
        <v>136</v>
      </c>
      <c r="F159" s="141">
        <v>93.506</v>
      </c>
      <c r="G159" s="142">
        <v>94.2</v>
      </c>
      <c r="H159" s="143">
        <v>87.465000000000003</v>
      </c>
      <c r="I159" s="144">
        <v>72.665999999999997</v>
      </c>
      <c r="J159" s="145">
        <v>57.045000000000002</v>
      </c>
      <c r="K159" s="146">
        <v>31.509</v>
      </c>
      <c r="L159" s="147">
        <v>4.1349999999999998</v>
      </c>
    </row>
    <row r="160" spans="3:12">
      <c r="C160" s="137">
        <v>43221</v>
      </c>
      <c r="D160" s="138">
        <v>0.10347222222222223</v>
      </c>
      <c r="E160" s="130">
        <v>137</v>
      </c>
      <c r="F160" s="141">
        <v>93.676000000000002</v>
      </c>
      <c r="G160" s="142">
        <v>94.284999999999997</v>
      </c>
      <c r="H160" s="143">
        <v>87.474000000000004</v>
      </c>
      <c r="I160" s="144">
        <v>73.491</v>
      </c>
      <c r="J160" s="145">
        <v>57.451000000000001</v>
      </c>
      <c r="K160" s="146">
        <v>31.277000000000001</v>
      </c>
      <c r="L160" s="147">
        <v>4.1180000000000003</v>
      </c>
    </row>
    <row r="161" spans="3:12">
      <c r="C161" s="137">
        <v>43221</v>
      </c>
      <c r="D161" s="138">
        <v>0.1451388888888889</v>
      </c>
      <c r="E161" s="139">
        <v>138</v>
      </c>
      <c r="F161" s="141">
        <v>94.09</v>
      </c>
      <c r="G161" s="142">
        <v>94.450999999999993</v>
      </c>
      <c r="H161" s="143">
        <v>87.53</v>
      </c>
      <c r="I161" s="144">
        <v>74.313000000000002</v>
      </c>
      <c r="J161" s="145">
        <v>57.588999999999999</v>
      </c>
      <c r="K161" s="146">
        <v>31.625</v>
      </c>
      <c r="L161" s="147">
        <v>4.0510000000000002</v>
      </c>
    </row>
    <row r="162" spans="3:12">
      <c r="C162" s="137">
        <v>43221</v>
      </c>
      <c r="D162" s="138">
        <v>0.18680555555555556</v>
      </c>
      <c r="E162" s="130">
        <v>139</v>
      </c>
      <c r="F162" s="141">
        <v>94.35</v>
      </c>
      <c r="G162" s="142">
        <v>94.653000000000006</v>
      </c>
      <c r="H162" s="143">
        <v>88.165999999999997</v>
      </c>
      <c r="I162" s="144">
        <v>74.977000000000004</v>
      </c>
      <c r="J162" s="145">
        <v>58.162999999999997</v>
      </c>
      <c r="K162" s="146">
        <v>32.198999999999998</v>
      </c>
      <c r="L162" s="147">
        <v>4.0609999999999999</v>
      </c>
    </row>
    <row r="163" spans="3:12">
      <c r="C163" s="137">
        <v>43221</v>
      </c>
      <c r="D163" s="138">
        <v>0.22847222222222222</v>
      </c>
      <c r="E163" s="139">
        <v>140</v>
      </c>
      <c r="F163" s="141">
        <v>94.421999999999997</v>
      </c>
      <c r="G163" s="142">
        <v>94.965000000000003</v>
      </c>
      <c r="H163" s="143">
        <v>88.561999999999998</v>
      </c>
      <c r="I163" s="144">
        <v>75.92</v>
      </c>
      <c r="J163" s="145">
        <v>59.445999999999998</v>
      </c>
      <c r="K163" s="146">
        <v>32.613999999999997</v>
      </c>
      <c r="L163" s="147">
        <v>4.05</v>
      </c>
    </row>
    <row r="164" spans="3:12">
      <c r="C164" s="137">
        <v>43221</v>
      </c>
      <c r="D164" s="138">
        <v>0.27013888888888887</v>
      </c>
      <c r="E164" s="130">
        <v>141</v>
      </c>
      <c r="F164" s="141">
        <v>94.688000000000002</v>
      </c>
      <c r="G164" s="142">
        <v>95.138000000000005</v>
      </c>
      <c r="H164" s="143">
        <v>88.847999999999999</v>
      </c>
      <c r="I164" s="144">
        <v>76.358999999999995</v>
      </c>
      <c r="J164" s="145">
        <v>59.728000000000002</v>
      </c>
      <c r="K164" s="146">
        <v>32.777999999999999</v>
      </c>
      <c r="L164" s="147">
        <v>4.0540000000000003</v>
      </c>
    </row>
    <row r="165" spans="3:12">
      <c r="C165" s="137">
        <v>43221</v>
      </c>
      <c r="D165" s="138">
        <v>0.31180555555555556</v>
      </c>
      <c r="E165" s="139">
        <v>142</v>
      </c>
      <c r="F165" s="141">
        <v>94.88</v>
      </c>
      <c r="G165" s="142">
        <v>95.302999999999997</v>
      </c>
      <c r="H165" s="143">
        <v>89.364000000000004</v>
      </c>
      <c r="I165" s="144">
        <v>77.254000000000005</v>
      </c>
      <c r="J165" s="145">
        <v>59.941000000000003</v>
      </c>
      <c r="K165" s="146">
        <v>33.026000000000003</v>
      </c>
      <c r="L165" s="147">
        <v>4.0229999999999997</v>
      </c>
    </row>
    <row r="166" spans="3:12">
      <c r="C166" s="137">
        <v>43221</v>
      </c>
      <c r="D166" s="138">
        <v>0.35347222222222219</v>
      </c>
      <c r="E166" s="130">
        <v>143</v>
      </c>
      <c r="F166" s="141">
        <v>95.153000000000006</v>
      </c>
      <c r="G166" s="142">
        <v>95.558000000000007</v>
      </c>
      <c r="H166" s="143">
        <v>89.875</v>
      </c>
      <c r="I166" s="144">
        <v>78.111999999999995</v>
      </c>
      <c r="J166" s="145">
        <v>60.578000000000003</v>
      </c>
      <c r="K166" s="146">
        <v>32.988999999999997</v>
      </c>
      <c r="L166" s="147">
        <v>4.0110000000000001</v>
      </c>
    </row>
    <row r="167" spans="3:12">
      <c r="C167" s="137">
        <v>43221</v>
      </c>
      <c r="D167" s="138">
        <v>0.39513888888888887</v>
      </c>
      <c r="E167" s="139">
        <v>144</v>
      </c>
      <c r="F167" s="141">
        <v>95.287000000000006</v>
      </c>
      <c r="G167" s="142">
        <v>95.665999999999997</v>
      </c>
      <c r="H167" s="143">
        <v>90.087000000000003</v>
      </c>
      <c r="I167" s="144">
        <v>78.837999999999994</v>
      </c>
      <c r="J167" s="145">
        <v>61.262999999999998</v>
      </c>
      <c r="K167" s="146">
        <v>33.679000000000002</v>
      </c>
      <c r="L167" s="147">
        <v>4.0250000000000004</v>
      </c>
    </row>
    <row r="168" spans="3:12">
      <c r="C168" s="137">
        <v>43221</v>
      </c>
      <c r="D168" s="138">
        <v>0.4368055555555555</v>
      </c>
      <c r="E168" s="130">
        <v>145</v>
      </c>
      <c r="F168" s="141">
        <v>95.527000000000001</v>
      </c>
      <c r="G168" s="142">
        <v>95.94</v>
      </c>
      <c r="H168" s="143">
        <v>90.183999999999997</v>
      </c>
      <c r="I168" s="144">
        <v>79.215000000000003</v>
      </c>
      <c r="J168" s="145">
        <v>61.945</v>
      </c>
      <c r="K168" s="146">
        <v>33.915999999999997</v>
      </c>
      <c r="L168" s="147">
        <v>4.048</v>
      </c>
    </row>
    <row r="169" spans="3:12">
      <c r="C169" s="137">
        <v>43221</v>
      </c>
      <c r="D169" s="138">
        <v>0.47847222222222219</v>
      </c>
      <c r="E169" s="139">
        <v>146</v>
      </c>
      <c r="F169" s="141">
        <v>95.754999999999995</v>
      </c>
      <c r="G169" s="142">
        <v>96.046999999999997</v>
      </c>
      <c r="H169" s="143">
        <v>90.641999999999996</v>
      </c>
      <c r="I169" s="144">
        <v>79.793999999999997</v>
      </c>
      <c r="J169" s="145">
        <v>61.723999999999997</v>
      </c>
      <c r="K169" s="146">
        <v>34.124000000000002</v>
      </c>
      <c r="L169" s="147">
        <v>4.0229999999999997</v>
      </c>
    </row>
    <row r="170" spans="3:12">
      <c r="C170" s="137">
        <v>43221</v>
      </c>
      <c r="D170" s="138">
        <v>0.52013888888888882</v>
      </c>
      <c r="E170" s="130">
        <v>147</v>
      </c>
      <c r="F170" s="141">
        <v>95.834999999999994</v>
      </c>
      <c r="G170" s="142">
        <v>96.171000000000006</v>
      </c>
      <c r="H170" s="143">
        <v>90.992000000000004</v>
      </c>
      <c r="I170" s="144">
        <v>80.930000000000007</v>
      </c>
      <c r="J170" s="145">
        <v>63.164999999999999</v>
      </c>
      <c r="K170" s="146">
        <v>34.6</v>
      </c>
      <c r="L170" s="147">
        <v>3.9750000000000001</v>
      </c>
    </row>
    <row r="171" spans="3:12">
      <c r="C171" s="137">
        <v>43221</v>
      </c>
      <c r="D171" s="138">
        <v>0.56180555555555556</v>
      </c>
      <c r="E171" s="139">
        <v>148</v>
      </c>
      <c r="F171" s="141">
        <v>96.08</v>
      </c>
      <c r="G171" s="142">
        <v>96.527000000000001</v>
      </c>
      <c r="H171" s="143">
        <v>91.364000000000004</v>
      </c>
      <c r="I171" s="144">
        <v>82.42</v>
      </c>
      <c r="J171" s="145">
        <v>63.71</v>
      </c>
      <c r="K171" s="146">
        <v>34.777000000000001</v>
      </c>
      <c r="L171" s="147">
        <v>4.0910000000000002</v>
      </c>
    </row>
    <row r="172" spans="3:12">
      <c r="C172" s="137">
        <v>43221</v>
      </c>
      <c r="D172" s="138">
        <v>0.60347222222222219</v>
      </c>
      <c r="E172" s="130">
        <v>149</v>
      </c>
      <c r="F172" s="141">
        <v>96.224999999999994</v>
      </c>
      <c r="G172" s="142">
        <v>96.671000000000006</v>
      </c>
      <c r="H172" s="143">
        <v>91.587000000000003</v>
      </c>
      <c r="I172" s="144">
        <v>82.296999999999997</v>
      </c>
      <c r="J172" s="145">
        <v>63.856999999999999</v>
      </c>
      <c r="K172" s="146">
        <v>35.412999999999997</v>
      </c>
      <c r="L172" s="147">
        <v>3.9929999999999999</v>
      </c>
    </row>
    <row r="173" spans="3:12">
      <c r="C173" s="137">
        <v>43221</v>
      </c>
      <c r="D173" s="138">
        <v>0.64513888888888882</v>
      </c>
      <c r="E173" s="139">
        <v>150</v>
      </c>
      <c r="F173" s="141">
        <v>96.418999999999997</v>
      </c>
      <c r="G173" s="142">
        <v>96.8</v>
      </c>
      <c r="H173" s="143">
        <v>91.903000000000006</v>
      </c>
      <c r="I173" s="144">
        <v>82.994</v>
      </c>
      <c r="J173" s="145">
        <v>64.296000000000006</v>
      </c>
      <c r="K173" s="146">
        <v>35.677999999999997</v>
      </c>
      <c r="L173" s="147">
        <v>4.0579999999999998</v>
      </c>
    </row>
    <row r="174" spans="3:12">
      <c r="C174" s="137">
        <v>43221</v>
      </c>
      <c r="D174" s="138">
        <v>0.68680555555555556</v>
      </c>
      <c r="E174" s="130">
        <v>151</v>
      </c>
      <c r="F174" s="141">
        <v>96.566999999999993</v>
      </c>
      <c r="G174" s="142">
        <v>96.947000000000003</v>
      </c>
      <c r="H174" s="143">
        <v>92.04</v>
      </c>
      <c r="I174" s="144">
        <v>83.921000000000006</v>
      </c>
      <c r="J174" s="145">
        <v>65.536000000000001</v>
      </c>
      <c r="K174" s="146">
        <v>35.985999999999997</v>
      </c>
      <c r="L174" s="147">
        <v>3.9910000000000001</v>
      </c>
    </row>
    <row r="175" spans="3:12">
      <c r="C175" s="137">
        <v>43221</v>
      </c>
      <c r="D175" s="138">
        <v>0.7284722222222223</v>
      </c>
      <c r="E175" s="139">
        <v>152</v>
      </c>
      <c r="F175" s="141">
        <v>96.715999999999994</v>
      </c>
      <c r="G175" s="142">
        <v>97.116</v>
      </c>
      <c r="H175" s="143">
        <v>92.507999999999996</v>
      </c>
      <c r="I175" s="144">
        <v>85.015000000000001</v>
      </c>
      <c r="J175" s="145">
        <v>66.027000000000001</v>
      </c>
      <c r="K175" s="146">
        <v>36.448</v>
      </c>
      <c r="L175" s="147">
        <v>4.0069999999999997</v>
      </c>
    </row>
    <row r="176" spans="3:12">
      <c r="C176" s="137">
        <v>43221</v>
      </c>
      <c r="D176" s="138">
        <v>0.77013888888888893</v>
      </c>
      <c r="E176" s="130">
        <v>153</v>
      </c>
      <c r="F176" s="141">
        <v>96.787000000000006</v>
      </c>
      <c r="G176" s="142">
        <v>97.256</v>
      </c>
      <c r="H176" s="143">
        <v>92.793999999999997</v>
      </c>
      <c r="I176" s="144">
        <v>85.542000000000002</v>
      </c>
      <c r="J176" s="145">
        <v>66.558999999999997</v>
      </c>
      <c r="K176" s="146">
        <v>36.423000000000002</v>
      </c>
      <c r="L176" s="147">
        <v>4.0359999999999996</v>
      </c>
    </row>
    <row r="177" spans="3:12">
      <c r="C177" s="137">
        <v>43221</v>
      </c>
      <c r="D177" s="138">
        <v>0.81180555555555556</v>
      </c>
      <c r="E177" s="139">
        <v>154</v>
      </c>
      <c r="F177" s="141">
        <v>96.997</v>
      </c>
      <c r="G177" s="142">
        <v>97.373999999999995</v>
      </c>
      <c r="H177" s="143">
        <v>92.944999999999993</v>
      </c>
      <c r="I177" s="144">
        <v>86.171000000000006</v>
      </c>
      <c r="J177" s="145">
        <v>67.486999999999995</v>
      </c>
      <c r="K177" s="146">
        <v>37.289000000000001</v>
      </c>
      <c r="L177" s="147">
        <v>3.9590000000000001</v>
      </c>
    </row>
    <row r="178" spans="3:12">
      <c r="C178" s="137">
        <v>43221</v>
      </c>
      <c r="D178" s="138">
        <v>0.8534722222222223</v>
      </c>
      <c r="E178" s="130">
        <v>155</v>
      </c>
      <c r="F178" s="141">
        <v>97.114999999999995</v>
      </c>
      <c r="G178" s="142">
        <v>97.528000000000006</v>
      </c>
      <c r="H178" s="143">
        <v>93.224999999999994</v>
      </c>
      <c r="I178" s="144">
        <v>86.721999999999994</v>
      </c>
      <c r="J178" s="145">
        <v>67.769000000000005</v>
      </c>
      <c r="K178" s="146">
        <v>37.514000000000003</v>
      </c>
      <c r="L178" s="147">
        <v>3.9079999999999999</v>
      </c>
    </row>
    <row r="179" spans="3:12">
      <c r="C179" s="137">
        <v>43221</v>
      </c>
      <c r="D179" s="138">
        <v>0.89513888888888893</v>
      </c>
      <c r="E179" s="139">
        <v>156</v>
      </c>
      <c r="F179" s="141">
        <v>97.233999999999995</v>
      </c>
      <c r="G179" s="142">
        <v>97.697999999999993</v>
      </c>
      <c r="H179" s="143">
        <v>93.5</v>
      </c>
      <c r="I179" s="144">
        <v>87.248000000000005</v>
      </c>
      <c r="J179" s="145">
        <v>68.387</v>
      </c>
      <c r="K179" s="146">
        <v>38.198999999999998</v>
      </c>
      <c r="L179" s="147">
        <v>3.923</v>
      </c>
    </row>
    <row r="180" spans="3:12">
      <c r="C180" s="137">
        <v>43221</v>
      </c>
      <c r="D180" s="138">
        <v>0.93680555555555556</v>
      </c>
      <c r="E180" s="130">
        <v>157</v>
      </c>
      <c r="F180" s="141">
        <v>97.394999999999996</v>
      </c>
      <c r="G180" s="142">
        <v>97.703999999999994</v>
      </c>
      <c r="H180" s="143">
        <v>93.653000000000006</v>
      </c>
      <c r="I180" s="144">
        <v>88.292000000000002</v>
      </c>
      <c r="J180" s="145">
        <v>68.66</v>
      </c>
      <c r="K180" s="146">
        <v>38.353999999999999</v>
      </c>
      <c r="L180" s="147">
        <v>3.9769999999999999</v>
      </c>
    </row>
    <row r="181" spans="3:12">
      <c r="C181" s="137">
        <v>43221</v>
      </c>
      <c r="D181" s="138">
        <v>0.9784722222222223</v>
      </c>
      <c r="E181" s="139">
        <v>158</v>
      </c>
      <c r="F181" s="141">
        <v>97.462999999999994</v>
      </c>
      <c r="G181" s="142">
        <v>97.856999999999999</v>
      </c>
      <c r="H181" s="143">
        <v>93.978999999999999</v>
      </c>
      <c r="I181" s="144">
        <v>89.367999999999995</v>
      </c>
      <c r="J181" s="145">
        <v>69.037999999999997</v>
      </c>
      <c r="K181" s="146">
        <v>39.040999999999997</v>
      </c>
      <c r="L181" s="147">
        <v>3.9079999999999999</v>
      </c>
    </row>
    <row r="182" spans="3:12">
      <c r="C182" s="137">
        <v>43222</v>
      </c>
      <c r="D182" s="138">
        <v>2.013888888888889E-2</v>
      </c>
      <c r="E182" s="130">
        <v>159</v>
      </c>
      <c r="F182" s="141">
        <v>97.587000000000003</v>
      </c>
      <c r="G182" s="142">
        <v>97.959000000000003</v>
      </c>
      <c r="H182" s="143">
        <v>94.245000000000005</v>
      </c>
      <c r="I182" s="144">
        <v>89.597999999999999</v>
      </c>
      <c r="J182" s="145">
        <v>69.453999999999994</v>
      </c>
      <c r="K182" s="146">
        <v>39.313000000000002</v>
      </c>
      <c r="L182" s="147">
        <v>3.9129999999999998</v>
      </c>
    </row>
    <row r="183" spans="3:12">
      <c r="C183" s="137">
        <v>43222</v>
      </c>
      <c r="D183" s="138">
        <v>6.1805555555555558E-2</v>
      </c>
      <c r="E183" s="139">
        <v>160</v>
      </c>
      <c r="F183" s="141">
        <v>97.691000000000003</v>
      </c>
      <c r="G183" s="142">
        <v>98.078999999999994</v>
      </c>
      <c r="H183" s="143">
        <v>94.185000000000002</v>
      </c>
      <c r="I183" s="144">
        <v>90.305000000000007</v>
      </c>
      <c r="J183" s="145">
        <v>70.200999999999993</v>
      </c>
      <c r="K183" s="146">
        <v>39.781999999999996</v>
      </c>
      <c r="L183" s="147">
        <v>3.8809999999999998</v>
      </c>
    </row>
    <row r="184" spans="3:12">
      <c r="C184" s="137">
        <v>43222</v>
      </c>
      <c r="D184" s="138">
        <v>0.10347222222222223</v>
      </c>
      <c r="E184" s="130">
        <v>161</v>
      </c>
      <c r="F184" s="141">
        <v>97.808000000000007</v>
      </c>
      <c r="G184" s="142">
        <v>98.21</v>
      </c>
      <c r="H184" s="143">
        <v>94.593999999999994</v>
      </c>
      <c r="I184" s="144">
        <v>91.188999999999993</v>
      </c>
      <c r="J184" s="145">
        <v>70.843999999999994</v>
      </c>
      <c r="K184" s="146">
        <v>40.252000000000002</v>
      </c>
      <c r="L184" s="147">
        <v>3.9430000000000001</v>
      </c>
    </row>
    <row r="185" spans="3:12">
      <c r="C185" s="137">
        <v>43222</v>
      </c>
      <c r="D185" s="138">
        <v>0.1451388888888889</v>
      </c>
      <c r="E185" s="139">
        <v>162</v>
      </c>
      <c r="F185" s="141">
        <v>97.847999999999999</v>
      </c>
      <c r="G185" s="142">
        <v>98.251999999999995</v>
      </c>
      <c r="H185" s="143">
        <v>94.73</v>
      </c>
      <c r="I185" s="144">
        <v>91.668000000000006</v>
      </c>
      <c r="J185" s="145">
        <v>71.195999999999998</v>
      </c>
      <c r="K185" s="146">
        <v>40.402999999999999</v>
      </c>
      <c r="L185" s="147">
        <v>3.9609999999999999</v>
      </c>
    </row>
    <row r="186" spans="3:12">
      <c r="C186" s="137">
        <v>43222</v>
      </c>
      <c r="D186" s="138">
        <v>0.18680555555555556</v>
      </c>
      <c r="E186" s="130">
        <v>163</v>
      </c>
      <c r="F186" s="141">
        <v>97.923000000000002</v>
      </c>
      <c r="G186" s="142">
        <v>98.301000000000002</v>
      </c>
      <c r="H186" s="143">
        <v>94.837000000000003</v>
      </c>
      <c r="I186" s="144">
        <v>92.441000000000003</v>
      </c>
      <c r="J186" s="145">
        <v>71.856999999999999</v>
      </c>
      <c r="K186" s="146">
        <v>41.017000000000003</v>
      </c>
      <c r="L186" s="147">
        <v>3.8860000000000001</v>
      </c>
    </row>
    <row r="187" spans="3:12">
      <c r="C187" s="137">
        <v>43222</v>
      </c>
      <c r="D187" s="138">
        <v>0.22847222222222222</v>
      </c>
      <c r="E187" s="139">
        <v>164</v>
      </c>
      <c r="F187" s="141">
        <v>98.015000000000001</v>
      </c>
      <c r="G187" s="142">
        <v>98.405000000000001</v>
      </c>
      <c r="H187" s="143">
        <v>95.132000000000005</v>
      </c>
      <c r="I187" s="144">
        <v>92.992999999999995</v>
      </c>
      <c r="J187" s="145">
        <v>72.372</v>
      </c>
      <c r="K187" s="146">
        <v>41.302</v>
      </c>
      <c r="L187" s="147">
        <v>3.8679999999999999</v>
      </c>
    </row>
    <row r="188" spans="3:12">
      <c r="C188" s="137">
        <v>43222</v>
      </c>
      <c r="D188" s="138">
        <v>0.27013888888888887</v>
      </c>
      <c r="E188" s="130">
        <v>165</v>
      </c>
      <c r="F188" s="141">
        <v>98.105999999999995</v>
      </c>
      <c r="G188" s="142">
        <v>98.468999999999994</v>
      </c>
      <c r="H188" s="143">
        <v>95.272999999999996</v>
      </c>
      <c r="I188" s="144">
        <v>93.388999999999996</v>
      </c>
      <c r="J188" s="145">
        <v>72.975999999999999</v>
      </c>
      <c r="K188" s="146">
        <v>42.076000000000001</v>
      </c>
      <c r="L188" s="147">
        <v>3.883</v>
      </c>
    </row>
    <row r="189" spans="3:12">
      <c r="C189" s="137">
        <v>43222</v>
      </c>
      <c r="D189" s="138">
        <v>0.31180555555555556</v>
      </c>
      <c r="E189" s="139">
        <v>166</v>
      </c>
      <c r="F189" s="141">
        <v>98.162999999999997</v>
      </c>
      <c r="G189" s="142">
        <v>98.492999999999995</v>
      </c>
      <c r="H189" s="143">
        <v>95.450999999999993</v>
      </c>
      <c r="I189" s="144">
        <v>94.116</v>
      </c>
      <c r="J189" s="145">
        <v>73.546999999999997</v>
      </c>
      <c r="K189" s="146">
        <v>42.610999999999997</v>
      </c>
      <c r="L189" s="147">
        <v>3.8809999999999998</v>
      </c>
    </row>
    <row r="190" spans="3:12">
      <c r="C190" s="137">
        <v>43222</v>
      </c>
      <c r="D190" s="138">
        <v>0.35347222222222219</v>
      </c>
      <c r="E190" s="130">
        <v>167</v>
      </c>
      <c r="F190" s="141">
        <v>98.23</v>
      </c>
      <c r="G190" s="142">
        <v>98.62</v>
      </c>
      <c r="H190" s="143">
        <v>95.563000000000002</v>
      </c>
      <c r="I190" s="144">
        <v>94.733999999999995</v>
      </c>
      <c r="J190" s="145">
        <v>73.447000000000003</v>
      </c>
      <c r="K190" s="146">
        <v>42.790999999999997</v>
      </c>
      <c r="L190" s="147">
        <v>3.9220000000000002</v>
      </c>
    </row>
    <row r="191" spans="3:12">
      <c r="C191" s="137">
        <v>43222</v>
      </c>
      <c r="D191" s="138">
        <v>0.39513888888888887</v>
      </c>
      <c r="E191" s="139">
        <v>168</v>
      </c>
      <c r="F191" s="141">
        <v>98.305999999999997</v>
      </c>
      <c r="G191" s="142">
        <v>98.641000000000005</v>
      </c>
      <c r="H191" s="143">
        <v>95.751999999999995</v>
      </c>
      <c r="I191" s="144">
        <v>95.177999999999997</v>
      </c>
      <c r="J191" s="145">
        <v>74.262</v>
      </c>
      <c r="K191" s="146">
        <v>42.878</v>
      </c>
      <c r="L191" s="147">
        <v>3.891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29</vt:i4>
      </vt:variant>
    </vt:vector>
  </HeadingPairs>
  <TitlesOfParts>
    <vt:vector size="29" baseType="lpstr">
      <vt:lpstr>Figure 2b</vt:lpstr>
      <vt:lpstr>Figure 2c</vt:lpstr>
      <vt:lpstr>Figure 2e</vt:lpstr>
      <vt:lpstr>Figure 3d</vt:lpstr>
      <vt:lpstr>Figure 3f</vt:lpstr>
      <vt:lpstr>Figure 5a</vt:lpstr>
      <vt:lpstr>Figure 5b</vt:lpstr>
      <vt:lpstr>Figure 5c</vt:lpstr>
      <vt:lpstr>Figure 5d</vt:lpstr>
      <vt:lpstr>Figure 6d</vt:lpstr>
      <vt:lpstr>Figure 6e</vt:lpstr>
      <vt:lpstr>Figure 6f</vt:lpstr>
      <vt:lpstr>Figure 6g</vt:lpstr>
      <vt:lpstr>Supplementary Figure 1b</vt:lpstr>
      <vt:lpstr>Supplementary Figure 1c</vt:lpstr>
      <vt:lpstr>Supplementary Figure 1d</vt:lpstr>
      <vt:lpstr>Supplementary Figure 6a</vt:lpstr>
      <vt:lpstr>Supplementary Figure 7a</vt:lpstr>
      <vt:lpstr>Supplementary Figure 7b</vt:lpstr>
      <vt:lpstr>Supplementary Figure 7c</vt:lpstr>
      <vt:lpstr>Supplementary Figure 7d</vt:lpstr>
      <vt:lpstr>Supplementary Figure 7e</vt:lpstr>
      <vt:lpstr>Supplementary Figure 7e inset</vt:lpstr>
      <vt:lpstr>Supplementary Figure 7g</vt:lpstr>
      <vt:lpstr>Supplementary Figure 7h</vt:lpstr>
      <vt:lpstr>Supplementary Figure 8a</vt:lpstr>
      <vt:lpstr>Supplementary Figure 8b</vt:lpstr>
      <vt:lpstr>Supplementary Figure 8c</vt:lpstr>
      <vt:lpstr>Supplementary Figure 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2025-03-24T11:53:36Z</dcterms:created>
  <dcterms:modified xsi:type="dcterms:W3CDTF">2025-03-31T13:59:12Z</dcterms:modified>
</cp:coreProperties>
</file>