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KRATTISG\Desktop\Info\Publications\2025\Sr6\Version 11_Editorial\Manuscript files\"/>
    </mc:Choice>
  </mc:AlternateContent>
  <xr:revisionPtr revIDLastSave="0" documentId="13_ncr:1_{27621A0E-92EA-4743-BBB7-D946354615DA}" xr6:coauthVersionLast="47" xr6:coauthVersionMax="47" xr10:uidLastSave="{00000000-0000-0000-0000-000000000000}"/>
  <bookViews>
    <workbookView xWindow="-120" yWindow="-120" windowWidth="51840" windowHeight="21240" xr2:uid="{7D8C41A3-352F-854A-8080-0296796A2D2C}"/>
  </bookViews>
  <sheets>
    <sheet name="Supplementary Fig. 4" sheetId="1" r:id="rId1"/>
    <sheet name="Supplementary Fig. 5" sheetId="2" r:id="rId2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2" l="1"/>
  <c r="E3" i="2"/>
  <c r="D6" i="2"/>
  <c r="E6" i="2" s="1"/>
  <c r="F6" i="2" s="1"/>
  <c r="G6" i="2" s="1"/>
  <c r="D29" i="2"/>
  <c r="D28" i="2"/>
  <c r="E28" i="2" s="1"/>
  <c r="D27" i="2"/>
  <c r="E27" i="2" s="1"/>
  <c r="D26" i="2"/>
  <c r="E26" i="2" s="1"/>
  <c r="D25" i="2"/>
  <c r="E25" i="2" s="1"/>
  <c r="D24" i="2"/>
  <c r="D23" i="2"/>
  <c r="E23" i="2" s="1"/>
  <c r="D22" i="2"/>
  <c r="E22" i="2" s="1"/>
  <c r="D21" i="2"/>
  <c r="D20" i="2"/>
  <c r="E20" i="2" s="1"/>
  <c r="D19" i="2"/>
  <c r="D18" i="2"/>
  <c r="E18" i="2" s="1"/>
  <c r="D17" i="2"/>
  <c r="E17" i="2" s="1"/>
  <c r="D16" i="2"/>
  <c r="D15" i="2"/>
  <c r="E15" i="2" s="1"/>
  <c r="D14" i="2"/>
  <c r="D13" i="2"/>
  <c r="D12" i="2"/>
  <c r="D11" i="2"/>
  <c r="D10" i="2"/>
  <c r="E10" i="2" s="1"/>
  <c r="D9" i="2"/>
  <c r="E9" i="2" s="1"/>
  <c r="D8" i="2"/>
  <c r="E8" i="2" s="1"/>
  <c r="D7" i="2"/>
  <c r="D5" i="2"/>
  <c r="D4" i="2"/>
  <c r="D3" i="2"/>
  <c r="E11" i="2" l="1"/>
  <c r="F11" i="2" s="1"/>
  <c r="G11" i="2" s="1"/>
  <c r="E19" i="2"/>
  <c r="F19" i="2" s="1"/>
  <c r="G19" i="2" s="1"/>
  <c r="F13" i="2"/>
  <c r="G13" i="2" s="1"/>
  <c r="F14" i="2"/>
  <c r="G14" i="2" s="1"/>
  <c r="E16" i="2"/>
  <c r="F16" i="2" s="1"/>
  <c r="G16" i="2" s="1"/>
  <c r="E7" i="2"/>
  <c r="F7" i="2" s="1"/>
  <c r="G7" i="2" s="1"/>
  <c r="F21" i="2"/>
  <c r="G21" i="2" s="1"/>
  <c r="F24" i="2"/>
  <c r="G24" i="2" s="1"/>
  <c r="F9" i="2"/>
  <c r="G9" i="2" s="1"/>
  <c r="F17" i="2"/>
  <c r="G17" i="2" s="1"/>
  <c r="F25" i="2"/>
  <c r="G25" i="2" s="1"/>
  <c r="E5" i="2"/>
  <c r="F5" i="2" s="1"/>
  <c r="G5" i="2" s="1"/>
  <c r="E12" i="2"/>
  <c r="F12" i="2" s="1"/>
  <c r="G12" i="2" s="1"/>
  <c r="E13" i="2"/>
  <c r="E24" i="2"/>
  <c r="F10" i="2"/>
  <c r="G10" i="2" s="1"/>
  <c r="F18" i="2"/>
  <c r="G18" i="2" s="1"/>
  <c r="F26" i="2"/>
  <c r="G26" i="2" s="1"/>
  <c r="E4" i="2"/>
  <c r="F4" i="2" s="1"/>
  <c r="G4" i="2" s="1"/>
  <c r="E21" i="2"/>
  <c r="E29" i="2"/>
  <c r="F29" i="2" s="1"/>
  <c r="G29" i="2" s="1"/>
  <c r="F28" i="2"/>
  <c r="G28" i="2" s="1"/>
  <c r="F27" i="2"/>
  <c r="G27" i="2" s="1"/>
  <c r="F22" i="2"/>
  <c r="G22" i="2" s="1"/>
  <c r="F23" i="2"/>
  <c r="G23" i="2" s="1"/>
  <c r="F20" i="2"/>
  <c r="G20" i="2" s="1"/>
  <c r="F15" i="2"/>
  <c r="G15" i="2" s="1"/>
  <c r="F8" i="2"/>
  <c r="G8" i="2" s="1"/>
  <c r="F3" i="2"/>
  <c r="G3" i="2" s="1"/>
  <c r="E28" i="1" l="1"/>
  <c r="F28" i="1" s="1"/>
  <c r="G28" i="1" s="1"/>
  <c r="D27" i="1"/>
  <c r="E27" i="1" s="1"/>
  <c r="F27" i="1" s="1"/>
  <c r="G27" i="1" s="1"/>
  <c r="D28" i="1"/>
  <c r="D29" i="1"/>
  <c r="E29" i="1" s="1"/>
  <c r="F29" i="1" s="1"/>
  <c r="G29" i="1" s="1"/>
  <c r="E21" i="1"/>
  <c r="E16" i="1"/>
  <c r="E18" i="1"/>
  <c r="E13" i="1"/>
  <c r="D3" i="1"/>
  <c r="E3" i="1" s="1"/>
  <c r="D26" i="1"/>
  <c r="E26" i="1" s="1"/>
  <c r="D25" i="1"/>
  <c r="E25" i="1" s="1"/>
  <c r="D24" i="1"/>
  <c r="D23" i="1"/>
  <c r="E23" i="1" s="1"/>
  <c r="F23" i="1" s="1"/>
  <c r="G23" i="1" s="1"/>
  <c r="D22" i="1"/>
  <c r="E22" i="1" s="1"/>
  <c r="D21" i="1"/>
  <c r="D20" i="1"/>
  <c r="E20" i="1" s="1"/>
  <c r="F20" i="1" s="1"/>
  <c r="G20" i="1" s="1"/>
  <c r="D19" i="1"/>
  <c r="D18" i="1"/>
  <c r="D17" i="1"/>
  <c r="E17" i="1" s="1"/>
  <c r="D16" i="1"/>
  <c r="D15" i="1"/>
  <c r="D14" i="1"/>
  <c r="E14" i="1" s="1"/>
  <c r="F14" i="1" s="1"/>
  <c r="G14" i="1" s="1"/>
  <c r="D13" i="1"/>
  <c r="D12" i="1"/>
  <c r="E12" i="1" s="1"/>
  <c r="D11" i="1"/>
  <c r="E11" i="1" s="1"/>
  <c r="F11" i="1" s="1"/>
  <c r="G11" i="1" s="1"/>
  <c r="D10" i="1"/>
  <c r="D9" i="1"/>
  <c r="D8" i="1"/>
  <c r="E8" i="1" s="1"/>
  <c r="D7" i="1"/>
  <c r="E7" i="1" s="1"/>
  <c r="D6" i="1"/>
  <c r="E6" i="1" s="1"/>
  <c r="D5" i="1"/>
  <c r="D4" i="1"/>
  <c r="E4" i="1" s="1"/>
  <c r="F16" i="1" l="1"/>
  <c r="G16" i="1" s="1"/>
  <c r="E15" i="1"/>
  <c r="F15" i="1" s="1"/>
  <c r="G15" i="1" s="1"/>
  <c r="E10" i="1"/>
  <c r="F10" i="1" s="1"/>
  <c r="G10" i="1" s="1"/>
  <c r="E5" i="1"/>
  <c r="F5" i="1" s="1"/>
  <c r="G5" i="1" s="1"/>
  <c r="F12" i="1"/>
  <c r="G12" i="1" s="1"/>
  <c r="F22" i="1"/>
  <c r="G22" i="1" s="1"/>
  <c r="F17" i="1"/>
  <c r="G17" i="1" s="1"/>
  <c r="F25" i="1"/>
  <c r="G25" i="1" s="1"/>
  <c r="F18" i="1"/>
  <c r="G18" i="1" s="1"/>
  <c r="E24" i="1"/>
  <c r="F24" i="1" s="1"/>
  <c r="G24" i="1" s="1"/>
  <c r="E9" i="1"/>
  <c r="F9" i="1" s="1"/>
  <c r="G9" i="1" s="1"/>
  <c r="F4" i="1"/>
  <c r="G4" i="1" s="1"/>
  <c r="F13" i="1"/>
  <c r="G13" i="1" s="1"/>
  <c r="F21" i="1"/>
  <c r="G21" i="1" s="1"/>
  <c r="E19" i="1"/>
  <c r="F19" i="1" s="1"/>
  <c r="G19" i="1" s="1"/>
  <c r="F26" i="1"/>
  <c r="G26" i="1" s="1"/>
  <c r="F8" i="1"/>
  <c r="G8" i="1" s="1"/>
  <c r="F7" i="1"/>
  <c r="G7" i="1" s="1"/>
  <c r="F6" i="1"/>
  <c r="G6" i="1" s="1"/>
  <c r="F3" i="1"/>
  <c r="G3" i="1" s="1"/>
</calcChain>
</file>

<file path=xl/sharedStrings.xml><?xml version="1.0" encoding="utf-8"?>
<sst xmlns="http://schemas.openxmlformats.org/spreadsheetml/2006/main" count="70" uniqueCount="37">
  <si>
    <t>Samples</t>
    <phoneticPr fontId="3" type="noConversion"/>
  </si>
  <si>
    <r>
      <t xml:space="preserve">Ct value of </t>
    </r>
    <r>
      <rPr>
        <i/>
        <sz val="10"/>
        <color theme="1"/>
        <rFont val="Times New Roman"/>
        <family val="1"/>
      </rPr>
      <t>actin</t>
    </r>
    <phoneticPr fontId="3" type="noConversion"/>
  </si>
  <si>
    <r>
      <rPr>
        <sz val="10"/>
        <color theme="1"/>
        <rFont val="等线"/>
        <family val="2"/>
      </rPr>
      <t>△</t>
    </r>
    <r>
      <rPr>
        <sz val="10"/>
        <color theme="1"/>
        <rFont val="Times New Roman"/>
        <family val="1"/>
      </rPr>
      <t>C</t>
    </r>
  </si>
  <si>
    <r>
      <rPr>
        <sz val="10"/>
        <color theme="1"/>
        <rFont val="等线"/>
        <family val="2"/>
      </rPr>
      <t>△</t>
    </r>
    <r>
      <rPr>
        <sz val="10"/>
        <color theme="1"/>
        <rFont val="Times New Roman"/>
        <family val="1"/>
      </rPr>
      <t>C-</t>
    </r>
    <r>
      <rPr>
        <sz val="10"/>
        <color theme="1"/>
        <rFont val="等线"/>
        <family val="2"/>
      </rPr>
      <t>△</t>
    </r>
    <r>
      <rPr>
        <sz val="10"/>
        <color theme="1"/>
        <rFont val="Times New Roman"/>
        <family val="1"/>
      </rPr>
      <t>C</t>
    </r>
  </si>
  <si>
    <r>
      <rPr>
        <sz val="10"/>
        <color theme="1"/>
        <rFont val="等线"/>
        <family val="2"/>
      </rPr>
      <t>‐△△</t>
    </r>
    <r>
      <rPr>
        <sz val="10"/>
        <color theme="1"/>
        <rFont val="Times New Roman"/>
        <family val="1"/>
      </rPr>
      <t>C</t>
    </r>
  </si>
  <si>
    <t>TA5605-BSMV_γGFP-rep1</t>
    <phoneticPr fontId="3" type="noConversion"/>
  </si>
  <si>
    <t>TA5605-BSMV_γGFP-rep2</t>
    <phoneticPr fontId="3" type="noConversion"/>
  </si>
  <si>
    <t>TA5605-BSMV_γGFP-rep3</t>
    <phoneticPr fontId="3" type="noConversion"/>
  </si>
  <si>
    <t>TA5605-BSMV_VIGS1-rep1</t>
    <phoneticPr fontId="3" type="noConversion"/>
  </si>
  <si>
    <t>TA5605-BSMV_VIGS1-rep2</t>
    <phoneticPr fontId="3" type="noConversion"/>
  </si>
  <si>
    <t>TA5605-BSMV_VIGS1-rep3</t>
    <phoneticPr fontId="3" type="noConversion"/>
  </si>
  <si>
    <t>TA5605-BSMV_VIGS2-rep1</t>
    <phoneticPr fontId="3" type="noConversion"/>
  </si>
  <si>
    <t>TA5605-BSMV_VIGS2-rep2</t>
    <phoneticPr fontId="3" type="noConversion"/>
  </si>
  <si>
    <t>TA5605-BSMV_VIGS2-rep3</t>
    <phoneticPr fontId="3" type="noConversion"/>
  </si>
  <si>
    <r>
      <t xml:space="preserve">Ct value of </t>
    </r>
    <r>
      <rPr>
        <i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>r6</t>
    </r>
    <phoneticPr fontId="3" type="noConversion"/>
  </si>
  <si>
    <t>Red Egyptian-BSMV_γGFP-rep1</t>
    <phoneticPr fontId="3" type="noConversion"/>
  </si>
  <si>
    <t>Red Egyptian-BSMV_γGFP-rep2</t>
    <phoneticPr fontId="3" type="noConversion"/>
  </si>
  <si>
    <t>Red Egyptian-BSMV_γGFP-rep3</t>
    <phoneticPr fontId="3" type="noConversion"/>
  </si>
  <si>
    <t>Red Egyptian-BSMV_VIGS1-rep1</t>
    <phoneticPr fontId="3" type="noConversion"/>
  </si>
  <si>
    <t>Red Egyptian-BSMV_VIGS1-rep2</t>
    <phoneticPr fontId="3" type="noConversion"/>
  </si>
  <si>
    <t>Red Egyptian-BSMV_VIGS1-rep3</t>
    <phoneticPr fontId="3" type="noConversion"/>
  </si>
  <si>
    <t>Red Egyptian-BSMV_VIGS2-rep1</t>
    <phoneticPr fontId="3" type="noConversion"/>
  </si>
  <si>
    <t>Red Egyptian-BSMV_VIGS2-rep2</t>
    <phoneticPr fontId="3" type="noConversion"/>
  </si>
  <si>
    <t>Red Egyptian-BSMV_VIGS2-rep3</t>
    <phoneticPr fontId="3" type="noConversion"/>
  </si>
  <si>
    <t>McMurachy-BSMV_γGFP-rep1</t>
    <phoneticPr fontId="3" type="noConversion"/>
  </si>
  <si>
    <t>McMurachy-BSMV_γGFP-rep2</t>
    <phoneticPr fontId="3" type="noConversion"/>
  </si>
  <si>
    <t>McMurachy-BSMV_γGFP-rep3</t>
    <phoneticPr fontId="3" type="noConversion"/>
  </si>
  <si>
    <t>McMurachy-BSMV_VIGS1-rep1</t>
    <phoneticPr fontId="3" type="noConversion"/>
  </si>
  <si>
    <t>McMurachy-BSMV_VIGS1-rep2</t>
    <phoneticPr fontId="3" type="noConversion"/>
  </si>
  <si>
    <t>McMurachy-BSMV_VIGS1-rep3</t>
    <phoneticPr fontId="3" type="noConversion"/>
  </si>
  <si>
    <t>McMurachy-BSMV_VIGS2-rep1</t>
    <phoneticPr fontId="3" type="noConversion"/>
  </si>
  <si>
    <t>McMurachy-BSMV_VIGS2-rep2</t>
    <phoneticPr fontId="3" type="noConversion"/>
  </si>
  <si>
    <t>McMurachy-BSMV_VIGS2-rep3</t>
    <phoneticPr fontId="3" type="noConversion"/>
  </si>
  <si>
    <t>Ct value of ITS1</t>
    <phoneticPr fontId="3" type="noConversion"/>
  </si>
  <si>
    <r>
      <t>2^</t>
    </r>
    <r>
      <rPr>
        <vertAlign val="superscript"/>
        <sz val="10"/>
        <rFont val="等线 Light"/>
        <family val="3"/>
        <charset val="134"/>
      </rPr>
      <t>‐</t>
    </r>
    <r>
      <rPr>
        <vertAlign val="superscript"/>
        <sz val="10"/>
        <rFont val="Segoe UI Symbol"/>
        <family val="3"/>
      </rPr>
      <t>△△</t>
    </r>
    <r>
      <rPr>
        <vertAlign val="superscript"/>
        <sz val="10"/>
        <color theme="1"/>
        <rFont val="等线 Light"/>
        <family val="3"/>
        <charset val="134"/>
      </rPr>
      <t>C</t>
    </r>
    <r>
      <rPr>
        <vertAlign val="superscript"/>
        <sz val="10"/>
        <rFont val="等线 Light"/>
        <family val="3"/>
        <charset val="134"/>
      </rPr>
      <t>t</t>
    </r>
    <phoneticPr fontId="2" type="noConversion"/>
  </si>
  <si>
    <t xml:space="preserve">Calculation of  fungal biomass in VIGS plants </t>
    <phoneticPr fontId="3" type="noConversion"/>
  </si>
  <si>
    <t xml:space="preserve"> Calculation of relative expression levels of BED-NLR in VIGS plants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</si>
</sst>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 "/>
  </numFmts>
  <fonts count="10" x14ac:knownFonts="1">
    <font>
      <sz val="12"/>
      <color theme="1"/>
      <name val="Aptos Narrow"/>
      <family val="2"/>
      <charset val="134"/>
      <scheme val="minor"/>
    </font>
    <font>
      <sz val="10"/>
      <color theme="1"/>
      <name val="Times New Roman"/>
      <family val="1"/>
    </font>
    <font>
      <sz val="9"/>
      <name val="Aptos Narrow"/>
      <family val="2"/>
      <charset val="134"/>
      <scheme val="minor"/>
    </font>
    <font>
      <sz val="9"/>
      <name val="Aptos Narrow"/>
      <family val="3"/>
      <charset val="134"/>
      <scheme val="minor"/>
    </font>
    <font>
      <i/>
      <sz val="10"/>
      <color theme="1"/>
      <name val="Times New Roman"/>
      <family val="1"/>
    </font>
    <font>
      <sz val="10"/>
      <color theme="1"/>
      <name val="等线"/>
      <family val="2"/>
    </font>
    <font>
      <sz val="10"/>
      <name val="Times New Roman"/>
      <family val="1"/>
    </font>
    <font>
      <vertAlign val="superscript"/>
      <sz val="10"/>
      <name val="等线 Light"/>
      <family val="3"/>
      <charset val="134"/>
    </font>
    <font>
      <vertAlign val="superscript"/>
      <sz val="10"/>
      <name val="Segoe UI Symbol"/>
      <family val="3"/>
    </font>
    <font>
      <vertAlign val="superscript"/>
      <sz val="10"/>
      <color theme="1"/>
      <name val="等线 Light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B4C36-0AE5-214D-A1A1-4035DCE33BB4}">
  <dimension ref="A1:G29"/>
  <sheetViews>
    <sheetView tabSelected="1" zoomScaleNormal="100" workbookViewId="0"/>
  </sheetViews>
  <sheetFormatPr defaultColWidth="11.125" defaultRowHeight="14.25" x14ac:dyDescent="0.15"/>
  <cols>
    <col min="1" max="1" width="43" bestFit="1" customWidth="1"/>
    <col min="2" max="2" width="12.25" bestFit="1" customWidth="1"/>
    <col min="3" max="3" width="13.75" bestFit="1" customWidth="1"/>
    <col min="4" max="4" width="11.125" bestFit="1" customWidth="1"/>
    <col min="5" max="6" width="11.75" bestFit="1" customWidth="1"/>
    <col min="7" max="7" width="11.125" bestFit="1" customWidth="1"/>
  </cols>
  <sheetData>
    <row r="1" spans="1:7" x14ac:dyDescent="0.2">
      <c r="A1" s="12" t="s">
        <v>36</v>
      </c>
      <c r="B1" s="5"/>
      <c r="C1" s="5"/>
      <c r="D1" s="5"/>
      <c r="E1" s="5"/>
      <c r="F1" s="5"/>
      <c r="G1" s="5"/>
    </row>
    <row r="2" spans="1:7" ht="15.75" x14ac:dyDescent="0.15">
      <c r="A2" s="1" t="s">
        <v>0</v>
      </c>
      <c r="B2" s="1" t="s">
        <v>14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34</v>
      </c>
    </row>
    <row r="3" spans="1:7" x14ac:dyDescent="0.15">
      <c r="A3" s="2" t="s">
        <v>5</v>
      </c>
      <c r="B3" s="2">
        <v>31.725899999999999</v>
      </c>
      <c r="C3" s="2">
        <v>16.0867</v>
      </c>
      <c r="D3" s="2">
        <f t="shared" ref="D3:D29" si="0">B3-C3</f>
        <v>15.639199999999999</v>
      </c>
      <c r="E3" s="2">
        <f t="shared" ref="E3:E11" si="1">D3-15.6301</f>
        <v>9.0999999999983316E-3</v>
      </c>
      <c r="F3" s="2">
        <f>-E3</f>
        <v>-9.0999999999983316E-3</v>
      </c>
      <c r="G3" s="2">
        <f>2^F3</f>
        <v>0.99371221205353355</v>
      </c>
    </row>
    <row r="4" spans="1:7" x14ac:dyDescent="0.15">
      <c r="A4" s="2" t="s">
        <v>6</v>
      </c>
      <c r="B4" s="2">
        <v>31.762599999999999</v>
      </c>
      <c r="C4" s="2">
        <v>16.253900000000002</v>
      </c>
      <c r="D4" s="2">
        <f t="shared" si="0"/>
        <v>15.508699999999997</v>
      </c>
      <c r="E4" s="2">
        <f t="shared" si="1"/>
        <v>-0.12140000000000306</v>
      </c>
      <c r="F4" s="2">
        <f t="shared" ref="F4:F29" si="2">-E4</f>
        <v>0.12140000000000306</v>
      </c>
      <c r="G4" s="2">
        <f t="shared" ref="G4:G29" si="3">2^F4</f>
        <v>1.0877899484625198</v>
      </c>
    </row>
    <row r="5" spans="1:7" x14ac:dyDescent="0.15">
      <c r="A5" s="3" t="s">
        <v>7</v>
      </c>
      <c r="B5" s="3">
        <v>32.499000000000002</v>
      </c>
      <c r="C5" s="3">
        <v>16.756499999999999</v>
      </c>
      <c r="D5" s="3">
        <f t="shared" si="0"/>
        <v>15.742500000000003</v>
      </c>
      <c r="E5" s="3">
        <f t="shared" si="1"/>
        <v>0.11240000000000272</v>
      </c>
      <c r="F5" s="3">
        <f t="shared" si="2"/>
        <v>-0.11240000000000272</v>
      </c>
      <c r="G5" s="3">
        <f t="shared" si="3"/>
        <v>0.92504791473760628</v>
      </c>
    </row>
    <row r="6" spans="1:7" x14ac:dyDescent="0.15">
      <c r="A6" s="2" t="s">
        <v>8</v>
      </c>
      <c r="B6" s="2">
        <v>31.941800000000001</v>
      </c>
      <c r="C6" s="2">
        <v>15.9154</v>
      </c>
      <c r="D6" s="2">
        <f t="shared" si="0"/>
        <v>16.026400000000002</v>
      </c>
      <c r="E6" s="2">
        <f t="shared" si="1"/>
        <v>0.39630000000000187</v>
      </c>
      <c r="F6" s="2">
        <f t="shared" si="2"/>
        <v>-0.39630000000000187</v>
      </c>
      <c r="G6" s="2">
        <f t="shared" si="3"/>
        <v>0.75980441488596717</v>
      </c>
    </row>
    <row r="7" spans="1:7" x14ac:dyDescent="0.15">
      <c r="A7" s="2" t="s">
        <v>9</v>
      </c>
      <c r="B7" s="2">
        <v>31.3551</v>
      </c>
      <c r="C7" s="2">
        <v>15.397600000000001</v>
      </c>
      <c r="D7" s="2">
        <f t="shared" si="0"/>
        <v>15.9575</v>
      </c>
      <c r="E7" s="2">
        <f t="shared" si="1"/>
        <v>0.32739999999999903</v>
      </c>
      <c r="F7" s="2">
        <f t="shared" si="2"/>
        <v>-0.32739999999999903</v>
      </c>
      <c r="G7" s="2">
        <f t="shared" si="3"/>
        <v>0.79697147849179617</v>
      </c>
    </row>
    <row r="8" spans="1:7" x14ac:dyDescent="0.15">
      <c r="A8" s="2" t="s">
        <v>10</v>
      </c>
      <c r="B8" s="2">
        <v>31.636700000000001</v>
      </c>
      <c r="C8" s="2">
        <v>15.513400000000001</v>
      </c>
      <c r="D8" s="2">
        <f t="shared" si="0"/>
        <v>16.1233</v>
      </c>
      <c r="E8" s="2">
        <f t="shared" si="1"/>
        <v>0.49319999999999986</v>
      </c>
      <c r="F8" s="2">
        <f t="shared" si="2"/>
        <v>-0.49319999999999986</v>
      </c>
      <c r="G8" s="2">
        <f t="shared" si="3"/>
        <v>0.71044752582373927</v>
      </c>
    </row>
    <row r="9" spans="1:7" x14ac:dyDescent="0.15">
      <c r="A9" s="4" t="s">
        <v>11</v>
      </c>
      <c r="B9" s="11">
        <v>31.827401414705399</v>
      </c>
      <c r="C9" s="11">
        <v>15.083892218251799</v>
      </c>
      <c r="D9" s="4">
        <f t="shared" si="0"/>
        <v>16.743509196453601</v>
      </c>
      <c r="E9" s="4">
        <f t="shared" si="1"/>
        <v>1.1134091964536008</v>
      </c>
      <c r="F9" s="4">
        <f t="shared" si="2"/>
        <v>-1.1134091964536008</v>
      </c>
      <c r="G9" s="4">
        <f t="shared" si="3"/>
        <v>0.46220052497192471</v>
      </c>
    </row>
    <row r="10" spans="1:7" x14ac:dyDescent="0.15">
      <c r="A10" s="2" t="s">
        <v>12</v>
      </c>
      <c r="B10" s="7">
        <v>31.9961111795796</v>
      </c>
      <c r="C10" s="7">
        <v>15.0795946948143</v>
      </c>
      <c r="D10" s="2">
        <f t="shared" si="0"/>
        <v>16.9165164847653</v>
      </c>
      <c r="E10" s="2">
        <f t="shared" si="1"/>
        <v>1.286416484765299</v>
      </c>
      <c r="F10" s="2">
        <f t="shared" si="2"/>
        <v>-1.286416484765299</v>
      </c>
      <c r="G10" s="2">
        <f t="shared" si="3"/>
        <v>0.40996808677766233</v>
      </c>
    </row>
    <row r="11" spans="1:7" x14ac:dyDescent="0.15">
      <c r="A11" s="3" t="s">
        <v>13</v>
      </c>
      <c r="B11" s="10">
        <v>31.557704425733199</v>
      </c>
      <c r="C11" s="10">
        <v>14.908327764736899</v>
      </c>
      <c r="D11" s="3">
        <f t="shared" si="0"/>
        <v>16.6493766609963</v>
      </c>
      <c r="E11" s="3">
        <f t="shared" si="1"/>
        <v>1.0192766609962991</v>
      </c>
      <c r="F11" s="3">
        <f t="shared" si="2"/>
        <v>-1.0192766609962991</v>
      </c>
      <c r="G11" s="3">
        <f t="shared" si="3"/>
        <v>0.49336365310690011</v>
      </c>
    </row>
    <row r="12" spans="1:7" x14ac:dyDescent="0.15">
      <c r="A12" s="2" t="s">
        <v>15</v>
      </c>
      <c r="B12" s="6">
        <v>31.689457876134469</v>
      </c>
      <c r="C12" s="6">
        <v>16.109597329815699</v>
      </c>
      <c r="D12" s="2">
        <f t="shared" si="0"/>
        <v>15.57986054631877</v>
      </c>
      <c r="E12" s="2">
        <f>D12-15.4955</f>
        <v>8.4360546318769991E-2</v>
      </c>
      <c r="F12" s="2">
        <f t="shared" si="2"/>
        <v>-8.4360546318769991E-2</v>
      </c>
      <c r="G12" s="2">
        <f t="shared" si="3"/>
        <v>0.94320250413105877</v>
      </c>
    </row>
    <row r="13" spans="1:7" x14ac:dyDescent="0.15">
      <c r="A13" s="2" t="s">
        <v>16</v>
      </c>
      <c r="B13" s="6">
        <v>31.377751383972196</v>
      </c>
      <c r="C13" s="6">
        <v>16.013556981868799</v>
      </c>
      <c r="D13" s="2">
        <f t="shared" si="0"/>
        <v>15.364194402103397</v>
      </c>
      <c r="E13" s="2">
        <f t="shared" ref="E13:E20" si="4">D13-15.4955</f>
        <v>-0.13130559789660268</v>
      </c>
      <c r="F13" s="2">
        <f t="shared" si="2"/>
        <v>0.13130559789660268</v>
      </c>
      <c r="G13" s="2">
        <f t="shared" si="3"/>
        <v>1.095284454108006</v>
      </c>
    </row>
    <row r="14" spans="1:7" x14ac:dyDescent="0.2">
      <c r="A14" s="3" t="s">
        <v>17</v>
      </c>
      <c r="B14" s="8">
        <v>32.175842479993733</v>
      </c>
      <c r="C14" s="9">
        <v>16.633296774540398</v>
      </c>
      <c r="D14" s="3">
        <f t="shared" si="0"/>
        <v>15.542545705453335</v>
      </c>
      <c r="E14" s="3">
        <f t="shared" si="4"/>
        <v>4.7045705453335529E-2</v>
      </c>
      <c r="F14" s="3">
        <f t="shared" si="2"/>
        <v>-4.7045705453335529E-2</v>
      </c>
      <c r="G14" s="3">
        <f t="shared" si="3"/>
        <v>0.96791636223097766</v>
      </c>
    </row>
    <row r="15" spans="1:7" x14ac:dyDescent="0.15">
      <c r="A15" s="2" t="s">
        <v>18</v>
      </c>
      <c r="B15" s="6">
        <v>31.91019084107397</v>
      </c>
      <c r="C15" s="6">
        <v>16.106072091666167</v>
      </c>
      <c r="D15" s="2">
        <f t="shared" si="0"/>
        <v>15.804118749407802</v>
      </c>
      <c r="E15" s="2">
        <f t="shared" si="4"/>
        <v>0.30861874940780254</v>
      </c>
      <c r="F15" s="2">
        <f t="shared" si="2"/>
        <v>-0.30861874940780254</v>
      </c>
      <c r="G15" s="2">
        <f t="shared" si="3"/>
        <v>0.80741441588698848</v>
      </c>
    </row>
    <row r="16" spans="1:7" x14ac:dyDescent="0.15">
      <c r="A16" s="2" t="s">
        <v>19</v>
      </c>
      <c r="B16" s="6">
        <v>31.922372033594467</v>
      </c>
      <c r="C16" s="6">
        <v>15.980508996458234</v>
      </c>
      <c r="D16" s="2">
        <f t="shared" si="0"/>
        <v>15.941863037136233</v>
      </c>
      <c r="E16" s="2">
        <f t="shared" si="4"/>
        <v>0.44636303713623349</v>
      </c>
      <c r="F16" s="2">
        <f t="shared" si="2"/>
        <v>-0.44636303713623349</v>
      </c>
      <c r="G16" s="2">
        <f t="shared" si="3"/>
        <v>0.73389061988880233</v>
      </c>
    </row>
    <row r="17" spans="1:7" x14ac:dyDescent="0.15">
      <c r="A17" s="3" t="s">
        <v>20</v>
      </c>
      <c r="B17" s="9">
        <v>32.2619712736049</v>
      </c>
      <c r="C17" s="9">
        <v>16.001918058577033</v>
      </c>
      <c r="D17" s="3">
        <f t="shared" si="0"/>
        <v>16.260053215027867</v>
      </c>
      <c r="E17" s="3">
        <f t="shared" si="4"/>
        <v>0.76455321502786688</v>
      </c>
      <c r="F17" s="3">
        <f t="shared" si="2"/>
        <v>-0.76455321502786688</v>
      </c>
      <c r="G17" s="3">
        <f t="shared" si="3"/>
        <v>0.58863563362657501</v>
      </c>
    </row>
    <row r="18" spans="1:7" x14ac:dyDescent="0.15">
      <c r="A18" s="2" t="s">
        <v>21</v>
      </c>
      <c r="B18" s="6">
        <v>31.920638520640736</v>
      </c>
      <c r="C18" s="6">
        <v>15.706798981544168</v>
      </c>
      <c r="D18" s="2">
        <f t="shared" si="0"/>
        <v>16.213839539096568</v>
      </c>
      <c r="E18" s="2">
        <f t="shared" si="4"/>
        <v>0.71833953909656856</v>
      </c>
      <c r="F18" s="2">
        <f t="shared" si="2"/>
        <v>-0.71833953909656856</v>
      </c>
      <c r="G18" s="2">
        <f t="shared" si="3"/>
        <v>0.60779657948744259</v>
      </c>
    </row>
    <row r="19" spans="1:7" x14ac:dyDescent="0.15">
      <c r="A19" s="2" t="s">
        <v>22</v>
      </c>
      <c r="B19" s="6">
        <v>31.829350347550101</v>
      </c>
      <c r="C19" s="6">
        <v>15.773929597409534</v>
      </c>
      <c r="D19" s="2">
        <f t="shared" si="0"/>
        <v>16.055420750140566</v>
      </c>
      <c r="E19" s="2">
        <f t="shared" si="4"/>
        <v>0.55992075014056653</v>
      </c>
      <c r="F19" s="2">
        <f t="shared" si="2"/>
        <v>-0.55992075014056653</v>
      </c>
      <c r="G19" s="2">
        <f t="shared" si="3"/>
        <v>0.67833942511731926</v>
      </c>
    </row>
    <row r="20" spans="1:7" x14ac:dyDescent="0.2">
      <c r="A20" s="3" t="s">
        <v>23</v>
      </c>
      <c r="B20" s="9">
        <v>32.385755672810397</v>
      </c>
      <c r="C20" s="8">
        <v>15.604124971537566</v>
      </c>
      <c r="D20" s="3">
        <f t="shared" si="0"/>
        <v>16.781630701272832</v>
      </c>
      <c r="E20" s="3">
        <f t="shared" si="4"/>
        <v>1.2861307012728318</v>
      </c>
      <c r="F20" s="3">
        <f t="shared" si="2"/>
        <v>-1.2861307012728318</v>
      </c>
      <c r="G20" s="3">
        <f t="shared" si="3"/>
        <v>0.41004930540904833</v>
      </c>
    </row>
    <row r="21" spans="1:7" x14ac:dyDescent="0.15">
      <c r="A21" s="2" t="s">
        <v>24</v>
      </c>
      <c r="B21" s="6">
        <v>30.072126505423331</v>
      </c>
      <c r="C21" s="7">
        <v>15.275035683571602</v>
      </c>
      <c r="D21" s="2">
        <f t="shared" si="0"/>
        <v>14.797090821851729</v>
      </c>
      <c r="E21" s="2">
        <f>D21-14.7056</f>
        <v>9.1490821851728299E-2</v>
      </c>
      <c r="F21" s="2">
        <f t="shared" si="2"/>
        <v>-9.1490821851728299E-2</v>
      </c>
      <c r="G21" s="2">
        <f t="shared" si="3"/>
        <v>0.93855238641283878</v>
      </c>
    </row>
    <row r="22" spans="1:7" x14ac:dyDescent="0.15">
      <c r="A22" s="2" t="s">
        <v>25</v>
      </c>
      <c r="B22" s="7">
        <v>29.890789115193531</v>
      </c>
      <c r="C22" s="7">
        <v>15.352702988214133</v>
      </c>
      <c r="D22" s="2">
        <f t="shared" si="0"/>
        <v>14.538086126979398</v>
      </c>
      <c r="E22" s="2">
        <f t="shared" ref="E22:E29" si="5">D22-14.7056</f>
        <v>-0.16751387302060294</v>
      </c>
      <c r="F22" s="2">
        <f t="shared" si="2"/>
        <v>0.16751387302060294</v>
      </c>
      <c r="G22" s="2">
        <f t="shared" si="3"/>
        <v>1.123121395036472</v>
      </c>
    </row>
    <row r="23" spans="1:7" x14ac:dyDescent="0.15">
      <c r="A23" s="3" t="s">
        <v>26</v>
      </c>
      <c r="B23" s="10">
        <v>30.120872449188568</v>
      </c>
      <c r="C23" s="10">
        <v>15.339224606977099</v>
      </c>
      <c r="D23" s="3">
        <f t="shared" si="0"/>
        <v>14.781647842211468</v>
      </c>
      <c r="E23" s="3">
        <f t="shared" si="5"/>
        <v>7.6047842211467653E-2</v>
      </c>
      <c r="F23" s="3">
        <f t="shared" si="2"/>
        <v>-7.6047842211467653E-2</v>
      </c>
      <c r="G23" s="3">
        <f t="shared" si="3"/>
        <v>0.94865285568312896</v>
      </c>
    </row>
    <row r="24" spans="1:7" x14ac:dyDescent="0.15">
      <c r="A24" s="2" t="s">
        <v>27</v>
      </c>
      <c r="B24" s="6">
        <v>31.596955180671131</v>
      </c>
      <c r="C24" s="6">
        <v>16.661013794944797</v>
      </c>
      <c r="D24" s="2">
        <f t="shared" si="0"/>
        <v>14.935941385726334</v>
      </c>
      <c r="E24" s="2">
        <f t="shared" si="5"/>
        <v>0.23034138572633367</v>
      </c>
      <c r="F24" s="2">
        <f t="shared" si="2"/>
        <v>-0.23034138572633367</v>
      </c>
      <c r="G24" s="2">
        <f t="shared" si="3"/>
        <v>0.85243315617076532</v>
      </c>
    </row>
    <row r="25" spans="1:7" x14ac:dyDescent="0.15">
      <c r="A25" s="2" t="s">
        <v>28</v>
      </c>
      <c r="B25" s="7">
        <v>31.663882080245468</v>
      </c>
      <c r="C25" s="7">
        <v>16.368934687715399</v>
      </c>
      <c r="D25" s="2">
        <f t="shared" si="0"/>
        <v>15.294947392530069</v>
      </c>
      <c r="E25" s="2">
        <f t="shared" si="5"/>
        <v>0.58934739253006896</v>
      </c>
      <c r="F25" s="2">
        <f t="shared" si="2"/>
        <v>-0.58934739253006896</v>
      </c>
      <c r="G25" s="2">
        <f t="shared" si="3"/>
        <v>0.66464349255400945</v>
      </c>
    </row>
    <row r="26" spans="1:7" x14ac:dyDescent="0.15">
      <c r="A26" s="3" t="s">
        <v>29</v>
      </c>
      <c r="B26" s="10">
        <v>31.6672950015856</v>
      </c>
      <c r="C26" s="10">
        <v>16.503688922011001</v>
      </c>
      <c r="D26" s="3">
        <f t="shared" si="0"/>
        <v>15.163606079574599</v>
      </c>
      <c r="E26" s="3">
        <f t="shared" si="5"/>
        <v>0.4580060795745986</v>
      </c>
      <c r="F26" s="3">
        <f t="shared" si="2"/>
        <v>-0.4580060795745986</v>
      </c>
      <c r="G26" s="3">
        <f t="shared" si="3"/>
        <v>0.72799170670691338</v>
      </c>
    </row>
    <row r="27" spans="1:7" x14ac:dyDescent="0.15">
      <c r="A27" s="2" t="s">
        <v>30</v>
      </c>
      <c r="B27" s="7">
        <v>31.327363567433967</v>
      </c>
      <c r="C27" s="7">
        <v>15.968300936384532</v>
      </c>
      <c r="D27" s="2">
        <f t="shared" si="0"/>
        <v>15.359062631049435</v>
      </c>
      <c r="E27" s="2">
        <f t="shared" si="5"/>
        <v>0.65346263104943425</v>
      </c>
      <c r="F27" s="2">
        <f t="shared" si="2"/>
        <v>-0.65346263104943425</v>
      </c>
      <c r="G27" s="2">
        <f t="shared" si="3"/>
        <v>0.63575260299896397</v>
      </c>
    </row>
    <row r="28" spans="1:7" x14ac:dyDescent="0.15">
      <c r="A28" s="2" t="s">
        <v>31</v>
      </c>
      <c r="B28" s="7">
        <v>30.446077704334034</v>
      </c>
      <c r="C28" s="7">
        <v>15.204337786478701</v>
      </c>
      <c r="D28" s="2">
        <f t="shared" si="0"/>
        <v>15.241739917855332</v>
      </c>
      <c r="E28" s="2">
        <f t="shared" si="5"/>
        <v>0.53613991785533166</v>
      </c>
      <c r="F28" s="2">
        <f t="shared" si="2"/>
        <v>-0.53613991785533166</v>
      </c>
      <c r="G28" s="2">
        <f t="shared" si="3"/>
        <v>0.68961357641682308</v>
      </c>
    </row>
    <row r="29" spans="1:7" x14ac:dyDescent="0.15">
      <c r="A29" s="3" t="s">
        <v>32</v>
      </c>
      <c r="B29" s="10">
        <v>30.471143766292766</v>
      </c>
      <c r="C29" s="10">
        <v>15.393823767344001</v>
      </c>
      <c r="D29" s="3">
        <f t="shared" si="0"/>
        <v>15.077319998948765</v>
      </c>
      <c r="E29" s="3">
        <f t="shared" si="5"/>
        <v>0.37171999894876429</v>
      </c>
      <c r="F29" s="3">
        <f t="shared" si="2"/>
        <v>-0.37171999894876429</v>
      </c>
      <c r="G29" s="3">
        <f t="shared" si="3"/>
        <v>0.7728605333640115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26AD-89B3-F04A-80AD-B43E95933792}">
  <dimension ref="A1:G29"/>
  <sheetViews>
    <sheetView zoomScale="140" zoomScaleNormal="140" workbookViewId="0"/>
  </sheetViews>
  <sheetFormatPr defaultColWidth="11.125" defaultRowHeight="14.25" x14ac:dyDescent="0.15"/>
  <cols>
    <col min="1" max="1" width="26.875" bestFit="1" customWidth="1"/>
    <col min="2" max="2" width="12.25" bestFit="1" customWidth="1"/>
    <col min="3" max="3" width="13.75" bestFit="1" customWidth="1"/>
  </cols>
  <sheetData>
    <row r="1" spans="1:7" x14ac:dyDescent="0.15">
      <c r="A1" s="12" t="s">
        <v>35</v>
      </c>
    </row>
    <row r="2" spans="1:7" ht="15.75" x14ac:dyDescent="0.15">
      <c r="A2" s="1" t="s">
        <v>0</v>
      </c>
      <c r="B2" s="1" t="s">
        <v>33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34</v>
      </c>
    </row>
    <row r="3" spans="1:7" x14ac:dyDescent="0.15">
      <c r="A3" s="2" t="s">
        <v>5</v>
      </c>
      <c r="B3" s="6">
        <v>18.907898919677734</v>
      </c>
      <c r="C3" s="6">
        <v>24.439352769747533</v>
      </c>
      <c r="D3" s="2">
        <f t="shared" ref="D3:D29" si="0">B3-C3</f>
        <v>-5.5314538500697985</v>
      </c>
      <c r="E3" s="2">
        <f>D3+5.4783</f>
        <v>-5.3153850069798558E-2</v>
      </c>
      <c r="F3" s="2">
        <f>-E3</f>
        <v>5.3153850069798558E-2</v>
      </c>
      <c r="G3" s="2">
        <f>2^F3</f>
        <v>1.0375305736966343</v>
      </c>
    </row>
    <row r="4" spans="1:7" x14ac:dyDescent="0.15">
      <c r="A4" s="2" t="s">
        <v>6</v>
      </c>
      <c r="B4" s="6">
        <v>18.845656823988065</v>
      </c>
      <c r="C4" s="6">
        <v>24.272622927895537</v>
      </c>
      <c r="D4" s="2">
        <f t="shared" si="0"/>
        <v>-5.4269661039074713</v>
      </c>
      <c r="E4" s="2">
        <f t="shared" ref="E4:E11" si="1">D4+5.4783</f>
        <v>5.1333896092528697E-2</v>
      </c>
      <c r="F4" s="2">
        <f t="shared" ref="F4:F29" si="2">-E4</f>
        <v>-5.1333896092528697E-2</v>
      </c>
      <c r="G4" s="2">
        <f t="shared" ref="G4:G29" si="3">2^F4</f>
        <v>0.96504365015616755</v>
      </c>
    </row>
    <row r="5" spans="1:7" x14ac:dyDescent="0.15">
      <c r="A5" s="3" t="s">
        <v>7</v>
      </c>
      <c r="B5" s="9">
        <v>18.836925956652699</v>
      </c>
      <c r="C5" s="9">
        <v>24.313624300800068</v>
      </c>
      <c r="D5" s="3">
        <f t="shared" si="0"/>
        <v>-5.4766983441473691</v>
      </c>
      <c r="E5" s="3">
        <f t="shared" si="1"/>
        <v>1.6016558526308344E-3</v>
      </c>
      <c r="F5" s="3">
        <f t="shared" si="2"/>
        <v>-1.6016558526308344E-3</v>
      </c>
      <c r="G5" s="3">
        <f t="shared" si="3"/>
        <v>0.998890432786945</v>
      </c>
    </row>
    <row r="6" spans="1:7" x14ac:dyDescent="0.15">
      <c r="A6" s="2" t="s">
        <v>8</v>
      </c>
      <c r="B6" s="6">
        <v>14.547671340779933</v>
      </c>
      <c r="C6" s="6">
        <v>23.582929597478735</v>
      </c>
      <c r="D6" s="2">
        <f t="shared" si="0"/>
        <v>-9.0352582566988016</v>
      </c>
      <c r="E6" s="2">
        <f t="shared" si="1"/>
        <v>-3.5569582566988016</v>
      </c>
      <c r="F6" s="2">
        <f t="shared" si="2"/>
        <v>3.5569582566988016</v>
      </c>
      <c r="G6" s="2">
        <f t="shared" si="3"/>
        <v>11.769313425644249</v>
      </c>
    </row>
    <row r="7" spans="1:7" x14ac:dyDescent="0.15">
      <c r="A7" s="2" t="s">
        <v>9</v>
      </c>
      <c r="B7" s="6">
        <v>14.207780746320934</v>
      </c>
      <c r="C7" s="6">
        <v>23.421746256848433</v>
      </c>
      <c r="D7" s="2">
        <f t="shared" si="0"/>
        <v>-9.2139655105274993</v>
      </c>
      <c r="E7" s="2">
        <f t="shared" si="1"/>
        <v>-3.7356655105274994</v>
      </c>
      <c r="F7" s="2">
        <f t="shared" si="2"/>
        <v>3.7356655105274994</v>
      </c>
      <c r="G7" s="2">
        <f t="shared" si="3"/>
        <v>13.321323421392508</v>
      </c>
    </row>
    <row r="8" spans="1:7" x14ac:dyDescent="0.15">
      <c r="A8" s="3" t="s">
        <v>10</v>
      </c>
      <c r="B8" s="9">
        <v>14.425197942159601</v>
      </c>
      <c r="C8" s="9">
        <v>23.481409719666768</v>
      </c>
      <c r="D8" s="3">
        <f t="shared" si="0"/>
        <v>-9.0562117775071673</v>
      </c>
      <c r="E8" s="3">
        <f t="shared" si="1"/>
        <v>-3.5779117775071674</v>
      </c>
      <c r="F8" s="3">
        <f t="shared" si="2"/>
        <v>3.5779117775071674</v>
      </c>
      <c r="G8" s="3">
        <f t="shared" si="3"/>
        <v>11.941496807520526</v>
      </c>
    </row>
    <row r="9" spans="1:7" x14ac:dyDescent="0.15">
      <c r="A9" s="2" t="s">
        <v>11</v>
      </c>
      <c r="B9" s="6">
        <v>13.200198030484133</v>
      </c>
      <c r="C9" s="6">
        <v>23.558823042352898</v>
      </c>
      <c r="D9" s="2">
        <f t="shared" si="0"/>
        <v>-10.358625011868765</v>
      </c>
      <c r="E9" s="2">
        <f t="shared" si="1"/>
        <v>-4.8803250118687656</v>
      </c>
      <c r="F9" s="2">
        <f t="shared" si="2"/>
        <v>4.8803250118687656</v>
      </c>
      <c r="G9" s="2">
        <f t="shared" si="3"/>
        <v>29.452639194460243</v>
      </c>
    </row>
    <row r="10" spans="1:7" x14ac:dyDescent="0.15">
      <c r="A10" s="2" t="s">
        <v>12</v>
      </c>
      <c r="B10" s="6">
        <v>13.172572116683467</v>
      </c>
      <c r="C10" s="6">
        <v>23.695313193989197</v>
      </c>
      <c r="D10" s="2">
        <f t="shared" si="0"/>
        <v>-10.52274107730573</v>
      </c>
      <c r="E10" s="2">
        <f t="shared" si="1"/>
        <v>-5.0444410773057298</v>
      </c>
      <c r="F10" s="2">
        <f t="shared" si="2"/>
        <v>5.0444410773057298</v>
      </c>
      <c r="G10" s="2">
        <f t="shared" si="3"/>
        <v>33.001074126849716</v>
      </c>
    </row>
    <row r="11" spans="1:7" x14ac:dyDescent="0.15">
      <c r="A11" s="3" t="s">
        <v>13</v>
      </c>
      <c r="B11" s="9">
        <v>13.918774477422</v>
      </c>
      <c r="C11" s="9">
        <v>24.071291098587135</v>
      </c>
      <c r="D11" s="3">
        <f t="shared" si="0"/>
        <v>-10.152516621165136</v>
      </c>
      <c r="E11" s="3">
        <f t="shared" si="1"/>
        <v>-4.6742166211651357</v>
      </c>
      <c r="F11" s="3">
        <f t="shared" si="2"/>
        <v>4.6742166211651357</v>
      </c>
      <c r="G11" s="3">
        <f t="shared" si="3"/>
        <v>25.531680976927237</v>
      </c>
    </row>
    <row r="12" spans="1:7" x14ac:dyDescent="0.15">
      <c r="A12" s="2" t="s">
        <v>15</v>
      </c>
      <c r="B12" s="6">
        <v>24.742613546859832</v>
      </c>
      <c r="C12" s="6">
        <v>24.19709535051723</v>
      </c>
      <c r="D12" s="2">
        <f t="shared" si="0"/>
        <v>0.54551819634260212</v>
      </c>
      <c r="E12" s="2">
        <f>D12-0.6992</f>
        <v>-0.15368180365739792</v>
      </c>
      <c r="F12" s="2">
        <f t="shared" si="2"/>
        <v>0.15368180365739792</v>
      </c>
      <c r="G12" s="2">
        <f t="shared" si="3"/>
        <v>1.1124047449866039</v>
      </c>
    </row>
    <row r="13" spans="1:7" x14ac:dyDescent="0.15">
      <c r="A13" s="2" t="s">
        <v>16</v>
      </c>
      <c r="B13" s="6">
        <v>24.888569102118066</v>
      </c>
      <c r="C13" s="6">
        <v>24.118932205935533</v>
      </c>
      <c r="D13" s="2">
        <f t="shared" si="0"/>
        <v>0.76963689618253284</v>
      </c>
      <c r="E13" s="2">
        <f t="shared" ref="E13:E20" si="4">D13-0.6992</f>
        <v>7.0436896182532793E-2</v>
      </c>
      <c r="F13" s="2">
        <f t="shared" si="2"/>
        <v>-7.0436896182532793E-2</v>
      </c>
      <c r="G13" s="2">
        <f t="shared" si="3"/>
        <v>0.95234955115874331</v>
      </c>
    </row>
    <row r="14" spans="1:7" x14ac:dyDescent="0.15">
      <c r="A14" s="3" t="s">
        <v>17</v>
      </c>
      <c r="B14" s="9">
        <v>24.808411946503767</v>
      </c>
      <c r="C14" s="9">
        <v>24.025895588702365</v>
      </c>
      <c r="D14" s="3">
        <f t="shared" si="0"/>
        <v>0.78251635780140205</v>
      </c>
      <c r="E14" s="3">
        <f t="shared" si="4"/>
        <v>8.3316357801402008E-2</v>
      </c>
      <c r="F14" s="3">
        <f t="shared" si="2"/>
        <v>-8.3316357801402008E-2</v>
      </c>
      <c r="G14" s="3">
        <f t="shared" si="3"/>
        <v>0.94388541888386834</v>
      </c>
    </row>
    <row r="15" spans="1:7" x14ac:dyDescent="0.15">
      <c r="A15" s="2" t="s">
        <v>18</v>
      </c>
      <c r="B15" s="6">
        <v>18.991349449776369</v>
      </c>
      <c r="C15" s="6">
        <v>24.692465289446332</v>
      </c>
      <c r="D15" s="2">
        <f t="shared" si="0"/>
        <v>-5.7011158396699635</v>
      </c>
      <c r="E15" s="2">
        <f t="shared" si="4"/>
        <v>-6.4003158396699638</v>
      </c>
      <c r="F15" s="2">
        <f t="shared" si="2"/>
        <v>6.4003158396699638</v>
      </c>
      <c r="G15" s="2">
        <f t="shared" si="3"/>
        <v>84.466996065471349</v>
      </c>
    </row>
    <row r="16" spans="1:7" x14ac:dyDescent="0.15">
      <c r="A16" s="2" t="s">
        <v>19</v>
      </c>
      <c r="B16" s="6">
        <v>18.908588270068766</v>
      </c>
      <c r="C16" s="6">
        <v>24.570600072962502</v>
      </c>
      <c r="D16" s="2">
        <f t="shared" si="0"/>
        <v>-5.662011802893737</v>
      </c>
      <c r="E16" s="2">
        <f t="shared" si="4"/>
        <v>-6.3612118028937372</v>
      </c>
      <c r="F16" s="2">
        <f t="shared" si="2"/>
        <v>6.3612118028937372</v>
      </c>
      <c r="G16" s="2">
        <f t="shared" si="3"/>
        <v>82.208279934580048</v>
      </c>
    </row>
    <row r="17" spans="1:7" x14ac:dyDescent="0.15">
      <c r="A17" s="3" t="s">
        <v>20</v>
      </c>
      <c r="B17" s="9">
        <v>19.210696929372933</v>
      </c>
      <c r="C17" s="9">
        <v>24.330541632900168</v>
      </c>
      <c r="D17" s="3">
        <f t="shared" si="0"/>
        <v>-5.1198447035272352</v>
      </c>
      <c r="E17" s="3">
        <f t="shared" si="4"/>
        <v>-5.8190447035272355</v>
      </c>
      <c r="F17" s="3">
        <f t="shared" si="2"/>
        <v>5.8190447035272355</v>
      </c>
      <c r="G17" s="3">
        <f t="shared" si="3"/>
        <v>56.455596685628656</v>
      </c>
    </row>
    <row r="18" spans="1:7" x14ac:dyDescent="0.15">
      <c r="A18" s="2" t="s">
        <v>21</v>
      </c>
      <c r="B18" s="6">
        <v>17.751681039096098</v>
      </c>
      <c r="C18" s="6">
        <v>24.738816849590567</v>
      </c>
      <c r="D18" s="2">
        <f t="shared" si="0"/>
        <v>-6.9871358104944683</v>
      </c>
      <c r="E18" s="2">
        <f t="shared" si="4"/>
        <v>-7.6863358104944686</v>
      </c>
      <c r="F18" s="2">
        <f t="shared" si="2"/>
        <v>7.6863358104944686</v>
      </c>
      <c r="G18" s="2">
        <f t="shared" si="3"/>
        <v>205.97648172347047</v>
      </c>
    </row>
    <row r="19" spans="1:7" x14ac:dyDescent="0.15">
      <c r="A19" s="2" t="s">
        <v>22</v>
      </c>
      <c r="B19" s="6">
        <v>17.845065147595434</v>
      </c>
      <c r="C19" s="6">
        <v>25.087954451772401</v>
      </c>
      <c r="D19" s="2">
        <f t="shared" si="0"/>
        <v>-7.2428893041769662</v>
      </c>
      <c r="E19" s="2">
        <f t="shared" si="4"/>
        <v>-7.9420893041769665</v>
      </c>
      <c r="F19" s="2">
        <f t="shared" si="2"/>
        <v>7.9420893041769665</v>
      </c>
      <c r="G19" s="2">
        <f t="shared" si="3"/>
        <v>245.92750784446895</v>
      </c>
    </row>
    <row r="20" spans="1:7" x14ac:dyDescent="0.15">
      <c r="A20" s="3" t="s">
        <v>23</v>
      </c>
      <c r="B20" s="9">
        <v>18.294507991816165</v>
      </c>
      <c r="C20" s="9">
        <v>25.274990558371869</v>
      </c>
      <c r="D20" s="3">
        <f t="shared" si="0"/>
        <v>-6.980482566555704</v>
      </c>
      <c r="E20" s="3">
        <f t="shared" si="4"/>
        <v>-7.6796825665557042</v>
      </c>
      <c r="F20" s="3">
        <f t="shared" si="2"/>
        <v>7.6796825665557042</v>
      </c>
      <c r="G20" s="3">
        <f t="shared" si="3"/>
        <v>205.02877160918254</v>
      </c>
    </row>
    <row r="21" spans="1:7" x14ac:dyDescent="0.15">
      <c r="A21" s="2" t="s">
        <v>24</v>
      </c>
      <c r="B21" s="7">
        <v>21.556653797342832</v>
      </c>
      <c r="C21" s="7">
        <v>25.153375629223802</v>
      </c>
      <c r="D21" s="2">
        <f t="shared" si="0"/>
        <v>-3.5967218318809699</v>
      </c>
      <c r="E21" s="2">
        <f>D21+3.5301</f>
        <v>-6.6621831880969928E-2</v>
      </c>
      <c r="F21" s="2">
        <f t="shared" si="2"/>
        <v>6.6621831880969928E-2</v>
      </c>
      <c r="G21" s="2">
        <f t="shared" si="3"/>
        <v>1.0472615764566213</v>
      </c>
    </row>
    <row r="22" spans="1:7" x14ac:dyDescent="0.15">
      <c r="A22" s="2" t="s">
        <v>25</v>
      </c>
      <c r="B22" s="7">
        <v>21.477630388623634</v>
      </c>
      <c r="C22" s="7">
        <v>25.161351010363035</v>
      </c>
      <c r="D22" s="2">
        <f t="shared" si="0"/>
        <v>-3.6837206217394005</v>
      </c>
      <c r="E22" s="2">
        <f t="shared" ref="E22:E29" si="5">D22+3.5301</f>
        <v>-0.1536206217394005</v>
      </c>
      <c r="F22" s="2">
        <f t="shared" si="2"/>
        <v>0.1536206217394005</v>
      </c>
      <c r="G22" s="2">
        <f t="shared" si="3"/>
        <v>1.1123575710441886</v>
      </c>
    </row>
    <row r="23" spans="1:7" x14ac:dyDescent="0.15">
      <c r="A23" s="3" t="s">
        <v>26</v>
      </c>
      <c r="B23" s="10">
        <v>21.417140276129501</v>
      </c>
      <c r="C23" s="10">
        <v>24.727035367478901</v>
      </c>
      <c r="D23" s="3">
        <f t="shared" si="0"/>
        <v>-3.3098950913494001</v>
      </c>
      <c r="E23" s="3">
        <f t="shared" si="5"/>
        <v>0.22020490865059994</v>
      </c>
      <c r="F23" s="3">
        <f t="shared" si="2"/>
        <v>-0.22020490865059994</v>
      </c>
      <c r="G23" s="3">
        <f t="shared" si="3"/>
        <v>0.85844350145705128</v>
      </c>
    </row>
    <row r="24" spans="1:7" x14ac:dyDescent="0.15">
      <c r="A24" s="2" t="s">
        <v>27</v>
      </c>
      <c r="B24" s="6">
        <v>16.319219029495002</v>
      </c>
      <c r="C24" s="6">
        <v>25.375359435964267</v>
      </c>
      <c r="D24" s="2">
        <f t="shared" si="0"/>
        <v>-9.0561404064692645</v>
      </c>
      <c r="E24" s="2">
        <f t="shared" si="5"/>
        <v>-5.5260404064692645</v>
      </c>
      <c r="F24" s="2">
        <f t="shared" si="2"/>
        <v>5.5260404064692645</v>
      </c>
      <c r="G24" s="2">
        <f t="shared" si="3"/>
        <v>46.079092740588862</v>
      </c>
    </row>
    <row r="25" spans="1:7" x14ac:dyDescent="0.15">
      <c r="A25" s="2" t="s">
        <v>28</v>
      </c>
      <c r="B25" s="6">
        <v>16.212411916265033</v>
      </c>
      <c r="C25" s="6">
        <v>25.2567818019368</v>
      </c>
      <c r="D25" s="2">
        <f t="shared" si="0"/>
        <v>-9.0443698856717667</v>
      </c>
      <c r="E25" s="2">
        <f t="shared" si="5"/>
        <v>-5.5142698856717667</v>
      </c>
      <c r="F25" s="2">
        <f t="shared" si="2"/>
        <v>5.5142698856717667</v>
      </c>
      <c r="G25" s="2">
        <f t="shared" si="3"/>
        <v>45.704676546595138</v>
      </c>
    </row>
    <row r="26" spans="1:7" x14ac:dyDescent="0.15">
      <c r="A26" s="3" t="s">
        <v>29</v>
      </c>
      <c r="B26" s="9">
        <v>16.411683545028467</v>
      </c>
      <c r="C26" s="9">
        <v>25.412251302222767</v>
      </c>
      <c r="D26" s="3">
        <f t="shared" si="0"/>
        <v>-9.0005677571943004</v>
      </c>
      <c r="E26" s="3">
        <f t="shared" si="5"/>
        <v>-5.4704677571943003</v>
      </c>
      <c r="F26" s="3">
        <f t="shared" si="2"/>
        <v>5.4704677571943003</v>
      </c>
      <c r="G26" s="3">
        <f t="shared" si="3"/>
        <v>44.337876078635787</v>
      </c>
    </row>
    <row r="27" spans="1:7" x14ac:dyDescent="0.15">
      <c r="A27" s="2" t="s">
        <v>30</v>
      </c>
      <c r="B27" s="6">
        <v>15.3692571404505</v>
      </c>
      <c r="C27" s="6">
        <v>25.33414651338067</v>
      </c>
      <c r="D27" s="2">
        <f t="shared" si="0"/>
        <v>-9.9648893729301697</v>
      </c>
      <c r="E27" s="2">
        <f t="shared" si="5"/>
        <v>-6.4347893729301697</v>
      </c>
      <c r="F27" s="2">
        <f t="shared" si="2"/>
        <v>6.4347893729301697</v>
      </c>
      <c r="G27" s="2">
        <f t="shared" si="3"/>
        <v>86.509662365223264</v>
      </c>
    </row>
    <row r="28" spans="1:7" x14ac:dyDescent="0.15">
      <c r="A28" s="2" t="s">
        <v>31</v>
      </c>
      <c r="B28" s="6">
        <v>15.445751345414466</v>
      </c>
      <c r="C28" s="6">
        <v>25.429953764674767</v>
      </c>
      <c r="D28" s="2">
        <f t="shared" si="0"/>
        <v>-9.9842024192603009</v>
      </c>
      <c r="E28" s="2">
        <f t="shared" si="5"/>
        <v>-6.4541024192603009</v>
      </c>
      <c r="F28" s="2">
        <f t="shared" si="2"/>
        <v>6.4541024192603009</v>
      </c>
      <c r="G28" s="2">
        <f t="shared" si="3"/>
        <v>87.675534725244518</v>
      </c>
    </row>
    <row r="29" spans="1:7" x14ac:dyDescent="0.15">
      <c r="A29" s="3" t="s">
        <v>32</v>
      </c>
      <c r="B29" s="9">
        <v>15.516096055228198</v>
      </c>
      <c r="C29" s="9">
        <v>25.073710721033496</v>
      </c>
      <c r="D29" s="3">
        <f t="shared" si="0"/>
        <v>-9.5576146658052981</v>
      </c>
      <c r="E29" s="3">
        <f t="shared" si="5"/>
        <v>-6.027514665805298</v>
      </c>
      <c r="F29" s="3">
        <f t="shared" si="2"/>
        <v>6.027514665805298</v>
      </c>
      <c r="G29" s="3">
        <f t="shared" si="3"/>
        <v>65.232303349711955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Fig. 4</vt:lpstr>
      <vt:lpstr>Supplementary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Ouyang</dc:creator>
  <cp:lastModifiedBy>Simon Krattinger</cp:lastModifiedBy>
  <dcterms:created xsi:type="dcterms:W3CDTF">2025-04-10T09:29:03Z</dcterms:created>
  <dcterms:modified xsi:type="dcterms:W3CDTF">2025-04-13T04:47:31Z</dcterms:modified>
</cp:coreProperties>
</file>