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m-GBraun/#SHARE/Papers/Schwaemmle et al 2024/Final_version/For submission/"/>
    </mc:Choice>
  </mc:AlternateContent>
  <xr:revisionPtr revIDLastSave="0" documentId="13_ncr:1_{F40ADAED-B218-8842-826E-5C45021C95A3}" xr6:coauthVersionLast="47" xr6:coauthVersionMax="47" xr10:uidLastSave="{00000000-0000-0000-0000-000000000000}"/>
  <bookViews>
    <workbookView xWindow="0" yWindow="500" windowWidth="38400" windowHeight="21100" firstSheet="9" activeTab="22" xr2:uid="{5EFEDAEC-0F7F-F34D-A00B-AF32F936E08E}"/>
  </bookViews>
  <sheets>
    <sheet name=" Fig. 1b" sheetId="1" r:id="rId1"/>
    <sheet name="Fig. 1c" sheetId="2" r:id="rId2"/>
    <sheet name="Fig. 2c" sheetId="3" r:id="rId3"/>
    <sheet name="Fig. 2e" sheetId="4" r:id="rId4"/>
    <sheet name="Fig. 2f" sheetId="5" r:id="rId5"/>
    <sheet name="Fig. 3c" sheetId="6" r:id="rId6"/>
    <sheet name="Fig. 3h" sheetId="7" r:id="rId7"/>
    <sheet name="Fig. 5b" sheetId="8" r:id="rId8"/>
    <sheet name="Fig. 5c" sheetId="9" r:id="rId9"/>
    <sheet name="Fig. 6b" sheetId="10" r:id="rId10"/>
    <sheet name="Fig. 6c" sheetId="11" r:id="rId11"/>
    <sheet name="Supp. Fig. 1b" sheetId="12" r:id="rId12"/>
    <sheet name="Supp. Fig. 1c" sheetId="13" r:id="rId13"/>
    <sheet name="Supp. Fig. 2b" sheetId="14" r:id="rId14"/>
    <sheet name="Supp. Fig. 3a" sheetId="15" r:id="rId15"/>
    <sheet name="Supp. Fig. 3c" sheetId="16" r:id="rId16"/>
    <sheet name="Supp. Fig. 3h" sheetId="17" r:id="rId17"/>
    <sheet name="Supp. Fig. 4f" sheetId="18" r:id="rId18"/>
    <sheet name="Supp. Fig. 6b" sheetId="19" r:id="rId19"/>
    <sheet name="Supp. Fig. 6d" sheetId="20" r:id="rId20"/>
    <sheet name="Supp. Fig. 6e" sheetId="21" r:id="rId21"/>
    <sheet name="Supp. Fig. 6f" sheetId="22" r:id="rId22"/>
    <sheet name="Supp. Fig. 6g" sheetId="23" r:id="rId2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" i="8" l="1"/>
  <c r="E10" i="8"/>
  <c r="H9" i="8"/>
  <c r="E9" i="8"/>
  <c r="H8" i="8"/>
  <c r="E8" i="8"/>
  <c r="H7" i="8"/>
  <c r="E7" i="8"/>
  <c r="H6" i="8"/>
  <c r="E6" i="8"/>
  <c r="H5" i="8"/>
  <c r="E5" i="8"/>
  <c r="F10" i="2" l="1"/>
  <c r="F9" i="2"/>
  <c r="F8" i="2"/>
  <c r="F7" i="2"/>
  <c r="F6" i="2"/>
  <c r="F5" i="2"/>
  <c r="E70" i="1" l="1"/>
  <c r="E61" i="1"/>
  <c r="E52" i="1"/>
  <c r="E43" i="1"/>
  <c r="E34" i="1"/>
  <c r="E25" i="1"/>
  <c r="E16" i="1"/>
  <c r="E7" i="1"/>
</calcChain>
</file>

<file path=xl/sharedStrings.xml><?xml version="1.0" encoding="utf-8"?>
<sst xmlns="http://schemas.openxmlformats.org/spreadsheetml/2006/main" count="1179" uniqueCount="177">
  <si>
    <t>sample</t>
  </si>
  <si>
    <t>antibody</t>
  </si>
  <si>
    <t>primer</t>
  </si>
  <si>
    <t>fold change</t>
  </si>
  <si>
    <t>Rep1</t>
  </si>
  <si>
    <t>V5</t>
  </si>
  <si>
    <t>Inter.</t>
  </si>
  <si>
    <t>HoxA9</t>
  </si>
  <si>
    <t>Rep2</t>
  </si>
  <si>
    <t>Rep3</t>
  </si>
  <si>
    <t>Rep4</t>
  </si>
  <si>
    <t>SMARCC1</t>
  </si>
  <si>
    <t>Sample</t>
  </si>
  <si>
    <t>time</t>
  </si>
  <si>
    <t>count</t>
  </si>
  <si>
    <t>fold_change</t>
  </si>
  <si>
    <t>EtOH 48h</t>
  </si>
  <si>
    <t>48h</t>
  </si>
  <si>
    <t>EtOH 96h</t>
  </si>
  <si>
    <t>96h</t>
  </si>
  <si>
    <t>ABA 96h</t>
  </si>
  <si>
    <t>ABA 48h</t>
  </si>
  <si>
    <t>FC</t>
  </si>
  <si>
    <t>Rbm15</t>
  </si>
  <si>
    <t>NT</t>
  </si>
  <si>
    <t>DT</t>
  </si>
  <si>
    <t>treatment</t>
  </si>
  <si>
    <t>ABA</t>
  </si>
  <si>
    <t>EtOH</t>
  </si>
  <si>
    <t>WT1</t>
  </si>
  <si>
    <t>WT2</t>
  </si>
  <si>
    <t>WT3</t>
  </si>
  <si>
    <t>DT1</t>
  </si>
  <si>
    <t>DT2</t>
  </si>
  <si>
    <t>DT3</t>
  </si>
  <si>
    <t>DT4</t>
  </si>
  <si>
    <t>DT5</t>
  </si>
  <si>
    <t>NT1</t>
  </si>
  <si>
    <t>NT2</t>
  </si>
  <si>
    <t>NT3</t>
  </si>
  <si>
    <t>NT4</t>
  </si>
  <si>
    <t>NT5</t>
  </si>
  <si>
    <t>NT6</t>
  </si>
  <si>
    <t>NT7</t>
  </si>
  <si>
    <t>NT8</t>
  </si>
  <si>
    <t>NT9</t>
  </si>
  <si>
    <t>Mlf21</t>
  </si>
  <si>
    <t>Mlf22</t>
  </si>
  <si>
    <t>Mlf23</t>
  </si>
  <si>
    <t>Mlf24</t>
  </si>
  <si>
    <t>RBM151</t>
  </si>
  <si>
    <t>RBM152</t>
  </si>
  <si>
    <t>RBM153</t>
  </si>
  <si>
    <t>Setd1b1</t>
  </si>
  <si>
    <t>Setd1b2</t>
  </si>
  <si>
    <t>Setd1b3</t>
  </si>
  <si>
    <t>Tet1 1</t>
  </si>
  <si>
    <t>Tet1 2</t>
  </si>
  <si>
    <t>Tet1 3</t>
  </si>
  <si>
    <t>Tfap2c 1</t>
  </si>
  <si>
    <t>Tfap2c 2</t>
  </si>
  <si>
    <t>Tfap2c 3</t>
  </si>
  <si>
    <t>Dph2 1</t>
  </si>
  <si>
    <t>Dph2 2</t>
  </si>
  <si>
    <t>Dph2 3</t>
  </si>
  <si>
    <t>Kdm6a 1</t>
  </si>
  <si>
    <t>Kdm6a 2</t>
  </si>
  <si>
    <t>Kdm6a 3</t>
  </si>
  <si>
    <t>Gna13 1</t>
  </si>
  <si>
    <t>Gna13 2</t>
  </si>
  <si>
    <t>Gna13 3</t>
  </si>
  <si>
    <t>Hopx 1</t>
  </si>
  <si>
    <t>Hopx 2</t>
  </si>
  <si>
    <t>Hopx 3</t>
  </si>
  <si>
    <t>Fig. 1b</t>
  </si>
  <si>
    <t>V5 CHIP</t>
  </si>
  <si>
    <t>SMARCC1 ChIP</t>
  </si>
  <si>
    <t>Fig. 1c</t>
  </si>
  <si>
    <t>Fig. 2e</t>
  </si>
  <si>
    <t>MLF2 KO</t>
  </si>
  <si>
    <t>RBM15 KO</t>
  </si>
  <si>
    <t>Fig. 2f</t>
  </si>
  <si>
    <t>ATPlite assay</t>
  </si>
  <si>
    <t>MLF2</t>
  </si>
  <si>
    <t>cell_line</t>
  </si>
  <si>
    <t>cell_number</t>
  </si>
  <si>
    <t>condition</t>
  </si>
  <si>
    <t>viability</t>
  </si>
  <si>
    <t>Mean</t>
  </si>
  <si>
    <t>RBM15</t>
  </si>
  <si>
    <t>Fig. 5b</t>
  </si>
  <si>
    <t>ABA/EtOH</t>
  </si>
  <si>
    <t>ATPlite assay STM2457</t>
  </si>
  <si>
    <t>FC_Con</t>
  </si>
  <si>
    <t>m6A_EtOH</t>
  </si>
  <si>
    <t>m6A_ABA</t>
  </si>
  <si>
    <t>Fig. 5c</t>
  </si>
  <si>
    <t>RBM15KO; RRM1 KO</t>
  </si>
  <si>
    <t>Fig. 6b</t>
  </si>
  <si>
    <t>RBM15KO SWI/SNF subunits</t>
  </si>
  <si>
    <t>Fig. 6c</t>
  </si>
  <si>
    <t>RBM15KO SWI/SNF subunit quantification</t>
  </si>
  <si>
    <t>Antibody</t>
  </si>
  <si>
    <t>Signal</t>
  </si>
  <si>
    <t>SMARCA4</t>
  </si>
  <si>
    <t>RBM15KO</t>
  </si>
  <si>
    <t>ARID1A</t>
  </si>
  <si>
    <t>BACTIN</t>
  </si>
  <si>
    <t>SMARCD1</t>
  </si>
  <si>
    <t>SMARCE1</t>
  </si>
  <si>
    <t>PLA</t>
  </si>
  <si>
    <t>Area</t>
  </si>
  <si>
    <t>Quant</t>
  </si>
  <si>
    <t>Slide</t>
  </si>
  <si>
    <t>DMSO</t>
  </si>
  <si>
    <t>dTAG</t>
  </si>
  <si>
    <t>Fig. 3h</t>
  </si>
  <si>
    <t>Fig. 3c</t>
  </si>
  <si>
    <t>SMARCA4-FKBPv-V5 mESC and MLF2-FKBPv-V5 mESC + dTAG13</t>
  </si>
  <si>
    <t>WT4</t>
  </si>
  <si>
    <t>Fig.2c</t>
  </si>
  <si>
    <t>cell death assay ZF-DT-Nkx2.9 mESCs</t>
  </si>
  <si>
    <t>Cell death assay CRISPR KOs</t>
  </si>
  <si>
    <t>Supp. Fig. 1b</t>
  </si>
  <si>
    <t>SS18-V5 IP</t>
  </si>
  <si>
    <t>Supp. Fig. 1c</t>
  </si>
  <si>
    <t>ATAC-qPCR</t>
  </si>
  <si>
    <t>ATAC</t>
  </si>
  <si>
    <t>Rpl12</t>
  </si>
  <si>
    <t>Zfp345</t>
  </si>
  <si>
    <t>Supp. Fig. 2b</t>
  </si>
  <si>
    <t>SETD1B KO; HOPX KO</t>
  </si>
  <si>
    <t>Supp. Fig. 3a</t>
  </si>
  <si>
    <t>SMARCA4 and MLF2 levels in FKBPv-tagged cell lines</t>
  </si>
  <si>
    <t>Supp. Fig. 3c</t>
  </si>
  <si>
    <t>Cell growth assay</t>
  </si>
  <si>
    <t>timepoint</t>
  </si>
  <si>
    <t>BRG1</t>
  </si>
  <si>
    <t>Supp. Fig. 3h</t>
  </si>
  <si>
    <t>SWI/SNF levels in MLF2-FKBPv-V5 mESCs</t>
  </si>
  <si>
    <t>FC_combined</t>
  </si>
  <si>
    <t>8h</t>
  </si>
  <si>
    <t>BAF155</t>
  </si>
  <si>
    <t>BAF60A</t>
  </si>
  <si>
    <t>BAF57</t>
  </si>
  <si>
    <t>Supp. Fig. 4f</t>
  </si>
  <si>
    <t>Sequential salt extraction</t>
  </si>
  <si>
    <t>Supp. Fig. 6b</t>
  </si>
  <si>
    <t>Gene expression levels (RNA-seq)</t>
  </si>
  <si>
    <t>Gene</t>
  </si>
  <si>
    <t>expression</t>
  </si>
  <si>
    <t>KO</t>
  </si>
  <si>
    <t>Rbm15b</t>
  </si>
  <si>
    <t>Cbll1</t>
  </si>
  <si>
    <t>Virma</t>
  </si>
  <si>
    <t>Wtap</t>
  </si>
  <si>
    <t>Mettl3</t>
  </si>
  <si>
    <t>Mettl14</t>
  </si>
  <si>
    <t>Ythdf1</t>
  </si>
  <si>
    <t>Ythdf2</t>
  </si>
  <si>
    <t>Ythdf3</t>
  </si>
  <si>
    <t>RRM1</t>
  </si>
  <si>
    <t>Supp. Fig. 6d</t>
  </si>
  <si>
    <t>RBM15B KO</t>
  </si>
  <si>
    <t>RBM15B</t>
  </si>
  <si>
    <t>Supp. Fig. 6e</t>
  </si>
  <si>
    <t>RBM15B KO ATP lite assay</t>
  </si>
  <si>
    <t>Supp. Fig. 6f</t>
  </si>
  <si>
    <t>SWI/SNF subunits in RBM15B KO</t>
  </si>
  <si>
    <t>DT_NT</t>
  </si>
  <si>
    <t>DT_RBM15BKO</t>
  </si>
  <si>
    <t>Supp. Fig. 6g</t>
  </si>
  <si>
    <t>Chromatin remodelers in RBM15 KO</t>
  </si>
  <si>
    <t>EZH2</t>
  </si>
  <si>
    <t>DNMT1</t>
  </si>
  <si>
    <t>ASH2L</t>
  </si>
  <si>
    <t>HDACI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</si>
</sst>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2" fontId="0" fillId="0" borderId="0" xfId="0" applyNumberFormat="1"/>
    <xf numFmtId="164" fontId="0" fillId="0" borderId="0" xfId="0" applyNumberForma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393700</xdr:colOff>
      <xdr:row>2</xdr:row>
      <xdr:rowOff>177799</xdr:rowOff>
    </xdr:from>
    <xdr:to>
      <xdr:col>6</xdr:col>
      <xdr:colOff>114300</xdr:colOff>
      <xdr:row>30</xdr:row>
      <xdr:rowOff>161986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CBA53EF-2AEC-B4EB-CFCF-4816381831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700" y="584199"/>
          <a:ext cx="4673600" cy="567378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8466</xdr:colOff>
      <xdr:row>3</xdr:row>
      <xdr:rowOff>12700</xdr:rowOff>
    </xdr:from>
    <xdr:to>
      <xdr:col>7</xdr:col>
      <xdr:colOff>203199</xdr:colOff>
      <xdr:row>60</xdr:row>
      <xdr:rowOff>57762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7FD59A-7647-B262-8EE0-58605058C9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199" y="622300"/>
          <a:ext cx="5173133" cy="1162746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596899</xdr:colOff>
      <xdr:row>3</xdr:row>
      <xdr:rowOff>25400</xdr:rowOff>
    </xdr:from>
    <xdr:to>
      <xdr:col>6</xdr:col>
      <xdr:colOff>741264</xdr:colOff>
      <xdr:row>20</xdr:row>
      <xdr:rowOff>88900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A61E50E-2062-BEFB-230B-D75B63C946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6899" y="635000"/>
          <a:ext cx="5097365" cy="35179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63500</xdr:rowOff>
    </xdr:from>
    <xdr:to>
      <xdr:col>14</xdr:col>
      <xdr:colOff>73011</xdr:colOff>
      <xdr:row>33</xdr:row>
      <xdr:rowOff>55218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A7FF75A-5038-CD63-91E0-DA17C007E4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8261" y="477630"/>
          <a:ext cx="10840402" cy="641074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495300</xdr:colOff>
      <xdr:row>2</xdr:row>
      <xdr:rowOff>50800</xdr:rowOff>
    </xdr:from>
    <xdr:to>
      <xdr:col>8</xdr:col>
      <xdr:colOff>736600</xdr:colOff>
      <xdr:row>32</xdr:row>
      <xdr:rowOff>196516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FDA3E7F-EBB1-5D02-03FD-B9A790FD8D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5300" y="457200"/>
          <a:ext cx="6997700" cy="624171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596900</xdr:colOff>
      <xdr:row>2</xdr:row>
      <xdr:rowOff>38100</xdr:rowOff>
    </xdr:from>
    <xdr:to>
      <xdr:col>4</xdr:col>
      <xdr:colOff>800100</xdr:colOff>
      <xdr:row>38</xdr:row>
      <xdr:rowOff>105728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A129BE8-A8B5-1FB7-5850-D0A12F7DEF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6900" y="444500"/>
          <a:ext cx="3505200" cy="738282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20970</xdr:colOff>
      <xdr:row>2</xdr:row>
      <xdr:rowOff>128772</xdr:rowOff>
    </xdr:from>
    <xdr:to>
      <xdr:col>8</xdr:col>
      <xdr:colOff>546395</xdr:colOff>
      <xdr:row>55</xdr:row>
      <xdr:rowOff>168707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D62C22D-EA8D-453C-BBA2-8980BE125A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7947" y="542260"/>
          <a:ext cx="6314262" cy="1099737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457200</xdr:colOff>
      <xdr:row>5</xdr:row>
      <xdr:rowOff>63500</xdr:rowOff>
    </xdr:from>
    <xdr:to>
      <xdr:col>8</xdr:col>
      <xdr:colOff>584200</xdr:colOff>
      <xdr:row>34</xdr:row>
      <xdr:rowOff>190500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A6C188C-450D-B13E-18CF-95743514C6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0" y="1079500"/>
          <a:ext cx="6731000" cy="60198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469900</xdr:colOff>
      <xdr:row>2</xdr:row>
      <xdr:rowOff>50800</xdr:rowOff>
    </xdr:from>
    <xdr:to>
      <xdr:col>11</xdr:col>
      <xdr:colOff>711200</xdr:colOff>
      <xdr:row>47</xdr:row>
      <xdr:rowOff>193946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2F2F11F-635B-6B99-438B-C325314526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9900" y="457200"/>
          <a:ext cx="9321800" cy="928714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635000</xdr:colOff>
      <xdr:row>2</xdr:row>
      <xdr:rowOff>25399</xdr:rowOff>
    </xdr:from>
    <xdr:to>
      <xdr:col>4</xdr:col>
      <xdr:colOff>63500</xdr:colOff>
      <xdr:row>45</xdr:row>
      <xdr:rowOff>21526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010ABBE-3070-61FC-7DD8-3C1886557F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00" y="431799"/>
          <a:ext cx="2730500" cy="873372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800100</xdr:colOff>
      <xdr:row>2</xdr:row>
      <xdr:rowOff>25400</xdr:rowOff>
    </xdr:from>
    <xdr:to>
      <xdr:col>7</xdr:col>
      <xdr:colOff>50800</xdr:colOff>
      <xdr:row>119</xdr:row>
      <xdr:rowOff>185350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4FF585-3BC3-5760-5FA4-77711E2DA9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" y="431800"/>
          <a:ext cx="5029200" cy="239343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698500</xdr:colOff>
      <xdr:row>2</xdr:row>
      <xdr:rowOff>114300</xdr:rowOff>
    </xdr:from>
    <xdr:to>
      <xdr:col>9</xdr:col>
      <xdr:colOff>38100</xdr:colOff>
      <xdr:row>51</xdr:row>
      <xdr:rowOff>88900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8AE7076-C3BF-DCAD-7C9C-619DDB1701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8500" y="520700"/>
          <a:ext cx="6858000" cy="9931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D3335-BF60-E748-979B-8CECF37A66F4}">
  <dimension ref="A1:F76"/>
  <sheetViews>
    <sheetView workbookViewId="0">
      <selection activeCell="O12" sqref="O12"/>
    </sheetView>
  </sheetViews>
  <sheetFormatPr baseColWidth="10" defaultRowHeight="16" x14ac:dyDescent="0.2"/>
  <cols>
    <col min="2" max="2" width="13.5" customWidth="1"/>
  </cols>
  <sheetData>
    <row r="1" spans="1:6" x14ac:dyDescent="0.2">
      <c r="A1" t="s">
        <v>74</v>
      </c>
      <c r="B1" t="s">
        <v>75</v>
      </c>
    </row>
    <row r="2" spans="1:6" x14ac:dyDescent="0.2">
      <c r="B2" t="s">
        <v>76</v>
      </c>
    </row>
    <row r="4" spans="1:6" x14ac:dyDescent="0.2">
      <c r="C4" s="1" t="s">
        <v>0</v>
      </c>
      <c r="D4" s="1" t="s">
        <v>1</v>
      </c>
      <c r="E4" s="1" t="s">
        <v>2</v>
      </c>
      <c r="F4" s="1" t="s">
        <v>3</v>
      </c>
    </row>
    <row r="5" spans="1:6" x14ac:dyDescent="0.2">
      <c r="C5" s="2" t="s">
        <v>4</v>
      </c>
      <c r="D5" s="2" t="s">
        <v>5</v>
      </c>
      <c r="E5" s="2" t="s">
        <v>6</v>
      </c>
      <c r="F5">
        <v>1.3142540947392036</v>
      </c>
    </row>
    <row r="6" spans="1:6" x14ac:dyDescent="0.2">
      <c r="C6" s="2" t="s">
        <v>4</v>
      </c>
      <c r="D6" s="2" t="s">
        <v>5</v>
      </c>
      <c r="E6" t="s">
        <v>7</v>
      </c>
      <c r="F6">
        <v>1.9804105520354858</v>
      </c>
    </row>
    <row r="7" spans="1:6" x14ac:dyDescent="0.2">
      <c r="C7" s="2" t="s">
        <v>4</v>
      </c>
      <c r="D7" s="2" t="s">
        <v>5</v>
      </c>
      <c r="E7" s="3">
        <f>-301</f>
        <v>-301</v>
      </c>
      <c r="F7">
        <v>75.953937986624808</v>
      </c>
    </row>
    <row r="8" spans="1:6" x14ac:dyDescent="0.2">
      <c r="C8" s="2" t="s">
        <v>4</v>
      </c>
      <c r="D8" s="2" t="s">
        <v>5</v>
      </c>
      <c r="E8" s="3">
        <v>453</v>
      </c>
      <c r="F8">
        <v>25.458977264825172</v>
      </c>
    </row>
    <row r="9" spans="1:6" x14ac:dyDescent="0.2">
      <c r="C9" s="2" t="s">
        <v>4</v>
      </c>
      <c r="D9" s="2" t="s">
        <v>5</v>
      </c>
      <c r="E9" s="3">
        <v>-114</v>
      </c>
      <c r="F9">
        <v>197.26753386475724</v>
      </c>
    </row>
    <row r="10" spans="1:6" x14ac:dyDescent="0.2">
      <c r="C10" s="2" t="s">
        <v>4</v>
      </c>
      <c r="D10" s="2" t="s">
        <v>5</v>
      </c>
      <c r="E10" s="3">
        <v>-1825</v>
      </c>
      <c r="F10">
        <v>7.3412178106697388</v>
      </c>
    </row>
    <row r="11" spans="1:6" x14ac:dyDescent="0.2">
      <c r="C11" s="2" t="s">
        <v>4</v>
      </c>
      <c r="D11" s="2" t="s">
        <v>5</v>
      </c>
      <c r="E11" s="3">
        <v>-802</v>
      </c>
      <c r="F11">
        <v>12.752365315428182</v>
      </c>
    </row>
    <row r="12" spans="1:6" x14ac:dyDescent="0.2">
      <c r="C12" s="2" t="s">
        <v>4</v>
      </c>
      <c r="D12" s="2" t="s">
        <v>5</v>
      </c>
      <c r="E12" s="3">
        <v>1590</v>
      </c>
      <c r="F12">
        <v>3.5579779891093568</v>
      </c>
    </row>
    <row r="13" spans="1:6" x14ac:dyDescent="0.2">
      <c r="C13" s="2" t="s">
        <v>4</v>
      </c>
      <c r="D13" s="2" t="s">
        <v>5</v>
      </c>
      <c r="E13" s="3">
        <v>2350</v>
      </c>
      <c r="F13">
        <v>3.2094125571569299</v>
      </c>
    </row>
    <row r="14" spans="1:6" x14ac:dyDescent="0.2">
      <c r="C14" s="2" t="s">
        <v>8</v>
      </c>
      <c r="D14" s="2" t="s">
        <v>5</v>
      </c>
      <c r="E14" s="2" t="s">
        <v>6</v>
      </c>
      <c r="F14">
        <v>1.8668049415405177</v>
      </c>
    </row>
    <row r="15" spans="1:6" x14ac:dyDescent="0.2">
      <c r="C15" s="2" t="s">
        <v>8</v>
      </c>
      <c r="D15" s="2" t="s">
        <v>5</v>
      </c>
      <c r="E15" t="s">
        <v>7</v>
      </c>
      <c r="F15">
        <v>0.97490924953066971</v>
      </c>
    </row>
    <row r="16" spans="1:6" x14ac:dyDescent="0.2">
      <c r="C16" s="2" t="s">
        <v>8</v>
      </c>
      <c r="D16" s="2" t="s">
        <v>5</v>
      </c>
      <c r="E16" s="3">
        <f>-301</f>
        <v>-301</v>
      </c>
      <c r="F16">
        <v>84.061740041170083</v>
      </c>
    </row>
    <row r="17" spans="3:6" x14ac:dyDescent="0.2">
      <c r="C17" s="2" t="s">
        <v>8</v>
      </c>
      <c r="D17" s="2" t="s">
        <v>5</v>
      </c>
      <c r="E17" s="3">
        <v>453</v>
      </c>
      <c r="F17">
        <v>16.692389148257099</v>
      </c>
    </row>
    <row r="18" spans="3:6" x14ac:dyDescent="0.2">
      <c r="C18" s="2" t="s">
        <v>8</v>
      </c>
      <c r="D18" s="2" t="s">
        <v>5</v>
      </c>
      <c r="E18" s="3">
        <v>-114</v>
      </c>
      <c r="F18">
        <v>194.81831603134782</v>
      </c>
    </row>
    <row r="19" spans="3:6" x14ac:dyDescent="0.2">
      <c r="C19" s="2" t="s">
        <v>8</v>
      </c>
      <c r="D19" s="2" t="s">
        <v>5</v>
      </c>
      <c r="E19" s="3">
        <v>-1825</v>
      </c>
      <c r="F19">
        <v>4.8425795554547166</v>
      </c>
    </row>
    <row r="20" spans="3:6" x14ac:dyDescent="0.2">
      <c r="C20" s="2" t="s">
        <v>8</v>
      </c>
      <c r="D20" s="2" t="s">
        <v>5</v>
      </c>
      <c r="E20" s="3">
        <v>-802</v>
      </c>
      <c r="F20">
        <v>15.580000013620019</v>
      </c>
    </row>
    <row r="21" spans="3:6" x14ac:dyDescent="0.2">
      <c r="C21" s="2" t="s">
        <v>8</v>
      </c>
      <c r="D21" s="2" t="s">
        <v>5</v>
      </c>
      <c r="E21" s="3">
        <v>1590</v>
      </c>
      <c r="F21">
        <v>2.7837446213286374</v>
      </c>
    </row>
    <row r="22" spans="3:6" x14ac:dyDescent="0.2">
      <c r="C22" s="2" t="s">
        <v>8</v>
      </c>
      <c r="D22" s="2" t="s">
        <v>5</v>
      </c>
      <c r="E22" s="3">
        <v>2350</v>
      </c>
      <c r="F22">
        <v>3.1758829737593093</v>
      </c>
    </row>
    <row r="23" spans="3:6" x14ac:dyDescent="0.2">
      <c r="C23" s="2" t="s">
        <v>9</v>
      </c>
      <c r="D23" s="2" t="s">
        <v>5</v>
      </c>
      <c r="E23" s="2" t="s">
        <v>6</v>
      </c>
      <c r="F23">
        <v>0.82089673925236439</v>
      </c>
    </row>
    <row r="24" spans="3:6" x14ac:dyDescent="0.2">
      <c r="C24" s="2" t="s">
        <v>9</v>
      </c>
      <c r="D24" s="2" t="s">
        <v>5</v>
      </c>
      <c r="E24" t="s">
        <v>7</v>
      </c>
      <c r="F24">
        <v>2.3615025547135367</v>
      </c>
    </row>
    <row r="25" spans="3:6" x14ac:dyDescent="0.2">
      <c r="C25" s="2" t="s">
        <v>9</v>
      </c>
      <c r="D25" s="2" t="s">
        <v>5</v>
      </c>
      <c r="E25" s="3">
        <f>-301</f>
        <v>-301</v>
      </c>
      <c r="F25">
        <v>84.236506866597665</v>
      </c>
    </row>
    <row r="26" spans="3:6" x14ac:dyDescent="0.2">
      <c r="C26" s="2" t="s">
        <v>9</v>
      </c>
      <c r="D26" s="2" t="s">
        <v>5</v>
      </c>
      <c r="E26" s="3">
        <v>453</v>
      </c>
      <c r="F26">
        <v>11.160190982798314</v>
      </c>
    </row>
    <row r="27" spans="3:6" x14ac:dyDescent="0.2">
      <c r="C27" s="2" t="s">
        <v>9</v>
      </c>
      <c r="D27" s="2" t="s">
        <v>5</v>
      </c>
      <c r="E27" s="3">
        <v>-114</v>
      </c>
      <c r="F27">
        <v>142.50579702829143</v>
      </c>
    </row>
    <row r="28" spans="3:6" x14ac:dyDescent="0.2">
      <c r="C28" s="2" t="s">
        <v>9</v>
      </c>
      <c r="D28" s="2" t="s">
        <v>5</v>
      </c>
      <c r="E28" s="3">
        <v>-1825</v>
      </c>
      <c r="F28">
        <v>3.2408719317765371</v>
      </c>
    </row>
    <row r="29" spans="3:6" x14ac:dyDescent="0.2">
      <c r="C29" s="2" t="s">
        <v>9</v>
      </c>
      <c r="D29" s="2" t="s">
        <v>5</v>
      </c>
      <c r="E29" s="3">
        <v>-802</v>
      </c>
      <c r="F29">
        <v>6.3817484485234628</v>
      </c>
    </row>
    <row r="30" spans="3:6" x14ac:dyDescent="0.2">
      <c r="C30" s="2" t="s">
        <v>9</v>
      </c>
      <c r="D30" s="2" t="s">
        <v>5</v>
      </c>
      <c r="E30" s="3">
        <v>1590</v>
      </c>
      <c r="F30">
        <v>1.2235456637173947</v>
      </c>
    </row>
    <row r="31" spans="3:6" x14ac:dyDescent="0.2">
      <c r="C31" s="2" t="s">
        <v>9</v>
      </c>
      <c r="D31" s="2" t="s">
        <v>5</v>
      </c>
      <c r="E31" s="3">
        <v>2350</v>
      </c>
      <c r="F31">
        <v>1.2388448116548356</v>
      </c>
    </row>
    <row r="32" spans="3:6" x14ac:dyDescent="0.2">
      <c r="C32" s="2" t="s">
        <v>10</v>
      </c>
      <c r="D32" s="2" t="s">
        <v>5</v>
      </c>
      <c r="E32" s="2" t="s">
        <v>6</v>
      </c>
      <c r="F32">
        <v>0.71087731920380803</v>
      </c>
    </row>
    <row r="33" spans="3:6" x14ac:dyDescent="0.2">
      <c r="C33" s="2" t="s">
        <v>10</v>
      </c>
      <c r="D33" s="2" t="s">
        <v>5</v>
      </c>
      <c r="E33" t="s">
        <v>7</v>
      </c>
      <c r="F33">
        <v>0.95656854230406352</v>
      </c>
    </row>
    <row r="34" spans="3:6" x14ac:dyDescent="0.2">
      <c r="C34" s="2" t="s">
        <v>10</v>
      </c>
      <c r="D34" s="2" t="s">
        <v>5</v>
      </c>
      <c r="E34" s="3">
        <f>-301</f>
        <v>-301</v>
      </c>
      <c r="F34">
        <v>54.490286937951055</v>
      </c>
    </row>
    <row r="35" spans="3:6" x14ac:dyDescent="0.2">
      <c r="C35" s="2" t="s">
        <v>10</v>
      </c>
      <c r="D35" s="2" t="s">
        <v>5</v>
      </c>
      <c r="E35" s="3">
        <v>453</v>
      </c>
      <c r="F35">
        <v>7.726778322921783</v>
      </c>
    </row>
    <row r="36" spans="3:6" x14ac:dyDescent="0.2">
      <c r="C36" s="2" t="s">
        <v>10</v>
      </c>
      <c r="D36" s="2" t="s">
        <v>5</v>
      </c>
      <c r="E36" s="3">
        <v>-114</v>
      </c>
      <c r="F36">
        <v>120.11256538847064</v>
      </c>
    </row>
    <row r="37" spans="3:6" x14ac:dyDescent="0.2">
      <c r="C37" s="2" t="s">
        <v>10</v>
      </c>
      <c r="D37" s="2" t="s">
        <v>5</v>
      </c>
      <c r="E37" s="3">
        <v>-1825</v>
      </c>
      <c r="F37">
        <v>2.6524592540935208</v>
      </c>
    </row>
    <row r="38" spans="3:6" x14ac:dyDescent="0.2">
      <c r="C38" s="2" t="s">
        <v>10</v>
      </c>
      <c r="D38" s="2" t="s">
        <v>5</v>
      </c>
      <c r="E38" s="3">
        <v>-802</v>
      </c>
      <c r="F38">
        <v>8.5573450876822648</v>
      </c>
    </row>
    <row r="39" spans="3:6" x14ac:dyDescent="0.2">
      <c r="C39" s="2" t="s">
        <v>10</v>
      </c>
      <c r="D39" s="2" t="s">
        <v>5</v>
      </c>
      <c r="E39" s="3">
        <v>1590</v>
      </c>
      <c r="F39">
        <v>1.6035351514406075</v>
      </c>
    </row>
    <row r="40" spans="3:6" x14ac:dyDescent="0.2">
      <c r="C40" s="2" t="s">
        <v>10</v>
      </c>
      <c r="D40" s="2" t="s">
        <v>5</v>
      </c>
      <c r="E40" s="3">
        <v>2350</v>
      </c>
      <c r="F40">
        <v>1.1555311635448078</v>
      </c>
    </row>
    <row r="41" spans="3:6" x14ac:dyDescent="0.2">
      <c r="C41" s="2" t="s">
        <v>4</v>
      </c>
      <c r="D41" s="2" t="s">
        <v>11</v>
      </c>
      <c r="E41" s="2" t="s">
        <v>6</v>
      </c>
      <c r="F41">
        <v>1.9465236840002904</v>
      </c>
    </row>
    <row r="42" spans="3:6" x14ac:dyDescent="0.2">
      <c r="C42" s="2" t="s">
        <v>4</v>
      </c>
      <c r="D42" s="2" t="s">
        <v>11</v>
      </c>
      <c r="E42" t="s">
        <v>7</v>
      </c>
      <c r="F42">
        <v>2.1072969823068939</v>
      </c>
    </row>
    <row r="43" spans="3:6" x14ac:dyDescent="0.2">
      <c r="C43" s="2" t="s">
        <v>4</v>
      </c>
      <c r="D43" s="2" t="s">
        <v>11</v>
      </c>
      <c r="E43" s="3">
        <f>-301</f>
        <v>-301</v>
      </c>
      <c r="F43">
        <v>11.472911418181411</v>
      </c>
    </row>
    <row r="44" spans="3:6" x14ac:dyDescent="0.2">
      <c r="C44" s="2" t="s">
        <v>4</v>
      </c>
      <c r="D44" s="2" t="s">
        <v>11</v>
      </c>
      <c r="E44" s="3">
        <v>453</v>
      </c>
      <c r="F44">
        <v>3.3924110416365671</v>
      </c>
    </row>
    <row r="45" spans="3:6" x14ac:dyDescent="0.2">
      <c r="C45" s="2" t="s">
        <v>4</v>
      </c>
      <c r="D45" s="2" t="s">
        <v>11</v>
      </c>
      <c r="E45" s="3">
        <v>-114</v>
      </c>
      <c r="F45">
        <v>31.119459033571378</v>
      </c>
    </row>
    <row r="46" spans="3:6" x14ac:dyDescent="0.2">
      <c r="C46" s="2" t="s">
        <v>4</v>
      </c>
      <c r="D46" s="2" t="s">
        <v>11</v>
      </c>
      <c r="E46" s="3">
        <v>-1825</v>
      </c>
      <c r="F46">
        <v>4.3377332077534936</v>
      </c>
    </row>
    <row r="47" spans="3:6" x14ac:dyDescent="0.2">
      <c r="C47" s="2" t="s">
        <v>4</v>
      </c>
      <c r="D47" s="2" t="s">
        <v>11</v>
      </c>
      <c r="E47" s="3">
        <v>-802</v>
      </c>
      <c r="F47">
        <v>5.4113752996837228</v>
      </c>
    </row>
    <row r="48" spans="3:6" x14ac:dyDescent="0.2">
      <c r="C48" s="2" t="s">
        <v>4</v>
      </c>
      <c r="D48" s="2" t="s">
        <v>11</v>
      </c>
      <c r="E48" s="3">
        <v>1590</v>
      </c>
      <c r="F48">
        <v>1.7997757699665222</v>
      </c>
    </row>
    <row r="49" spans="3:6" x14ac:dyDescent="0.2">
      <c r="C49" s="2" t="s">
        <v>4</v>
      </c>
      <c r="D49" s="2" t="s">
        <v>11</v>
      </c>
      <c r="E49" s="3">
        <v>2350</v>
      </c>
      <c r="F49">
        <v>2.0473795880484236</v>
      </c>
    </row>
    <row r="50" spans="3:6" x14ac:dyDescent="0.2">
      <c r="C50" s="2" t="s">
        <v>8</v>
      </c>
      <c r="D50" s="2" t="s">
        <v>11</v>
      </c>
      <c r="E50" s="2" t="s">
        <v>6</v>
      </c>
      <c r="F50">
        <v>2.6185369306540727</v>
      </c>
    </row>
    <row r="51" spans="3:6" x14ac:dyDescent="0.2">
      <c r="C51" s="2" t="s">
        <v>8</v>
      </c>
      <c r="D51" s="2" t="s">
        <v>11</v>
      </c>
      <c r="E51" t="s">
        <v>7</v>
      </c>
      <c r="F51">
        <v>1.8828076597765162</v>
      </c>
    </row>
    <row r="52" spans="3:6" x14ac:dyDescent="0.2">
      <c r="C52" s="2" t="s">
        <v>8</v>
      </c>
      <c r="D52" s="2" t="s">
        <v>11</v>
      </c>
      <c r="E52" s="3">
        <f>-301</f>
        <v>-301</v>
      </c>
      <c r="F52">
        <v>11.50443168665652</v>
      </c>
    </row>
    <row r="53" spans="3:6" x14ac:dyDescent="0.2">
      <c r="C53" s="2" t="s">
        <v>8</v>
      </c>
      <c r="D53" s="2" t="s">
        <v>11</v>
      </c>
      <c r="E53" s="3">
        <v>453</v>
      </c>
      <c r="F53">
        <v>3.174716699330832</v>
      </c>
    </row>
    <row r="54" spans="3:6" x14ac:dyDescent="0.2">
      <c r="C54" s="2" t="s">
        <v>8</v>
      </c>
      <c r="D54" s="2" t="s">
        <v>11</v>
      </c>
      <c r="E54" s="3">
        <v>-114</v>
      </c>
      <c r="F54">
        <v>18.819158778540089</v>
      </c>
    </row>
    <row r="55" spans="3:6" x14ac:dyDescent="0.2">
      <c r="C55" s="2" t="s">
        <v>8</v>
      </c>
      <c r="D55" s="2" t="s">
        <v>11</v>
      </c>
      <c r="E55" s="3">
        <v>-1825</v>
      </c>
      <c r="F55">
        <v>4.495900632523516</v>
      </c>
    </row>
    <row r="56" spans="3:6" x14ac:dyDescent="0.2">
      <c r="C56" s="2" t="s">
        <v>8</v>
      </c>
      <c r="D56" s="2" t="s">
        <v>11</v>
      </c>
      <c r="E56" s="3">
        <v>-802</v>
      </c>
      <c r="F56">
        <v>9.9099188254250716</v>
      </c>
    </row>
    <row r="57" spans="3:6" x14ac:dyDescent="0.2">
      <c r="C57" s="2" t="s">
        <v>8</v>
      </c>
      <c r="D57" s="2" t="s">
        <v>11</v>
      </c>
      <c r="E57" s="3">
        <v>1590</v>
      </c>
      <c r="F57">
        <v>2.5177415971534471</v>
      </c>
    </row>
    <row r="58" spans="3:6" x14ac:dyDescent="0.2">
      <c r="C58" s="2" t="s">
        <v>8</v>
      </c>
      <c r="D58" s="2" t="s">
        <v>11</v>
      </c>
      <c r="E58" s="3">
        <v>2350</v>
      </c>
      <c r="F58">
        <v>1.8919318528487061</v>
      </c>
    </row>
    <row r="59" spans="3:6" x14ac:dyDescent="0.2">
      <c r="C59" s="2" t="s">
        <v>9</v>
      </c>
      <c r="D59" s="2" t="s">
        <v>11</v>
      </c>
      <c r="E59" s="2" t="s">
        <v>6</v>
      </c>
      <c r="F59">
        <v>1.3967315930622248</v>
      </c>
    </row>
    <row r="60" spans="3:6" x14ac:dyDescent="0.2">
      <c r="C60" s="2" t="s">
        <v>9</v>
      </c>
      <c r="D60" s="2" t="s">
        <v>11</v>
      </c>
      <c r="E60" t="s">
        <v>7</v>
      </c>
      <c r="F60">
        <v>4.0883261843062728</v>
      </c>
    </row>
    <row r="61" spans="3:6" x14ac:dyDescent="0.2">
      <c r="C61" s="2" t="s">
        <v>9</v>
      </c>
      <c r="D61" s="2" t="s">
        <v>11</v>
      </c>
      <c r="E61" s="3">
        <f>-301</f>
        <v>-301</v>
      </c>
      <c r="F61">
        <v>10.397933007156944</v>
      </c>
    </row>
    <row r="62" spans="3:6" x14ac:dyDescent="0.2">
      <c r="C62" s="2" t="s">
        <v>9</v>
      </c>
      <c r="D62" s="2" t="s">
        <v>11</v>
      </c>
      <c r="E62" s="3">
        <v>453</v>
      </c>
      <c r="F62">
        <v>4.6470962287912219</v>
      </c>
    </row>
    <row r="63" spans="3:6" x14ac:dyDescent="0.2">
      <c r="C63" s="2" t="s">
        <v>9</v>
      </c>
      <c r="D63" s="2" t="s">
        <v>11</v>
      </c>
      <c r="E63" s="3">
        <v>-114</v>
      </c>
      <c r="F63">
        <v>27.385056109790643</v>
      </c>
    </row>
    <row r="64" spans="3:6" x14ac:dyDescent="0.2">
      <c r="C64" s="2" t="s">
        <v>9</v>
      </c>
      <c r="D64" s="2" t="s">
        <v>11</v>
      </c>
      <c r="E64" s="3">
        <v>-1825</v>
      </c>
      <c r="F64">
        <v>4.3184296770532606</v>
      </c>
    </row>
    <row r="65" spans="3:6" x14ac:dyDescent="0.2">
      <c r="C65" s="2" t="s">
        <v>9</v>
      </c>
      <c r="D65" s="2" t="s">
        <v>11</v>
      </c>
      <c r="E65" s="3">
        <v>-802</v>
      </c>
      <c r="F65">
        <v>5.1706169432191764</v>
      </c>
    </row>
    <row r="66" spans="3:6" x14ac:dyDescent="0.2">
      <c r="C66" s="2" t="s">
        <v>9</v>
      </c>
      <c r="D66" s="2" t="s">
        <v>11</v>
      </c>
      <c r="E66" s="3">
        <v>1590</v>
      </c>
      <c r="F66">
        <v>2.7140422100084138</v>
      </c>
    </row>
    <row r="67" spans="3:6" x14ac:dyDescent="0.2">
      <c r="C67" s="2" t="s">
        <v>9</v>
      </c>
      <c r="D67" s="2" t="s">
        <v>11</v>
      </c>
      <c r="E67" s="3">
        <v>2350</v>
      </c>
      <c r="F67">
        <v>1.8890200969235407</v>
      </c>
    </row>
    <row r="68" spans="3:6" x14ac:dyDescent="0.2">
      <c r="C68" s="2" t="s">
        <v>10</v>
      </c>
      <c r="D68" s="2" t="s">
        <v>11</v>
      </c>
      <c r="E68" s="2" t="s">
        <v>6</v>
      </c>
      <c r="F68">
        <v>1.6043186178985716</v>
      </c>
    </row>
    <row r="69" spans="3:6" x14ac:dyDescent="0.2">
      <c r="C69" s="2" t="s">
        <v>10</v>
      </c>
      <c r="D69" s="2" t="s">
        <v>11</v>
      </c>
      <c r="E69" t="s">
        <v>7</v>
      </c>
      <c r="F69">
        <v>2.2925814576192809</v>
      </c>
    </row>
    <row r="70" spans="3:6" x14ac:dyDescent="0.2">
      <c r="C70" s="2" t="s">
        <v>10</v>
      </c>
      <c r="D70" s="2" t="s">
        <v>11</v>
      </c>
      <c r="E70" s="3">
        <f>-301</f>
        <v>-301</v>
      </c>
      <c r="F70">
        <v>9.6043338322123475</v>
      </c>
    </row>
    <row r="71" spans="3:6" x14ac:dyDescent="0.2">
      <c r="C71" s="2" t="s">
        <v>10</v>
      </c>
      <c r="D71" s="2" t="s">
        <v>11</v>
      </c>
      <c r="E71" s="3">
        <v>453</v>
      </c>
      <c r="F71">
        <v>5.7037421639662824</v>
      </c>
    </row>
    <row r="72" spans="3:6" x14ac:dyDescent="0.2">
      <c r="C72" s="2" t="s">
        <v>10</v>
      </c>
      <c r="D72" s="2" t="s">
        <v>11</v>
      </c>
      <c r="E72" s="3">
        <v>-114</v>
      </c>
      <c r="F72">
        <v>20.794845997380527</v>
      </c>
    </row>
    <row r="73" spans="3:6" x14ac:dyDescent="0.2">
      <c r="C73" s="2" t="s">
        <v>10</v>
      </c>
      <c r="D73" s="2" t="s">
        <v>11</v>
      </c>
      <c r="E73" s="3">
        <v>-1825</v>
      </c>
      <c r="F73">
        <v>7.6967782856002058</v>
      </c>
    </row>
    <row r="74" spans="3:6" x14ac:dyDescent="0.2">
      <c r="C74" s="2" t="s">
        <v>10</v>
      </c>
      <c r="D74" s="2" t="s">
        <v>11</v>
      </c>
      <c r="E74" s="3">
        <v>-802</v>
      </c>
      <c r="F74">
        <v>7.9001556017731778</v>
      </c>
    </row>
    <row r="75" spans="3:6" x14ac:dyDescent="0.2">
      <c r="C75" s="2" t="s">
        <v>10</v>
      </c>
      <c r="D75" s="2" t="s">
        <v>11</v>
      </c>
      <c r="E75" s="3">
        <v>1590</v>
      </c>
      <c r="F75">
        <v>2.0234309845588876</v>
      </c>
    </row>
    <row r="76" spans="3:6" x14ac:dyDescent="0.2">
      <c r="C76" s="2" t="s">
        <v>10</v>
      </c>
      <c r="D76" s="2" t="s">
        <v>11</v>
      </c>
      <c r="E76" s="3">
        <v>2350</v>
      </c>
      <c r="F76">
        <v>2.5306758452855465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BC2B9-44F2-7D4A-8A76-1ED51400FADD}">
  <dimension ref="A1:F10"/>
  <sheetViews>
    <sheetView workbookViewId="0">
      <selection activeCell="E42" sqref="E42"/>
    </sheetView>
  </sheetViews>
  <sheetFormatPr baseColWidth="10" defaultRowHeight="16" x14ac:dyDescent="0.2"/>
  <cols>
    <col min="2" max="2" width="14.33203125" customWidth="1"/>
  </cols>
  <sheetData>
    <row r="1" spans="1:6" x14ac:dyDescent="0.2">
      <c r="A1" t="s">
        <v>77</v>
      </c>
      <c r="B1" t="s">
        <v>121</v>
      </c>
    </row>
    <row r="4" spans="1:6" x14ac:dyDescent="0.2">
      <c r="C4" s="6" t="s">
        <v>12</v>
      </c>
      <c r="D4" s="6" t="s">
        <v>13</v>
      </c>
      <c r="E4" s="6" t="s">
        <v>14</v>
      </c>
      <c r="F4" s="6" t="s">
        <v>15</v>
      </c>
    </row>
    <row r="5" spans="1:6" x14ac:dyDescent="0.2">
      <c r="C5" t="s">
        <v>16</v>
      </c>
      <c r="D5" t="s">
        <v>17</v>
      </c>
      <c r="E5">
        <v>1710000</v>
      </c>
      <c r="F5">
        <f>E5/AVERAGE(E5,E6)</f>
        <v>1.0316742081447965</v>
      </c>
    </row>
    <row r="6" spans="1:6" x14ac:dyDescent="0.2">
      <c r="C6" t="s">
        <v>16</v>
      </c>
      <c r="D6" t="s">
        <v>17</v>
      </c>
      <c r="E6">
        <v>1605000</v>
      </c>
      <c r="F6">
        <f>E6/AVERAGE(E5,E6)</f>
        <v>0.96832579185520362</v>
      </c>
    </row>
    <row r="7" spans="1:6" x14ac:dyDescent="0.2">
      <c r="C7" t="s">
        <v>18</v>
      </c>
      <c r="D7" t="s">
        <v>19</v>
      </c>
      <c r="E7">
        <v>1165000</v>
      </c>
      <c r="F7">
        <f>E7/E7</f>
        <v>1</v>
      </c>
    </row>
    <row r="8" spans="1:6" x14ac:dyDescent="0.2">
      <c r="C8" t="s">
        <v>20</v>
      </c>
      <c r="D8" t="s">
        <v>19</v>
      </c>
      <c r="E8">
        <v>53700</v>
      </c>
      <c r="F8">
        <f>E8/E7</f>
        <v>4.6094420600858367E-2</v>
      </c>
    </row>
    <row r="9" spans="1:6" x14ac:dyDescent="0.2">
      <c r="C9" t="s">
        <v>21</v>
      </c>
      <c r="D9" t="s">
        <v>17</v>
      </c>
      <c r="E9">
        <v>447000</v>
      </c>
      <c r="F9">
        <f>AVERAGE(E9)/AVERAGE(E5,E6)</f>
        <v>0.26968325791855202</v>
      </c>
    </row>
    <row r="10" spans="1:6" x14ac:dyDescent="0.2">
      <c r="C10" t="s">
        <v>21</v>
      </c>
      <c r="D10" t="s">
        <v>17</v>
      </c>
      <c r="E10">
        <v>408500</v>
      </c>
      <c r="F10">
        <f>E10/AVERAGE(E5,E6)</f>
        <v>0.2464555052790347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6D27C-C524-FD42-A15B-63826BDD1E1A}">
  <dimension ref="A1:E50"/>
  <sheetViews>
    <sheetView zoomScaleNormal="100" workbookViewId="0">
      <selection activeCell="J15" sqref="J15"/>
    </sheetView>
  </sheetViews>
  <sheetFormatPr baseColWidth="10" defaultRowHeight="16" x14ac:dyDescent="0.2"/>
  <sheetData>
    <row r="1" spans="1:5" x14ac:dyDescent="0.2">
      <c r="A1" t="s">
        <v>120</v>
      </c>
      <c r="B1" t="s">
        <v>122</v>
      </c>
    </row>
    <row r="4" spans="1:5" x14ac:dyDescent="0.2">
      <c r="C4" s="6" t="s">
        <v>0</v>
      </c>
      <c r="D4" s="6" t="s">
        <v>26</v>
      </c>
      <c r="E4" s="6" t="s">
        <v>3</v>
      </c>
    </row>
    <row r="5" spans="1:5" x14ac:dyDescent="0.2">
      <c r="C5" t="s">
        <v>29</v>
      </c>
      <c r="D5" t="s">
        <v>27</v>
      </c>
      <c r="E5">
        <v>0.97951680672268904</v>
      </c>
    </row>
    <row r="6" spans="1:5" x14ac:dyDescent="0.2">
      <c r="C6" t="s">
        <v>30</v>
      </c>
      <c r="D6" t="s">
        <v>27</v>
      </c>
      <c r="E6">
        <v>0.92873563218390809</v>
      </c>
    </row>
    <row r="7" spans="1:5" x14ac:dyDescent="0.2">
      <c r="C7" t="s">
        <v>31</v>
      </c>
      <c r="D7" t="s">
        <v>27</v>
      </c>
      <c r="E7">
        <v>0.75076219512195119</v>
      </c>
    </row>
    <row r="8" spans="1:5" x14ac:dyDescent="0.2">
      <c r="C8" t="s">
        <v>119</v>
      </c>
      <c r="D8" t="s">
        <v>27</v>
      </c>
      <c r="E8">
        <v>1.0607638888888888</v>
      </c>
    </row>
    <row r="9" spans="1:5" x14ac:dyDescent="0.2">
      <c r="C9" t="s">
        <v>32</v>
      </c>
      <c r="D9" t="s">
        <v>27</v>
      </c>
      <c r="E9">
        <v>0.26105717367853293</v>
      </c>
    </row>
    <row r="10" spans="1:5" x14ac:dyDescent="0.2">
      <c r="C10" t="s">
        <v>33</v>
      </c>
      <c r="D10" t="s">
        <v>27</v>
      </c>
      <c r="E10">
        <v>0.44</v>
      </c>
    </row>
    <row r="11" spans="1:5" x14ac:dyDescent="0.2">
      <c r="C11" t="s">
        <v>34</v>
      </c>
      <c r="D11" t="s">
        <v>27</v>
      </c>
      <c r="E11">
        <v>0.37688172043010754</v>
      </c>
    </row>
    <row r="12" spans="1:5" x14ac:dyDescent="0.2">
      <c r="C12" t="s">
        <v>35</v>
      </c>
      <c r="D12" t="s">
        <v>27</v>
      </c>
      <c r="E12">
        <v>0.33642384105960266</v>
      </c>
    </row>
    <row r="13" spans="1:5" x14ac:dyDescent="0.2">
      <c r="C13" t="s">
        <v>36</v>
      </c>
      <c r="D13" t="s">
        <v>27</v>
      </c>
      <c r="E13">
        <v>0.5650969529085873</v>
      </c>
    </row>
    <row r="14" spans="1:5" x14ac:dyDescent="0.2">
      <c r="C14" t="s">
        <v>37</v>
      </c>
      <c r="D14" t="s">
        <v>27</v>
      </c>
      <c r="E14">
        <v>0.19967051070840197</v>
      </c>
    </row>
    <row r="15" spans="1:5" x14ac:dyDescent="0.2">
      <c r="C15" t="s">
        <v>38</v>
      </c>
      <c r="D15" t="s">
        <v>27</v>
      </c>
      <c r="E15">
        <v>0.31609870740305523</v>
      </c>
    </row>
    <row r="16" spans="1:5" x14ac:dyDescent="0.2">
      <c r="C16" t="s">
        <v>39</v>
      </c>
      <c r="D16" t="s">
        <v>27</v>
      </c>
      <c r="E16">
        <v>0.30867346938775508</v>
      </c>
    </row>
    <row r="17" spans="3:5" x14ac:dyDescent="0.2">
      <c r="C17" t="s">
        <v>40</v>
      </c>
      <c r="D17" t="s">
        <v>27</v>
      </c>
      <c r="E17">
        <v>0.18041237113402062</v>
      </c>
    </row>
    <row r="18" spans="3:5" x14ac:dyDescent="0.2">
      <c r="C18" t="s">
        <v>41</v>
      </c>
      <c r="D18" t="s">
        <v>27</v>
      </c>
      <c r="E18">
        <v>0.26980854197349041</v>
      </c>
    </row>
    <row r="19" spans="3:5" x14ac:dyDescent="0.2">
      <c r="C19" t="s">
        <v>42</v>
      </c>
      <c r="D19" t="s">
        <v>27</v>
      </c>
      <c r="E19">
        <v>0.60808435852372589</v>
      </c>
    </row>
    <row r="20" spans="3:5" x14ac:dyDescent="0.2">
      <c r="C20" t="s">
        <v>43</v>
      </c>
      <c r="D20" t="s">
        <v>27</v>
      </c>
      <c r="E20">
        <v>0.17419354838709677</v>
      </c>
    </row>
    <row r="21" spans="3:5" x14ac:dyDescent="0.2">
      <c r="C21" t="s">
        <v>44</v>
      </c>
      <c r="D21" t="s">
        <v>27</v>
      </c>
      <c r="E21">
        <v>0.50617848970251711</v>
      </c>
    </row>
    <row r="22" spans="3:5" x14ac:dyDescent="0.2">
      <c r="C22" t="s">
        <v>45</v>
      </c>
      <c r="D22" t="s">
        <v>27</v>
      </c>
      <c r="E22">
        <v>0.29467412451361868</v>
      </c>
    </row>
    <row r="23" spans="3:5" x14ac:dyDescent="0.2">
      <c r="C23" t="s">
        <v>46</v>
      </c>
      <c r="D23" t="s">
        <v>27</v>
      </c>
      <c r="E23">
        <v>0.67208672086720866</v>
      </c>
    </row>
    <row r="24" spans="3:5" x14ac:dyDescent="0.2">
      <c r="C24" t="s">
        <v>47</v>
      </c>
      <c r="D24" t="s">
        <v>27</v>
      </c>
      <c r="E24">
        <v>0.65137614678899081</v>
      </c>
    </row>
    <row r="25" spans="3:5" x14ac:dyDescent="0.2">
      <c r="C25" t="s">
        <v>48</v>
      </c>
      <c r="D25" t="s">
        <v>27</v>
      </c>
      <c r="E25">
        <v>0.85948158253751705</v>
      </c>
    </row>
    <row r="26" spans="3:5" x14ac:dyDescent="0.2">
      <c r="C26" t="s">
        <v>49</v>
      </c>
      <c r="D26" t="s">
        <v>27</v>
      </c>
      <c r="E26">
        <v>0.45996592844974449</v>
      </c>
    </row>
    <row r="27" spans="3:5" x14ac:dyDescent="0.2">
      <c r="C27" t="s">
        <v>50</v>
      </c>
      <c r="D27" t="s">
        <v>27</v>
      </c>
      <c r="E27">
        <v>0.75961538461538458</v>
      </c>
    </row>
    <row r="28" spans="3:5" x14ac:dyDescent="0.2">
      <c r="C28" t="s">
        <v>51</v>
      </c>
      <c r="D28" t="s">
        <v>27</v>
      </c>
      <c r="E28">
        <v>0.53119730185497471</v>
      </c>
    </row>
    <row r="29" spans="3:5" x14ac:dyDescent="0.2">
      <c r="C29" t="s">
        <v>52</v>
      </c>
      <c r="D29" t="s">
        <v>27</v>
      </c>
      <c r="E29">
        <v>0.66809238665526094</v>
      </c>
    </row>
    <row r="30" spans="3:5" x14ac:dyDescent="0.2">
      <c r="C30" t="s">
        <v>53</v>
      </c>
      <c r="D30" t="s">
        <v>27</v>
      </c>
      <c r="E30">
        <v>0.64973730297723298</v>
      </c>
    </row>
    <row r="31" spans="3:5" x14ac:dyDescent="0.2">
      <c r="C31" t="s">
        <v>54</v>
      </c>
      <c r="D31" t="s">
        <v>27</v>
      </c>
      <c r="E31">
        <v>0.46437994722955145</v>
      </c>
    </row>
    <row r="32" spans="3:5" x14ac:dyDescent="0.2">
      <c r="C32" t="s">
        <v>55</v>
      </c>
      <c r="D32" t="s">
        <v>27</v>
      </c>
      <c r="E32">
        <v>0.65069551777434309</v>
      </c>
    </row>
    <row r="33" spans="3:5" x14ac:dyDescent="0.2">
      <c r="C33" t="s">
        <v>56</v>
      </c>
      <c r="D33" t="s">
        <v>27</v>
      </c>
      <c r="E33">
        <v>0.55000000000000004</v>
      </c>
    </row>
    <row r="34" spans="3:5" x14ac:dyDescent="0.2">
      <c r="C34" t="s">
        <v>57</v>
      </c>
      <c r="D34" t="s">
        <v>27</v>
      </c>
      <c r="E34">
        <v>0.63917525773195871</v>
      </c>
    </row>
    <row r="35" spans="3:5" x14ac:dyDescent="0.2">
      <c r="C35" t="s">
        <v>58</v>
      </c>
      <c r="D35" t="s">
        <v>27</v>
      </c>
      <c r="E35">
        <v>0.470873786407767</v>
      </c>
    </row>
    <row r="36" spans="3:5" x14ac:dyDescent="0.2">
      <c r="C36" t="s">
        <v>59</v>
      </c>
      <c r="D36" t="s">
        <v>27</v>
      </c>
      <c r="E36">
        <v>0.75872534142640369</v>
      </c>
    </row>
    <row r="37" spans="3:5" x14ac:dyDescent="0.2">
      <c r="C37" t="s">
        <v>60</v>
      </c>
      <c r="D37" t="s">
        <v>27</v>
      </c>
      <c r="E37">
        <v>7.8545454545454543E-2</v>
      </c>
    </row>
    <row r="38" spans="3:5" x14ac:dyDescent="0.2">
      <c r="C38" t="s">
        <v>61</v>
      </c>
      <c r="D38" t="s">
        <v>27</v>
      </c>
      <c r="E38">
        <v>0.5819567979669632</v>
      </c>
    </row>
    <row r="39" spans="3:5" x14ac:dyDescent="0.2">
      <c r="C39" t="s">
        <v>62</v>
      </c>
      <c r="D39" t="s">
        <v>27</v>
      </c>
      <c r="E39">
        <v>0.53640416047548289</v>
      </c>
    </row>
    <row r="40" spans="3:5" x14ac:dyDescent="0.2">
      <c r="C40" t="s">
        <v>63</v>
      </c>
      <c r="D40" t="s">
        <v>27</v>
      </c>
      <c r="E40">
        <v>0.55934515688949527</v>
      </c>
    </row>
    <row r="41" spans="3:5" x14ac:dyDescent="0.2">
      <c r="C41" t="s">
        <v>64</v>
      </c>
      <c r="D41" t="s">
        <v>27</v>
      </c>
      <c r="E41">
        <v>0.43766937669376693</v>
      </c>
    </row>
    <row r="42" spans="3:5" x14ac:dyDescent="0.2">
      <c r="C42" t="s">
        <v>65</v>
      </c>
      <c r="D42" t="s">
        <v>27</v>
      </c>
      <c r="E42">
        <v>0.4925373134328358</v>
      </c>
    </row>
    <row r="43" spans="3:5" x14ac:dyDescent="0.2">
      <c r="C43" t="s">
        <v>66</v>
      </c>
      <c r="D43" t="s">
        <v>27</v>
      </c>
      <c r="E43">
        <v>0.37625418060200672</v>
      </c>
    </row>
    <row r="44" spans="3:5" x14ac:dyDescent="0.2">
      <c r="C44" t="s">
        <v>67</v>
      </c>
      <c r="D44" t="s">
        <v>27</v>
      </c>
      <c r="E44">
        <v>0.37828371278458844</v>
      </c>
    </row>
    <row r="45" spans="3:5" x14ac:dyDescent="0.2">
      <c r="C45" t="s">
        <v>68</v>
      </c>
      <c r="D45" t="s">
        <v>27</v>
      </c>
      <c r="E45">
        <v>0.42600422832980972</v>
      </c>
    </row>
    <row r="46" spans="3:5" x14ac:dyDescent="0.2">
      <c r="C46" t="s">
        <v>69</v>
      </c>
      <c r="D46" t="s">
        <v>27</v>
      </c>
      <c r="E46">
        <v>0.23851590106007067</v>
      </c>
    </row>
    <row r="47" spans="3:5" x14ac:dyDescent="0.2">
      <c r="C47" t="s">
        <v>70</v>
      </c>
      <c r="D47" t="s">
        <v>27</v>
      </c>
      <c r="E47">
        <v>0.3682008368200837</v>
      </c>
    </row>
    <row r="48" spans="3:5" x14ac:dyDescent="0.2">
      <c r="C48" t="s">
        <v>71</v>
      </c>
      <c r="D48" t="s">
        <v>27</v>
      </c>
      <c r="E48">
        <v>0.31326530612244896</v>
      </c>
    </row>
    <row r="49" spans="3:5" x14ac:dyDescent="0.2">
      <c r="C49" t="s">
        <v>72</v>
      </c>
      <c r="D49" t="s">
        <v>27</v>
      </c>
      <c r="E49">
        <v>0.33758700696055682</v>
      </c>
    </row>
    <row r="50" spans="3:5" x14ac:dyDescent="0.2">
      <c r="C50" t="s">
        <v>73</v>
      </c>
      <c r="D50" t="s">
        <v>27</v>
      </c>
      <c r="E50">
        <v>0.35055762081784386</v>
      </c>
    </row>
  </sheetData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AA493-904D-2A4A-8F2E-4C35171ABB34}">
  <dimension ref="A1:B2"/>
  <sheetViews>
    <sheetView workbookViewId="0">
      <selection activeCell="J36" sqref="J36"/>
    </sheetView>
  </sheetViews>
  <sheetFormatPr baseColWidth="10" defaultRowHeight="16" x14ac:dyDescent="0.2"/>
  <sheetData>
    <row r="1" spans="1:2" x14ac:dyDescent="0.2">
      <c r="A1" t="s">
        <v>78</v>
      </c>
      <c r="B1" t="s">
        <v>79</v>
      </c>
    </row>
    <row r="2" spans="1:2" x14ac:dyDescent="0.2">
      <c r="B2" t="s">
        <v>80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EF8CC-66EB-7C44-9B8F-2A796F36B598}">
  <dimension ref="A1:I52"/>
  <sheetViews>
    <sheetView zoomScaleNormal="100" workbookViewId="0">
      <selection activeCell="K49" sqref="K49"/>
    </sheetView>
  </sheetViews>
  <sheetFormatPr baseColWidth="10" defaultRowHeight="16" x14ac:dyDescent="0.2"/>
  <cols>
    <col min="2" max="2" width="11.83203125" customWidth="1"/>
  </cols>
  <sheetData>
    <row r="1" spans="1:9" x14ac:dyDescent="0.2">
      <c r="A1" t="s">
        <v>81</v>
      </c>
      <c r="B1" t="s">
        <v>82</v>
      </c>
      <c r="C1" t="s">
        <v>91</v>
      </c>
    </row>
    <row r="4" spans="1:9" x14ac:dyDescent="0.2">
      <c r="D4" s="6" t="s">
        <v>84</v>
      </c>
      <c r="E4" s="6" t="s">
        <v>85</v>
      </c>
      <c r="F4" s="6" t="s">
        <v>86</v>
      </c>
      <c r="G4" s="6" t="s">
        <v>87</v>
      </c>
      <c r="H4" s="6" t="s">
        <v>22</v>
      </c>
      <c r="I4" s="6" t="s">
        <v>88</v>
      </c>
    </row>
    <row r="5" spans="1:9" x14ac:dyDescent="0.2">
      <c r="D5" t="s">
        <v>25</v>
      </c>
      <c r="E5">
        <v>10000</v>
      </c>
      <c r="F5" t="s">
        <v>28</v>
      </c>
      <c r="G5">
        <v>3746389.1712600901</v>
      </c>
      <c r="H5" s="4">
        <v>0.99284320871003973</v>
      </c>
      <c r="I5" s="4">
        <v>1.0000000000000002</v>
      </c>
    </row>
    <row r="6" spans="1:9" x14ac:dyDescent="0.2">
      <c r="D6" t="s">
        <v>25</v>
      </c>
      <c r="E6">
        <v>10000</v>
      </c>
      <c r="F6" t="s">
        <v>28</v>
      </c>
      <c r="G6">
        <v>3731302.39251466</v>
      </c>
      <c r="H6" s="4">
        <v>0.98884501067615183</v>
      </c>
      <c r="I6" s="4"/>
    </row>
    <row r="7" spans="1:9" x14ac:dyDescent="0.2">
      <c r="D7" t="s">
        <v>25</v>
      </c>
      <c r="E7">
        <v>10000</v>
      </c>
      <c r="F7" t="s">
        <v>28</v>
      </c>
      <c r="G7">
        <v>3626056.4779593502</v>
      </c>
      <c r="H7" s="4">
        <v>0.9609534364872454</v>
      </c>
      <c r="I7" s="4"/>
    </row>
    <row r="8" spans="1:9" x14ac:dyDescent="0.2">
      <c r="D8" t="s">
        <v>25</v>
      </c>
      <c r="E8">
        <v>10000</v>
      </c>
      <c r="F8" t="s">
        <v>28</v>
      </c>
      <c r="G8">
        <v>3542952.2017790098</v>
      </c>
      <c r="H8" s="4">
        <v>0.93892969243700763</v>
      </c>
      <c r="I8" s="4"/>
    </row>
    <row r="9" spans="1:9" x14ac:dyDescent="0.2">
      <c r="D9" t="s">
        <v>25</v>
      </c>
      <c r="E9">
        <v>10000</v>
      </c>
      <c r="F9" t="s">
        <v>28</v>
      </c>
      <c r="G9">
        <v>4255191.7397342399</v>
      </c>
      <c r="H9" s="4">
        <v>1.1276826905660784</v>
      </c>
      <c r="I9" s="4"/>
    </row>
    <row r="10" spans="1:9" x14ac:dyDescent="0.2">
      <c r="D10" t="s">
        <v>25</v>
      </c>
      <c r="E10">
        <v>10000</v>
      </c>
      <c r="F10" t="s">
        <v>28</v>
      </c>
      <c r="G10">
        <v>3738475.4286078601</v>
      </c>
      <c r="H10" s="4">
        <v>0.99074596112347824</v>
      </c>
      <c r="I10" s="4"/>
    </row>
    <row r="11" spans="1:9" x14ac:dyDescent="0.2">
      <c r="D11" t="s">
        <v>25</v>
      </c>
      <c r="E11">
        <v>10000</v>
      </c>
      <c r="F11" t="s">
        <v>27</v>
      </c>
      <c r="G11">
        <v>1041958.62087111</v>
      </c>
      <c r="H11" s="4">
        <v>0.27613296248686525</v>
      </c>
      <c r="I11" s="4">
        <v>0.28817519533915487</v>
      </c>
    </row>
    <row r="12" spans="1:9" x14ac:dyDescent="0.2">
      <c r="D12" t="s">
        <v>25</v>
      </c>
      <c r="E12">
        <v>10000</v>
      </c>
      <c r="F12" t="s">
        <v>27</v>
      </c>
      <c r="G12">
        <v>1181294.80955549</v>
      </c>
      <c r="H12" s="4">
        <v>0.31305891500778216</v>
      </c>
      <c r="I12" s="4"/>
    </row>
    <row r="13" spans="1:9" x14ac:dyDescent="0.2">
      <c r="D13" t="s">
        <v>25</v>
      </c>
      <c r="E13">
        <v>10000</v>
      </c>
      <c r="F13" t="s">
        <v>27</v>
      </c>
      <c r="G13">
        <v>1102708.9903104401</v>
      </c>
      <c r="H13" s="4">
        <v>0.29223262244402282</v>
      </c>
      <c r="I13" s="4"/>
    </row>
    <row r="14" spans="1:9" x14ac:dyDescent="0.2">
      <c r="D14" t="s">
        <v>25</v>
      </c>
      <c r="E14">
        <v>10000</v>
      </c>
      <c r="F14" t="s">
        <v>27</v>
      </c>
      <c r="G14">
        <v>1059837.6450089801</v>
      </c>
      <c r="H14" s="4">
        <v>0.28087114287394893</v>
      </c>
      <c r="I14" s="4"/>
    </row>
    <row r="15" spans="1:9" x14ac:dyDescent="0.2">
      <c r="D15" t="s">
        <v>25</v>
      </c>
      <c r="E15">
        <v>10000</v>
      </c>
      <c r="F15" t="s">
        <v>27</v>
      </c>
      <c r="G15">
        <v>1020292.01873388</v>
      </c>
      <c r="H15" s="4">
        <v>0.27039102330105025</v>
      </c>
      <c r="I15" s="4"/>
    </row>
    <row r="16" spans="1:9" x14ac:dyDescent="0.2">
      <c r="D16" t="s">
        <v>25</v>
      </c>
      <c r="E16">
        <v>10000</v>
      </c>
      <c r="F16" t="s">
        <v>27</v>
      </c>
      <c r="G16">
        <v>1118300.2169817099</v>
      </c>
      <c r="H16" s="4">
        <v>0.29636450592125979</v>
      </c>
      <c r="I16" s="4"/>
    </row>
    <row r="17" spans="4:9" x14ac:dyDescent="0.2">
      <c r="D17" t="s">
        <v>24</v>
      </c>
      <c r="E17">
        <v>10000</v>
      </c>
      <c r="F17" t="s">
        <v>28</v>
      </c>
      <c r="G17">
        <v>3247953.7223286298</v>
      </c>
      <c r="H17" s="4">
        <v>1.010318934918603</v>
      </c>
      <c r="I17" s="4">
        <v>1</v>
      </c>
    </row>
    <row r="18" spans="4:9" x14ac:dyDescent="0.2">
      <c r="D18" t="s">
        <v>24</v>
      </c>
      <c r="E18">
        <v>10000</v>
      </c>
      <c r="F18" t="s">
        <v>28</v>
      </c>
      <c r="G18">
        <v>2952042.31864504</v>
      </c>
      <c r="H18" s="4">
        <v>0.91827178161571377</v>
      </c>
      <c r="I18" s="4"/>
    </row>
    <row r="19" spans="4:9" x14ac:dyDescent="0.2">
      <c r="D19" t="s">
        <v>24</v>
      </c>
      <c r="E19">
        <v>10000</v>
      </c>
      <c r="F19" t="s">
        <v>28</v>
      </c>
      <c r="G19">
        <v>2983448.5463135</v>
      </c>
      <c r="H19" s="4">
        <v>0.92804110384148131</v>
      </c>
      <c r="I19" s="4"/>
    </row>
    <row r="20" spans="4:9" x14ac:dyDescent="0.2">
      <c r="D20" t="s">
        <v>24</v>
      </c>
      <c r="E20">
        <v>10000</v>
      </c>
      <c r="F20" t="s">
        <v>28</v>
      </c>
      <c r="G20">
        <v>3057868.3906690902</v>
      </c>
      <c r="H20" s="4">
        <v>0.95119038006708034</v>
      </c>
      <c r="I20" s="4"/>
    </row>
    <row r="21" spans="4:9" x14ac:dyDescent="0.2">
      <c r="D21" t="s">
        <v>24</v>
      </c>
      <c r="E21">
        <v>10000</v>
      </c>
      <c r="F21" t="s">
        <v>28</v>
      </c>
      <c r="G21">
        <v>3533347.2050192701</v>
      </c>
      <c r="H21" s="4">
        <v>1.099094349876792</v>
      </c>
      <c r="I21" s="4"/>
    </row>
    <row r="22" spans="4:9" x14ac:dyDescent="0.2">
      <c r="D22" t="s">
        <v>24</v>
      </c>
      <c r="E22">
        <v>10000</v>
      </c>
      <c r="F22" t="s">
        <v>28</v>
      </c>
      <c r="G22">
        <v>3514023.4796164399</v>
      </c>
      <c r="H22" s="4">
        <v>1.0930834496803292</v>
      </c>
      <c r="I22" s="4"/>
    </row>
    <row r="23" spans="4:9" x14ac:dyDescent="0.2">
      <c r="D23" t="s">
        <v>24</v>
      </c>
      <c r="E23">
        <v>10000</v>
      </c>
      <c r="F23" t="s">
        <v>27</v>
      </c>
      <c r="G23">
        <v>1009540.2044069699</v>
      </c>
      <c r="H23" s="4">
        <v>0.31403082410382899</v>
      </c>
      <c r="I23" s="4">
        <v>0.30810381035926304</v>
      </c>
    </row>
    <row r="24" spans="4:9" x14ac:dyDescent="0.2">
      <c r="D24" t="s">
        <v>24</v>
      </c>
      <c r="E24">
        <v>10000</v>
      </c>
      <c r="F24" t="s">
        <v>27</v>
      </c>
      <c r="G24">
        <v>1000626.62760217</v>
      </c>
      <c r="H24" s="4">
        <v>0.31125813822415332</v>
      </c>
      <c r="I24" s="4"/>
    </row>
    <row r="25" spans="4:9" x14ac:dyDescent="0.2">
      <c r="D25" t="s">
        <v>24</v>
      </c>
      <c r="E25">
        <v>10000</v>
      </c>
      <c r="F25" t="s">
        <v>27</v>
      </c>
      <c r="G25">
        <v>1048998.21740935</v>
      </c>
      <c r="H25" s="4">
        <v>0.32630476058159003</v>
      </c>
      <c r="I25" s="4"/>
    </row>
    <row r="26" spans="4:9" x14ac:dyDescent="0.2">
      <c r="D26" t="s">
        <v>24</v>
      </c>
      <c r="E26">
        <v>10000</v>
      </c>
      <c r="F26" t="s">
        <v>27</v>
      </c>
      <c r="G26">
        <v>998296.47666149505</v>
      </c>
      <c r="H26" s="4">
        <v>0.31053331397545852</v>
      </c>
      <c r="I26" s="4"/>
    </row>
    <row r="27" spans="4:9" x14ac:dyDescent="0.2">
      <c r="D27" t="s">
        <v>24</v>
      </c>
      <c r="E27">
        <v>10000</v>
      </c>
      <c r="F27" t="s">
        <v>27</v>
      </c>
      <c r="G27">
        <v>952419.43001566001</v>
      </c>
      <c r="H27" s="4">
        <v>0.29626265223979809</v>
      </c>
      <c r="I27" s="4"/>
    </row>
    <row r="28" spans="4:9" x14ac:dyDescent="0.2">
      <c r="D28" t="s">
        <v>24</v>
      </c>
      <c r="E28">
        <v>10000</v>
      </c>
      <c r="F28" t="s">
        <v>27</v>
      </c>
      <c r="G28">
        <v>933035.97716340795</v>
      </c>
      <c r="H28" s="4">
        <v>0.29023317303074958</v>
      </c>
      <c r="I28" s="4"/>
    </row>
    <row r="29" spans="4:9" x14ac:dyDescent="0.2">
      <c r="D29" t="s">
        <v>83</v>
      </c>
      <c r="E29">
        <v>10000</v>
      </c>
      <c r="F29" t="s">
        <v>28</v>
      </c>
      <c r="G29">
        <v>4045814.4491511802</v>
      </c>
      <c r="H29" s="4">
        <v>1.1528220364368134</v>
      </c>
      <c r="I29" s="4">
        <v>0.99999999999999989</v>
      </c>
    </row>
    <row r="30" spans="4:9" x14ac:dyDescent="0.2">
      <c r="D30" t="s">
        <v>83</v>
      </c>
      <c r="E30">
        <v>10000</v>
      </c>
      <c r="F30" t="s">
        <v>28</v>
      </c>
      <c r="G30">
        <v>3202954.4939566902</v>
      </c>
      <c r="H30" s="4">
        <v>0.91265592348464597</v>
      </c>
      <c r="I30" s="4"/>
    </row>
    <row r="31" spans="4:9" x14ac:dyDescent="0.2">
      <c r="D31" t="s">
        <v>83</v>
      </c>
      <c r="E31">
        <v>10000</v>
      </c>
      <c r="F31" t="s">
        <v>28</v>
      </c>
      <c r="G31">
        <v>3299534.75696448</v>
      </c>
      <c r="H31" s="4">
        <v>0.94017568665707785</v>
      </c>
      <c r="I31" s="4"/>
    </row>
    <row r="32" spans="4:9" x14ac:dyDescent="0.2">
      <c r="D32" t="s">
        <v>83</v>
      </c>
      <c r="E32">
        <v>10000</v>
      </c>
      <c r="F32" t="s">
        <v>28</v>
      </c>
      <c r="G32">
        <v>3434032.2997078602</v>
      </c>
      <c r="H32" s="4">
        <v>0.97849967137508709</v>
      </c>
      <c r="I32" s="4"/>
    </row>
    <row r="33" spans="4:9" x14ac:dyDescent="0.2">
      <c r="D33" t="s">
        <v>83</v>
      </c>
      <c r="E33">
        <v>10000</v>
      </c>
      <c r="F33" t="s">
        <v>28</v>
      </c>
      <c r="G33">
        <v>3332391.9251083699</v>
      </c>
      <c r="H33" s="4">
        <v>0.94953807041620775</v>
      </c>
      <c r="I33" s="4"/>
    </row>
    <row r="34" spans="4:9" x14ac:dyDescent="0.2">
      <c r="D34" t="s">
        <v>83</v>
      </c>
      <c r="E34">
        <v>10000</v>
      </c>
      <c r="F34" t="s">
        <v>28</v>
      </c>
      <c r="G34">
        <v>3742196.6720221699</v>
      </c>
      <c r="H34" s="4">
        <v>1.066308611630167</v>
      </c>
      <c r="I34" s="4"/>
    </row>
    <row r="35" spans="4:9" x14ac:dyDescent="0.2">
      <c r="D35" t="s">
        <v>83</v>
      </c>
      <c r="E35">
        <v>10000</v>
      </c>
      <c r="F35" t="s">
        <v>27</v>
      </c>
      <c r="G35">
        <v>2044500.5110768699</v>
      </c>
      <c r="H35" s="4">
        <v>0.58256385019590673</v>
      </c>
      <c r="I35" s="4">
        <v>0.56886526424575823</v>
      </c>
    </row>
    <row r="36" spans="4:9" x14ac:dyDescent="0.2">
      <c r="D36" t="s">
        <v>83</v>
      </c>
      <c r="E36">
        <v>10000</v>
      </c>
      <c r="F36" t="s">
        <v>27</v>
      </c>
      <c r="G36">
        <v>2160839.9493655101</v>
      </c>
      <c r="H36" s="4">
        <v>0.6157138302188323</v>
      </c>
      <c r="I36" s="4"/>
    </row>
    <row r="37" spans="4:9" x14ac:dyDescent="0.2">
      <c r="D37" t="s">
        <v>83</v>
      </c>
      <c r="E37">
        <v>10000</v>
      </c>
      <c r="F37" t="s">
        <v>27</v>
      </c>
      <c r="G37">
        <v>1839248.5117225701</v>
      </c>
      <c r="H37" s="4">
        <v>0.52407895652313963</v>
      </c>
      <c r="I37" s="4"/>
    </row>
    <row r="38" spans="4:9" x14ac:dyDescent="0.2">
      <c r="D38" t="s">
        <v>83</v>
      </c>
      <c r="E38">
        <v>10000</v>
      </c>
      <c r="F38" t="s">
        <v>27</v>
      </c>
      <c r="G38">
        <v>1931615.1819861301</v>
      </c>
      <c r="H38" s="4">
        <v>0.55039809059377531</v>
      </c>
      <c r="I38" s="4"/>
    </row>
    <row r="39" spans="4:9" x14ac:dyDescent="0.2">
      <c r="D39" t="s">
        <v>83</v>
      </c>
      <c r="E39">
        <v>10000</v>
      </c>
      <c r="F39" t="s">
        <v>27</v>
      </c>
      <c r="G39">
        <v>2020932.90901965</v>
      </c>
      <c r="H39" s="4">
        <v>0.57584845300233622</v>
      </c>
      <c r="I39" s="4"/>
    </row>
    <row r="40" spans="4:9" x14ac:dyDescent="0.2">
      <c r="D40" t="s">
        <v>83</v>
      </c>
      <c r="E40">
        <v>10000</v>
      </c>
      <c r="F40" t="s">
        <v>27</v>
      </c>
      <c r="G40">
        <v>1981415.91185391</v>
      </c>
      <c r="H40" s="4">
        <v>0.56458840494055873</v>
      </c>
      <c r="I40" s="4"/>
    </row>
    <row r="41" spans="4:9" x14ac:dyDescent="0.2">
      <c r="D41" t="s">
        <v>89</v>
      </c>
      <c r="E41">
        <v>10000</v>
      </c>
      <c r="F41" t="s">
        <v>28</v>
      </c>
      <c r="G41">
        <v>2140002.4107288201</v>
      </c>
      <c r="H41" s="4">
        <v>0.99507082452726381</v>
      </c>
      <c r="I41" s="4">
        <v>1</v>
      </c>
    </row>
    <row r="42" spans="4:9" x14ac:dyDescent="0.2">
      <c r="D42" t="s">
        <v>89</v>
      </c>
      <c r="E42">
        <v>10000</v>
      </c>
      <c r="F42" t="s">
        <v>28</v>
      </c>
      <c r="G42">
        <v>2143405.2677490301</v>
      </c>
      <c r="H42" s="4">
        <v>0.996653104866703</v>
      </c>
      <c r="I42" s="4"/>
    </row>
    <row r="43" spans="4:9" x14ac:dyDescent="0.2">
      <c r="D43" t="s">
        <v>89</v>
      </c>
      <c r="E43">
        <v>10000</v>
      </c>
      <c r="F43" t="s">
        <v>28</v>
      </c>
      <c r="G43">
        <v>2141346.3886821801</v>
      </c>
      <c r="H43" s="4">
        <v>0.99569575524859921</v>
      </c>
      <c r="I43" s="4"/>
    </row>
    <row r="44" spans="4:9" x14ac:dyDescent="0.2">
      <c r="D44" t="s">
        <v>89</v>
      </c>
      <c r="E44">
        <v>10000</v>
      </c>
      <c r="F44" t="s">
        <v>28</v>
      </c>
      <c r="G44">
        <v>2141184.3482615901</v>
      </c>
      <c r="H44" s="4">
        <v>0.99562040874706503</v>
      </c>
      <c r="I44" s="4"/>
    </row>
    <row r="45" spans="4:9" x14ac:dyDescent="0.2">
      <c r="D45" t="s">
        <v>89</v>
      </c>
      <c r="E45">
        <v>10000</v>
      </c>
      <c r="F45" t="s">
        <v>28</v>
      </c>
      <c r="G45">
        <v>2233589.8335617599</v>
      </c>
      <c r="H45" s="4">
        <v>1.0385876512078651</v>
      </c>
      <c r="I45" s="4"/>
    </row>
    <row r="46" spans="4:9" x14ac:dyDescent="0.2">
      <c r="D46" t="s">
        <v>89</v>
      </c>
      <c r="E46">
        <v>10000</v>
      </c>
      <c r="F46" t="s">
        <v>28</v>
      </c>
      <c r="G46">
        <v>2104090.4160226299</v>
      </c>
      <c r="H46" s="4">
        <v>0.97837225540250417</v>
      </c>
      <c r="I46" s="4"/>
    </row>
    <row r="47" spans="4:9" x14ac:dyDescent="0.2">
      <c r="D47" t="s">
        <v>89</v>
      </c>
      <c r="E47">
        <v>10000</v>
      </c>
      <c r="F47" t="s">
        <v>27</v>
      </c>
      <c r="G47">
        <v>1239227.3927027299</v>
      </c>
      <c r="H47" s="4">
        <v>0.57622319360542851</v>
      </c>
      <c r="I47" s="4">
        <v>0.56042052196988201</v>
      </c>
    </row>
    <row r="48" spans="4:9" x14ac:dyDescent="0.2">
      <c r="D48" t="s">
        <v>89</v>
      </c>
      <c r="E48">
        <v>10000</v>
      </c>
      <c r="F48" t="s">
        <v>27</v>
      </c>
      <c r="G48">
        <v>1295499.13193587</v>
      </c>
      <c r="H48" s="4">
        <v>0.60238875569805905</v>
      </c>
      <c r="I48" s="4"/>
    </row>
    <row r="49" spans="4:9" x14ac:dyDescent="0.2">
      <c r="D49" t="s">
        <v>89</v>
      </c>
      <c r="E49">
        <v>10000</v>
      </c>
      <c r="F49" t="s">
        <v>27</v>
      </c>
      <c r="G49">
        <v>1257856.2285722301</v>
      </c>
      <c r="H49" s="4">
        <v>0.58488533855242109</v>
      </c>
      <c r="I49" s="4"/>
    </row>
    <row r="50" spans="4:9" x14ac:dyDescent="0.2">
      <c r="D50" t="s">
        <v>89</v>
      </c>
      <c r="E50">
        <v>10000</v>
      </c>
      <c r="F50" t="s">
        <v>27</v>
      </c>
      <c r="G50">
        <v>1145799.0081692201</v>
      </c>
      <c r="H50" s="4">
        <v>0.53278031748252364</v>
      </c>
      <c r="I50" s="4"/>
    </row>
    <row r="51" spans="4:9" x14ac:dyDescent="0.2">
      <c r="D51" t="s">
        <v>89</v>
      </c>
      <c r="E51">
        <v>10000</v>
      </c>
      <c r="F51" t="s">
        <v>27</v>
      </c>
      <c r="G51">
        <v>1233356.4801002699</v>
      </c>
      <c r="H51" s="4">
        <v>0.57349330236102203</v>
      </c>
      <c r="I51" s="4"/>
    </row>
    <row r="52" spans="4:9" x14ac:dyDescent="0.2">
      <c r="D52" t="s">
        <v>89</v>
      </c>
      <c r="E52">
        <v>10000</v>
      </c>
      <c r="F52" t="s">
        <v>27</v>
      </c>
      <c r="G52">
        <v>1059714.4660626601</v>
      </c>
      <c r="H52" s="4">
        <v>0.49275222411983755</v>
      </c>
      <c r="I52" s="4"/>
    </row>
  </sheetData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50785-0AF6-CE4B-B55D-217A61A06485}">
  <dimension ref="A1:B1"/>
  <sheetViews>
    <sheetView zoomScaleNormal="100" workbookViewId="0">
      <selection activeCell="K43" sqref="K43"/>
    </sheetView>
  </sheetViews>
  <sheetFormatPr baseColWidth="10" defaultRowHeight="16" x14ac:dyDescent="0.2"/>
  <sheetData>
    <row r="1" spans="1:2" x14ac:dyDescent="0.2">
      <c r="A1" t="s">
        <v>117</v>
      </c>
      <c r="B1" t="s">
        <v>118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17092-44B0-5849-B312-D9714CE0380E}">
  <dimension ref="A1:G21"/>
  <sheetViews>
    <sheetView workbookViewId="0">
      <selection activeCell="C3" sqref="C3:G3"/>
    </sheetView>
  </sheetViews>
  <sheetFormatPr baseColWidth="10" defaultRowHeight="16" x14ac:dyDescent="0.2"/>
  <sheetData>
    <row r="1" spans="1:7" x14ac:dyDescent="0.2">
      <c r="A1" t="s">
        <v>116</v>
      </c>
      <c r="B1" t="s">
        <v>110</v>
      </c>
    </row>
    <row r="3" spans="1:7" x14ac:dyDescent="0.2">
      <c r="C3" s="6" t="s">
        <v>12</v>
      </c>
      <c r="D3" s="6" t="s">
        <v>110</v>
      </c>
      <c r="E3" s="6" t="s">
        <v>111</v>
      </c>
      <c r="F3" s="6" t="s">
        <v>112</v>
      </c>
      <c r="G3" s="6" t="s">
        <v>113</v>
      </c>
    </row>
    <row r="4" spans="1:7" x14ac:dyDescent="0.2">
      <c r="C4" t="s">
        <v>114</v>
      </c>
      <c r="D4">
        <v>1245</v>
      </c>
      <c r="E4">
        <v>5407</v>
      </c>
      <c r="F4">
        <v>230.25707416312201</v>
      </c>
      <c r="G4">
        <v>1</v>
      </c>
    </row>
    <row r="5" spans="1:7" x14ac:dyDescent="0.2">
      <c r="C5" t="s">
        <v>114</v>
      </c>
      <c r="D5">
        <v>1011</v>
      </c>
      <c r="E5">
        <v>4492</v>
      </c>
      <c r="F5">
        <v>225.06678539626</v>
      </c>
      <c r="G5">
        <v>1</v>
      </c>
    </row>
    <row r="6" spans="1:7" x14ac:dyDescent="0.2">
      <c r="C6" t="s">
        <v>114</v>
      </c>
      <c r="D6">
        <v>558</v>
      </c>
      <c r="E6">
        <v>2334</v>
      </c>
      <c r="F6">
        <v>239.07455012853501</v>
      </c>
      <c r="G6">
        <v>1</v>
      </c>
    </row>
    <row r="7" spans="1:7" x14ac:dyDescent="0.2">
      <c r="C7" t="s">
        <v>115</v>
      </c>
      <c r="D7">
        <v>155</v>
      </c>
      <c r="E7">
        <v>2922</v>
      </c>
      <c r="F7">
        <v>53.045859000684501</v>
      </c>
      <c r="G7">
        <v>1</v>
      </c>
    </row>
    <row r="8" spans="1:7" x14ac:dyDescent="0.2">
      <c r="C8" t="s">
        <v>115</v>
      </c>
      <c r="D8">
        <v>204</v>
      </c>
      <c r="E8">
        <v>5816</v>
      </c>
      <c r="F8">
        <v>35.075653370013796</v>
      </c>
      <c r="G8">
        <v>1</v>
      </c>
    </row>
    <row r="9" spans="1:7" x14ac:dyDescent="0.2">
      <c r="C9" t="s">
        <v>115</v>
      </c>
      <c r="D9">
        <v>145</v>
      </c>
      <c r="E9">
        <v>7446</v>
      </c>
      <c r="F9">
        <v>19.473542841794298</v>
      </c>
      <c r="G9">
        <v>1</v>
      </c>
    </row>
    <row r="10" spans="1:7" x14ac:dyDescent="0.2">
      <c r="C10" t="s">
        <v>114</v>
      </c>
      <c r="D10">
        <v>2382</v>
      </c>
      <c r="E10">
        <v>10505</v>
      </c>
      <c r="F10">
        <v>226.74916706330299</v>
      </c>
      <c r="G10">
        <v>2</v>
      </c>
    </row>
    <row r="11" spans="1:7" x14ac:dyDescent="0.2">
      <c r="C11" t="s">
        <v>114</v>
      </c>
      <c r="D11">
        <v>466</v>
      </c>
      <c r="E11">
        <v>2230</v>
      </c>
      <c r="F11">
        <v>208.968609865471</v>
      </c>
      <c r="G11">
        <v>2</v>
      </c>
    </row>
    <row r="12" spans="1:7" x14ac:dyDescent="0.2">
      <c r="C12" t="s">
        <v>114</v>
      </c>
      <c r="D12">
        <v>1979</v>
      </c>
      <c r="E12">
        <v>7903</v>
      </c>
      <c r="F12">
        <v>250.411236239403</v>
      </c>
      <c r="G12">
        <v>2</v>
      </c>
    </row>
    <row r="13" spans="1:7" x14ac:dyDescent="0.2">
      <c r="C13" t="s">
        <v>115</v>
      </c>
      <c r="D13">
        <v>215</v>
      </c>
      <c r="E13">
        <v>9160</v>
      </c>
      <c r="F13">
        <v>23.471615720523999</v>
      </c>
      <c r="G13">
        <v>2</v>
      </c>
    </row>
    <row r="14" spans="1:7" x14ac:dyDescent="0.2">
      <c r="C14" t="s">
        <v>115</v>
      </c>
      <c r="D14">
        <v>89</v>
      </c>
      <c r="E14">
        <v>4935</v>
      </c>
      <c r="F14">
        <v>18.034447821681901</v>
      </c>
      <c r="G14">
        <v>2</v>
      </c>
    </row>
    <row r="15" spans="1:7" x14ac:dyDescent="0.2">
      <c r="C15" t="s">
        <v>115</v>
      </c>
      <c r="D15">
        <v>54</v>
      </c>
      <c r="E15">
        <v>3202</v>
      </c>
      <c r="F15">
        <v>16.864459712679601</v>
      </c>
      <c r="G15">
        <v>2</v>
      </c>
    </row>
    <row r="16" spans="1:7" x14ac:dyDescent="0.2">
      <c r="C16" t="s">
        <v>114</v>
      </c>
      <c r="D16">
        <v>892</v>
      </c>
      <c r="E16">
        <v>5228</v>
      </c>
      <c r="F16">
        <v>170.61973986228</v>
      </c>
      <c r="G16">
        <v>3</v>
      </c>
    </row>
    <row r="17" spans="3:7" x14ac:dyDescent="0.2">
      <c r="C17" t="s">
        <v>114</v>
      </c>
      <c r="D17">
        <v>718</v>
      </c>
      <c r="E17">
        <v>3315</v>
      </c>
      <c r="F17">
        <v>216.59125188537001</v>
      </c>
      <c r="G17">
        <v>3</v>
      </c>
    </row>
    <row r="18" spans="3:7" x14ac:dyDescent="0.2">
      <c r="C18" t="s">
        <v>114</v>
      </c>
      <c r="D18">
        <v>561</v>
      </c>
      <c r="E18">
        <v>5475</v>
      </c>
      <c r="F18">
        <v>102.465753424658</v>
      </c>
      <c r="G18">
        <v>3</v>
      </c>
    </row>
    <row r="19" spans="3:7" x14ac:dyDescent="0.2">
      <c r="C19" t="s">
        <v>115</v>
      </c>
      <c r="D19">
        <v>277</v>
      </c>
      <c r="E19">
        <v>6063</v>
      </c>
      <c r="F19">
        <v>45.686953653306901</v>
      </c>
      <c r="G19">
        <v>3</v>
      </c>
    </row>
    <row r="20" spans="3:7" x14ac:dyDescent="0.2">
      <c r="C20" t="s">
        <v>115</v>
      </c>
      <c r="D20">
        <v>51</v>
      </c>
      <c r="E20">
        <v>6395</v>
      </c>
      <c r="F20">
        <v>7.9749804534792803</v>
      </c>
      <c r="G20">
        <v>3</v>
      </c>
    </row>
    <row r="21" spans="3:7" x14ac:dyDescent="0.2">
      <c r="C21" t="s">
        <v>115</v>
      </c>
      <c r="D21">
        <v>210</v>
      </c>
      <c r="E21">
        <v>6227</v>
      </c>
      <c r="F21">
        <v>33.724104705315597</v>
      </c>
      <c r="G21">
        <v>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0108D-E69D-3741-97C4-4E031CA95327}">
  <dimension ref="A1:H10"/>
  <sheetViews>
    <sheetView workbookViewId="0">
      <selection activeCell="F20" sqref="F20"/>
    </sheetView>
  </sheetViews>
  <sheetFormatPr baseColWidth="10" defaultRowHeight="16" x14ac:dyDescent="0.2"/>
  <sheetData>
    <row r="1" spans="1:8" x14ac:dyDescent="0.2">
      <c r="A1" t="s">
        <v>90</v>
      </c>
      <c r="B1" t="s">
        <v>92</v>
      </c>
    </row>
    <row r="4" spans="1:8" x14ac:dyDescent="0.2">
      <c r="C4" s="6" t="s">
        <v>28</v>
      </c>
      <c r="D4" s="6" t="s">
        <v>27</v>
      </c>
      <c r="E4" s="6" t="s">
        <v>93</v>
      </c>
      <c r="F4" s="6" t="s">
        <v>94</v>
      </c>
      <c r="G4" s="6" t="s">
        <v>95</v>
      </c>
      <c r="H4" s="6" t="s">
        <v>22</v>
      </c>
    </row>
    <row r="5" spans="1:8" x14ac:dyDescent="0.2">
      <c r="C5">
        <v>10572871.895610901</v>
      </c>
      <c r="D5">
        <v>4008572.56117689</v>
      </c>
      <c r="E5">
        <f>D5/C5</f>
        <v>0.37913753242777515</v>
      </c>
      <c r="F5">
        <v>8580236.8090191297</v>
      </c>
      <c r="G5">
        <v>4497856.1343098702</v>
      </c>
      <c r="H5">
        <f>G5/F5</f>
        <v>0.52421118838840686</v>
      </c>
    </row>
    <row r="6" spans="1:8" x14ac:dyDescent="0.2">
      <c r="C6">
        <v>10545161.622382401</v>
      </c>
      <c r="D6">
        <v>3512016.3110617101</v>
      </c>
      <c r="E6">
        <f t="shared" ref="E6:E10" si="0">D6/C6</f>
        <v>0.33304528055856036</v>
      </c>
      <c r="F6">
        <v>9305928.1809549592</v>
      </c>
      <c r="G6">
        <v>5096727.0214357805</v>
      </c>
      <c r="H6">
        <f t="shared" ref="H6:H10" si="1">G6/F6</f>
        <v>0.54768604725173831</v>
      </c>
    </row>
    <row r="7" spans="1:8" x14ac:dyDescent="0.2">
      <c r="C7">
        <v>10984106.7955127</v>
      </c>
      <c r="D7">
        <v>4462694.33828538</v>
      </c>
      <c r="E7">
        <f t="shared" si="0"/>
        <v>0.40628650297796715</v>
      </c>
      <c r="F7">
        <v>10081437.007220499</v>
      </c>
      <c r="G7">
        <v>5093346.2865538001</v>
      </c>
      <c r="H7">
        <f t="shared" si="1"/>
        <v>0.50522026601027781</v>
      </c>
    </row>
    <row r="8" spans="1:8" x14ac:dyDescent="0.2">
      <c r="C8">
        <v>11404067.406747101</v>
      </c>
      <c r="D8">
        <v>4443561.8933956102</v>
      </c>
      <c r="E8">
        <f t="shared" si="0"/>
        <v>0.38964710878213699</v>
      </c>
      <c r="F8">
        <v>8730781.5480000004</v>
      </c>
      <c r="G8">
        <v>4808996.5130485101</v>
      </c>
      <c r="H8">
        <f t="shared" si="1"/>
        <v>0.55080939622754943</v>
      </c>
    </row>
    <row r="9" spans="1:8" x14ac:dyDescent="0.2">
      <c r="C9">
        <v>11195010.665607899</v>
      </c>
      <c r="D9">
        <v>4161450.2592880102</v>
      </c>
      <c r="E9">
        <f t="shared" si="0"/>
        <v>0.37172365293696125</v>
      </c>
      <c r="F9">
        <v>9046529.5050000008</v>
      </c>
      <c r="G9">
        <v>4614395.8679005997</v>
      </c>
      <c r="H9">
        <f t="shared" si="1"/>
        <v>0.51007359953341569</v>
      </c>
    </row>
    <row r="10" spans="1:8" x14ac:dyDescent="0.2">
      <c r="C10">
        <v>11196463.129542399</v>
      </c>
      <c r="D10">
        <v>3822091.8407878201</v>
      </c>
      <c r="E10">
        <f t="shared" si="0"/>
        <v>0.34136600072419737</v>
      </c>
      <c r="F10">
        <v>8213495.3830000004</v>
      </c>
      <c r="G10">
        <v>5089210.0565826101</v>
      </c>
      <c r="H10">
        <f t="shared" si="1"/>
        <v>0.61961562273670667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12740-0319-7A4A-B678-E8E5D15E31E3}">
  <dimension ref="A1:B1"/>
  <sheetViews>
    <sheetView workbookViewId="0">
      <selection activeCell="I17" sqref="I17"/>
    </sheetView>
  </sheetViews>
  <sheetFormatPr baseColWidth="10" defaultRowHeight="16" x14ac:dyDescent="0.2"/>
  <sheetData>
    <row r="1" spans="1:2" x14ac:dyDescent="0.2">
      <c r="A1" t="s">
        <v>96</v>
      </c>
      <c r="B1" t="s">
        <v>97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95EF2-BCB5-B94B-8942-EF8B11FA7B92}">
  <dimension ref="A1:B1"/>
  <sheetViews>
    <sheetView zoomScaleNormal="100" workbookViewId="0">
      <selection activeCell="O36" sqref="O36"/>
    </sheetView>
  </sheetViews>
  <sheetFormatPr baseColWidth="10" defaultRowHeight="16" x14ac:dyDescent="0.2"/>
  <sheetData>
    <row r="1" spans="1:2" x14ac:dyDescent="0.2">
      <c r="A1" t="s">
        <v>98</v>
      </c>
      <c r="B1" t="s">
        <v>99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97D9D-7401-4D44-96E7-47FF9DAB7C11}">
  <dimension ref="A1:E45"/>
  <sheetViews>
    <sheetView workbookViewId="0">
      <selection activeCell="B3" sqref="B3:E3"/>
    </sheetView>
  </sheetViews>
  <sheetFormatPr baseColWidth="10" defaultRowHeight="16" x14ac:dyDescent="0.2"/>
  <sheetData>
    <row r="1" spans="1:5" x14ac:dyDescent="0.2">
      <c r="A1" t="s">
        <v>100</v>
      </c>
      <c r="B1" t="s">
        <v>101</v>
      </c>
    </row>
    <row r="3" spans="1:5" x14ac:dyDescent="0.2">
      <c r="B3" s="6" t="s">
        <v>12</v>
      </c>
      <c r="C3" s="6" t="s">
        <v>102</v>
      </c>
      <c r="D3" s="6" t="s">
        <v>103</v>
      </c>
      <c r="E3" s="6" t="s">
        <v>22</v>
      </c>
    </row>
    <row r="4" spans="1:5" x14ac:dyDescent="0.2">
      <c r="B4" t="s">
        <v>24</v>
      </c>
      <c r="C4" t="s">
        <v>104</v>
      </c>
      <c r="D4">
        <v>9815.0159067242166</v>
      </c>
      <c r="E4" s="5">
        <v>1.0076972810857909</v>
      </c>
    </row>
    <row r="5" spans="1:5" x14ac:dyDescent="0.2">
      <c r="B5" t="s">
        <v>105</v>
      </c>
      <c r="C5" t="s">
        <v>104</v>
      </c>
      <c r="D5">
        <v>9590.4988685139379</v>
      </c>
      <c r="E5" s="5">
        <v>0.98464635471827155</v>
      </c>
    </row>
    <row r="6" spans="1:5" x14ac:dyDescent="0.2">
      <c r="B6" t="s">
        <v>24</v>
      </c>
      <c r="C6" t="s">
        <v>104</v>
      </c>
      <c r="D6">
        <v>8611.8139228923628</v>
      </c>
      <c r="E6" s="5">
        <v>0.8841658085719527</v>
      </c>
    </row>
    <row r="7" spans="1:5" x14ac:dyDescent="0.2">
      <c r="B7" t="s">
        <v>105</v>
      </c>
      <c r="C7" t="s">
        <v>104</v>
      </c>
      <c r="D7">
        <v>11138.941115585341</v>
      </c>
      <c r="E7" s="5">
        <v>1.143623279169635</v>
      </c>
    </row>
    <row r="8" spans="1:5" x14ac:dyDescent="0.2">
      <c r="B8" t="s">
        <v>24</v>
      </c>
      <c r="C8" t="s">
        <v>104</v>
      </c>
      <c r="D8">
        <v>10793.302320036228</v>
      </c>
      <c r="E8" s="5">
        <v>1.1081369103422558</v>
      </c>
    </row>
    <row r="9" spans="1:5" x14ac:dyDescent="0.2">
      <c r="B9" t="s">
        <v>105</v>
      </c>
      <c r="C9" t="s">
        <v>104</v>
      </c>
      <c r="D9">
        <v>11496.704450986446</v>
      </c>
      <c r="E9" s="5">
        <v>1.1803544616539026</v>
      </c>
    </row>
    <row r="10" spans="1:5" x14ac:dyDescent="0.2">
      <c r="B10" t="s">
        <v>24</v>
      </c>
      <c r="C10" t="s">
        <v>106</v>
      </c>
      <c r="D10">
        <v>3022.7085428272753</v>
      </c>
      <c r="E10" s="5">
        <v>0.97467220250158881</v>
      </c>
    </row>
    <row r="11" spans="1:5" x14ac:dyDescent="0.2">
      <c r="B11" t="s">
        <v>105</v>
      </c>
      <c r="C11" t="s">
        <v>106</v>
      </c>
      <c r="D11">
        <v>3785.4657844514227</v>
      </c>
      <c r="E11" s="5">
        <v>1.2206232328885518</v>
      </c>
    </row>
    <row r="12" spans="1:5" x14ac:dyDescent="0.2">
      <c r="B12" t="s">
        <v>24</v>
      </c>
      <c r="C12" t="s">
        <v>106</v>
      </c>
      <c r="D12">
        <v>3183.1905587868505</v>
      </c>
      <c r="E12" s="5">
        <v>1.0264196196743043</v>
      </c>
    </row>
    <row r="13" spans="1:5" x14ac:dyDescent="0.2">
      <c r="B13" t="s">
        <v>105</v>
      </c>
      <c r="C13" t="s">
        <v>106</v>
      </c>
      <c r="D13">
        <v>4553.3021591295246</v>
      </c>
      <c r="E13" s="5">
        <v>1.4682120294479248</v>
      </c>
    </row>
    <row r="14" spans="1:5" x14ac:dyDescent="0.2">
      <c r="B14" t="s">
        <v>24</v>
      </c>
      <c r="C14" t="s">
        <v>106</v>
      </c>
      <c r="D14">
        <v>3097.8705198110247</v>
      </c>
      <c r="E14" s="5">
        <v>0.99890817782410624</v>
      </c>
    </row>
    <row r="15" spans="1:5" x14ac:dyDescent="0.2">
      <c r="B15" t="s">
        <v>105</v>
      </c>
      <c r="C15" t="s">
        <v>106</v>
      </c>
      <c r="D15">
        <v>4289.4277992781617</v>
      </c>
      <c r="E15" s="5">
        <v>1.383125756704122</v>
      </c>
    </row>
    <row r="16" spans="1:5" x14ac:dyDescent="0.2">
      <c r="B16" t="s">
        <v>24</v>
      </c>
      <c r="C16" t="s">
        <v>107</v>
      </c>
      <c r="D16">
        <v>4000.9955671360822</v>
      </c>
      <c r="E16" s="5">
        <v>1.2177886707429728</v>
      </c>
    </row>
    <row r="17" spans="2:5" x14ac:dyDescent="0.2">
      <c r="B17" t="s">
        <v>105</v>
      </c>
      <c r="C17" t="s">
        <v>107</v>
      </c>
      <c r="D17">
        <v>3067.608374844971</v>
      </c>
      <c r="E17" s="5">
        <v>0.93369229295009848</v>
      </c>
    </row>
    <row r="18" spans="2:5" x14ac:dyDescent="0.2">
      <c r="B18" t="s">
        <v>24</v>
      </c>
      <c r="C18" t="s">
        <v>107</v>
      </c>
      <c r="D18">
        <v>2977.4907269156711</v>
      </c>
      <c r="E18" s="5">
        <v>0.90626305719094458</v>
      </c>
    </row>
    <row r="19" spans="2:5" x14ac:dyDescent="0.2">
      <c r="B19" t="s">
        <v>105</v>
      </c>
      <c r="C19" t="s">
        <v>107</v>
      </c>
      <c r="D19">
        <v>2862.1632602509208</v>
      </c>
      <c r="E19" s="5">
        <v>0.87116067330343849</v>
      </c>
    </row>
    <row r="20" spans="2:5" x14ac:dyDescent="0.2">
      <c r="B20" t="s">
        <v>24</v>
      </c>
      <c r="C20" t="s">
        <v>107</v>
      </c>
      <c r="D20">
        <v>2877.892722912844</v>
      </c>
      <c r="E20" s="5">
        <v>0.87594827206608239</v>
      </c>
    </row>
    <row r="21" spans="2:5" x14ac:dyDescent="0.2">
      <c r="B21" t="s">
        <v>105</v>
      </c>
      <c r="C21" t="s">
        <v>107</v>
      </c>
      <c r="D21">
        <v>2867.7900220839133</v>
      </c>
      <c r="E21" s="5">
        <v>0.87287329874833297</v>
      </c>
    </row>
    <row r="22" spans="2:5" x14ac:dyDescent="0.2">
      <c r="B22" t="s">
        <v>24</v>
      </c>
      <c r="C22" t="s">
        <v>11</v>
      </c>
      <c r="D22">
        <v>3608.0879815490143</v>
      </c>
      <c r="E22" s="5">
        <v>0.92146798872381785</v>
      </c>
    </row>
    <row r="23" spans="2:5" x14ac:dyDescent="0.2">
      <c r="B23" t="s">
        <v>105</v>
      </c>
      <c r="C23" t="s">
        <v>11</v>
      </c>
      <c r="D23">
        <v>5113.2423094454225</v>
      </c>
      <c r="E23" s="5">
        <v>1.3058686846985903</v>
      </c>
    </row>
    <row r="24" spans="2:5" x14ac:dyDescent="0.2">
      <c r="B24" t="s">
        <v>24</v>
      </c>
      <c r="C24" t="s">
        <v>11</v>
      </c>
      <c r="D24">
        <v>3770.691511981805</v>
      </c>
      <c r="E24" s="5">
        <v>0.96299523221497285</v>
      </c>
    </row>
    <row r="25" spans="2:5" x14ac:dyDescent="0.2">
      <c r="B25" t="s">
        <v>105</v>
      </c>
      <c r="C25" t="s">
        <v>11</v>
      </c>
      <c r="D25">
        <v>6712.0490950105468</v>
      </c>
      <c r="E25" s="5">
        <v>1.7141872402844207</v>
      </c>
    </row>
    <row r="26" spans="2:5" x14ac:dyDescent="0.2">
      <c r="B26" t="s">
        <v>24</v>
      </c>
      <c r="C26" t="s">
        <v>11</v>
      </c>
      <c r="D26">
        <v>4367.9811938784633</v>
      </c>
      <c r="E26" s="5">
        <v>1.1155367790612096</v>
      </c>
    </row>
    <row r="27" spans="2:5" x14ac:dyDescent="0.2">
      <c r="B27" t="s">
        <v>105</v>
      </c>
      <c r="C27" t="s">
        <v>11</v>
      </c>
      <c r="D27">
        <v>5755.403428572572</v>
      </c>
      <c r="E27" s="5">
        <v>1.4698699279899721</v>
      </c>
    </row>
    <row r="28" spans="2:5" x14ac:dyDescent="0.2">
      <c r="B28" t="s">
        <v>24</v>
      </c>
      <c r="C28" t="s">
        <v>108</v>
      </c>
      <c r="D28">
        <v>1833.8171796777567</v>
      </c>
      <c r="E28" s="5">
        <v>1.0573622010695043</v>
      </c>
    </row>
    <row r="29" spans="2:5" x14ac:dyDescent="0.2">
      <c r="B29" t="s">
        <v>105</v>
      </c>
      <c r="C29" t="s">
        <v>108</v>
      </c>
      <c r="D29">
        <v>1457.2652577678414</v>
      </c>
      <c r="E29" s="5">
        <v>0.84024580943575133</v>
      </c>
    </row>
    <row r="30" spans="2:5" x14ac:dyDescent="0.2">
      <c r="B30" t="s">
        <v>24</v>
      </c>
      <c r="C30" t="s">
        <v>108</v>
      </c>
      <c r="D30">
        <v>1481.9578716467481</v>
      </c>
      <c r="E30" s="5">
        <v>0.85448334458947273</v>
      </c>
    </row>
    <row r="31" spans="2:5" x14ac:dyDescent="0.2">
      <c r="B31" t="s">
        <v>105</v>
      </c>
      <c r="C31" t="s">
        <v>108</v>
      </c>
      <c r="D31">
        <v>1681.6916800486572</v>
      </c>
      <c r="E31" s="5">
        <v>0.96964803037180813</v>
      </c>
    </row>
    <row r="32" spans="2:5" x14ac:dyDescent="0.2">
      <c r="B32" t="s">
        <v>24</v>
      </c>
      <c r="C32" t="s">
        <v>108</v>
      </c>
      <c r="D32">
        <v>1887.2211721726499</v>
      </c>
      <c r="E32" s="5">
        <v>1.0881544543410231</v>
      </c>
    </row>
    <row r="33" spans="2:5" x14ac:dyDescent="0.2">
      <c r="B33" t="s">
        <v>105</v>
      </c>
      <c r="C33" t="s">
        <v>108</v>
      </c>
      <c r="D33">
        <v>1998.956910120362</v>
      </c>
      <c r="E33" s="5">
        <v>1.1525802581364042</v>
      </c>
    </row>
    <row r="34" spans="2:5" x14ac:dyDescent="0.2">
      <c r="B34" t="s">
        <v>24</v>
      </c>
      <c r="C34" t="s">
        <v>109</v>
      </c>
      <c r="D34">
        <v>19048.683039623396</v>
      </c>
      <c r="E34" s="5">
        <v>0.94409208237904085</v>
      </c>
    </row>
    <row r="35" spans="2:5" x14ac:dyDescent="0.2">
      <c r="B35" t="s">
        <v>105</v>
      </c>
      <c r="C35" t="s">
        <v>109</v>
      </c>
      <c r="D35">
        <v>20290.496116042501</v>
      </c>
      <c r="E35" s="5">
        <v>1.0056389037946392</v>
      </c>
    </row>
    <row r="36" spans="2:5" x14ac:dyDescent="0.2">
      <c r="B36" t="s">
        <v>24</v>
      </c>
      <c r="C36" t="s">
        <v>109</v>
      </c>
      <c r="D36">
        <v>18392.294882034272</v>
      </c>
      <c r="E36" s="5">
        <v>0.91156012931655184</v>
      </c>
    </row>
    <row r="37" spans="2:5" x14ac:dyDescent="0.2">
      <c r="B37" t="s">
        <v>105</v>
      </c>
      <c r="C37" t="s">
        <v>109</v>
      </c>
      <c r="D37">
        <v>25672.499363130577</v>
      </c>
      <c r="E37" s="5">
        <v>1.2723821029095002</v>
      </c>
    </row>
    <row r="38" spans="2:5" x14ac:dyDescent="0.2">
      <c r="B38" t="s">
        <v>24</v>
      </c>
      <c r="C38" t="s">
        <v>109</v>
      </c>
      <c r="D38">
        <v>23089.186651766624</v>
      </c>
      <c r="E38" s="5">
        <v>1.1443477883044073</v>
      </c>
    </row>
    <row r="39" spans="2:5" x14ac:dyDescent="0.2">
      <c r="B39" t="s">
        <v>105</v>
      </c>
      <c r="C39" t="s">
        <v>109</v>
      </c>
      <c r="D39">
        <v>28651.067121353259</v>
      </c>
      <c r="E39" s="5">
        <v>1.4200060741582297</v>
      </c>
    </row>
    <row r="40" spans="2:5" x14ac:dyDescent="0.2">
      <c r="E40" s="5"/>
    </row>
    <row r="41" spans="2:5" x14ac:dyDescent="0.2">
      <c r="E41" s="5"/>
    </row>
    <row r="42" spans="2:5" x14ac:dyDescent="0.2">
      <c r="E42" s="5"/>
    </row>
    <row r="43" spans="2:5" x14ac:dyDescent="0.2">
      <c r="E43" s="5"/>
    </row>
    <row r="44" spans="2:5" x14ac:dyDescent="0.2">
      <c r="E44" s="5"/>
    </row>
    <row r="45" spans="2:5" x14ac:dyDescent="0.2">
      <c r="E45" s="5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C79B2-320E-164C-A8F6-3A179ED41CAB}">
  <dimension ref="A1:B1"/>
  <sheetViews>
    <sheetView workbookViewId="0">
      <selection activeCell="O40" sqref="O40"/>
    </sheetView>
  </sheetViews>
  <sheetFormatPr baseColWidth="10" defaultRowHeight="16" x14ac:dyDescent="0.2"/>
  <cols>
    <col min="1" max="1" width="12.83203125" customWidth="1"/>
  </cols>
  <sheetData>
    <row r="1" spans="1:2" x14ac:dyDescent="0.2">
      <c r="A1" t="s">
        <v>123</v>
      </c>
      <c r="B1" t="s">
        <v>124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FD094-80BA-564D-8EA6-10980D9C85F7}">
  <dimension ref="A1:F44"/>
  <sheetViews>
    <sheetView workbookViewId="0">
      <selection activeCell="K16" sqref="K16"/>
    </sheetView>
  </sheetViews>
  <sheetFormatPr baseColWidth="10" defaultRowHeight="16" x14ac:dyDescent="0.2"/>
  <sheetData>
    <row r="1" spans="1:6" x14ac:dyDescent="0.2">
      <c r="A1" t="s">
        <v>125</v>
      </c>
      <c r="B1" t="s">
        <v>126</v>
      </c>
    </row>
    <row r="4" spans="1:6" x14ac:dyDescent="0.2">
      <c r="C4" s="1" t="s">
        <v>0</v>
      </c>
      <c r="D4" s="1" t="s">
        <v>1</v>
      </c>
      <c r="E4" s="1" t="s">
        <v>2</v>
      </c>
      <c r="F4" s="1" t="s">
        <v>3</v>
      </c>
    </row>
    <row r="5" spans="1:6" x14ac:dyDescent="0.2">
      <c r="C5" s="2" t="s">
        <v>4</v>
      </c>
      <c r="D5" s="2" t="s">
        <v>127</v>
      </c>
      <c r="E5" s="2" t="s">
        <v>6</v>
      </c>
      <c r="F5">
        <v>1.0870536135921338</v>
      </c>
    </row>
    <row r="6" spans="1:6" x14ac:dyDescent="0.2">
      <c r="C6" s="2" t="s">
        <v>4</v>
      </c>
      <c r="D6" s="2" t="s">
        <v>127</v>
      </c>
      <c r="E6" t="s">
        <v>128</v>
      </c>
      <c r="F6">
        <v>1</v>
      </c>
    </row>
    <row r="7" spans="1:6" x14ac:dyDescent="0.2">
      <c r="C7" s="2" t="s">
        <v>4</v>
      </c>
      <c r="D7" s="2" t="s">
        <v>127</v>
      </c>
      <c r="E7" t="s">
        <v>129</v>
      </c>
      <c r="F7">
        <v>0.90411267844055321</v>
      </c>
    </row>
    <row r="8" spans="1:6" x14ac:dyDescent="0.2">
      <c r="C8" s="2" t="s">
        <v>4</v>
      </c>
      <c r="D8" s="2" t="s">
        <v>127</v>
      </c>
      <c r="E8" s="2">
        <v>-301</v>
      </c>
      <c r="F8">
        <v>1.3850748590929232</v>
      </c>
    </row>
    <row r="9" spans="1:6" x14ac:dyDescent="0.2">
      <c r="C9" s="2" t="s">
        <v>4</v>
      </c>
      <c r="D9" s="2" t="s">
        <v>127</v>
      </c>
      <c r="E9" s="2">
        <v>453</v>
      </c>
      <c r="F9">
        <v>1.6718166619903101</v>
      </c>
    </row>
    <row r="10" spans="1:6" x14ac:dyDescent="0.2">
      <c r="C10" s="2" t="s">
        <v>4</v>
      </c>
      <c r="D10" s="2" t="s">
        <v>127</v>
      </c>
      <c r="E10" s="2">
        <v>-114</v>
      </c>
      <c r="F10">
        <v>1.7463461823296946</v>
      </c>
    </row>
    <row r="11" spans="1:6" x14ac:dyDescent="0.2">
      <c r="C11" s="2" t="s">
        <v>4</v>
      </c>
      <c r="D11" s="2" t="s">
        <v>127</v>
      </c>
      <c r="E11" s="2">
        <v>-802</v>
      </c>
      <c r="F11">
        <v>1.8519199445908547</v>
      </c>
    </row>
    <row r="12" spans="1:6" x14ac:dyDescent="0.2">
      <c r="C12" s="2" t="s">
        <v>4</v>
      </c>
      <c r="D12" s="2" t="s">
        <v>127</v>
      </c>
      <c r="E12" s="2">
        <v>1590</v>
      </c>
      <c r="F12">
        <v>1.208368818964116</v>
      </c>
    </row>
    <row r="13" spans="1:6" x14ac:dyDescent="0.2">
      <c r="C13" s="2" t="s">
        <v>4</v>
      </c>
      <c r="D13" s="2" t="s">
        <v>127</v>
      </c>
      <c r="E13" s="2">
        <v>-1825</v>
      </c>
      <c r="F13">
        <v>1.812617519010179</v>
      </c>
    </row>
    <row r="14" spans="1:6" x14ac:dyDescent="0.2">
      <c r="C14" s="2" t="s">
        <v>4</v>
      </c>
      <c r="D14" s="2" t="s">
        <v>127</v>
      </c>
      <c r="E14" s="2">
        <v>2350</v>
      </c>
      <c r="F14">
        <v>1.2010167894574006</v>
      </c>
    </row>
    <row r="15" spans="1:6" x14ac:dyDescent="0.2">
      <c r="C15" s="2" t="s">
        <v>8</v>
      </c>
      <c r="D15" s="2" t="s">
        <v>127</v>
      </c>
      <c r="E15" s="2" t="s">
        <v>6</v>
      </c>
      <c r="F15">
        <v>1.0768430687593875</v>
      </c>
    </row>
    <row r="16" spans="1:6" x14ac:dyDescent="0.2">
      <c r="C16" s="2" t="s">
        <v>8</v>
      </c>
      <c r="D16" s="2" t="s">
        <v>127</v>
      </c>
      <c r="E16" t="s">
        <v>128</v>
      </c>
      <c r="F16">
        <v>1</v>
      </c>
    </row>
    <row r="17" spans="3:6" x14ac:dyDescent="0.2">
      <c r="C17" s="2" t="s">
        <v>8</v>
      </c>
      <c r="D17" s="2" t="s">
        <v>127</v>
      </c>
      <c r="E17" t="s">
        <v>129</v>
      </c>
      <c r="F17">
        <v>0.84455589875101389</v>
      </c>
    </row>
    <row r="18" spans="3:6" x14ac:dyDescent="0.2">
      <c r="C18" s="2" t="s">
        <v>8</v>
      </c>
      <c r="D18" s="2" t="s">
        <v>127</v>
      </c>
      <c r="E18" s="2">
        <v>-301</v>
      </c>
      <c r="F18">
        <v>1.2202177005006407</v>
      </c>
    </row>
    <row r="19" spans="3:6" x14ac:dyDescent="0.2">
      <c r="C19" s="2" t="s">
        <v>8</v>
      </c>
      <c r="D19" s="2" t="s">
        <v>127</v>
      </c>
      <c r="E19" s="2">
        <v>453</v>
      </c>
      <c r="F19">
        <v>1.5256775956678572</v>
      </c>
    </row>
    <row r="20" spans="3:6" x14ac:dyDescent="0.2">
      <c r="C20" s="2" t="s">
        <v>8</v>
      </c>
      <c r="D20" s="2" t="s">
        <v>127</v>
      </c>
      <c r="E20" s="2">
        <v>-114</v>
      </c>
      <c r="F20">
        <v>1.399216676091501</v>
      </c>
    </row>
    <row r="21" spans="3:6" x14ac:dyDescent="0.2">
      <c r="C21" s="2" t="s">
        <v>8</v>
      </c>
      <c r="D21" s="2" t="s">
        <v>127</v>
      </c>
      <c r="E21" s="2">
        <v>-802</v>
      </c>
      <c r="F21">
        <v>1.7370068953867719</v>
      </c>
    </row>
    <row r="22" spans="3:6" x14ac:dyDescent="0.2">
      <c r="C22" s="2" t="s">
        <v>8</v>
      </c>
      <c r="D22" s="2" t="s">
        <v>127</v>
      </c>
      <c r="E22" s="2">
        <v>1590</v>
      </c>
      <c r="F22">
        <v>1.0901271808222763</v>
      </c>
    </row>
    <row r="23" spans="3:6" x14ac:dyDescent="0.2">
      <c r="C23" s="2" t="s">
        <v>8</v>
      </c>
      <c r="D23" s="2" t="s">
        <v>127</v>
      </c>
      <c r="E23" s="2">
        <v>-1825</v>
      </c>
      <c r="F23">
        <v>1.6561984096961675</v>
      </c>
    </row>
    <row r="24" spans="3:6" x14ac:dyDescent="0.2">
      <c r="C24" s="2" t="s">
        <v>8</v>
      </c>
      <c r="D24" s="2" t="s">
        <v>127</v>
      </c>
      <c r="E24" s="2">
        <v>2350</v>
      </c>
      <c r="F24">
        <v>1.1220078830832756</v>
      </c>
    </row>
    <row r="25" spans="3:6" x14ac:dyDescent="0.2">
      <c r="C25" s="2" t="s">
        <v>9</v>
      </c>
      <c r="D25" s="2" t="s">
        <v>127</v>
      </c>
      <c r="E25" s="2" t="s">
        <v>6</v>
      </c>
      <c r="F25">
        <v>0.90775964923020924</v>
      </c>
    </row>
    <row r="26" spans="3:6" x14ac:dyDescent="0.2">
      <c r="C26" s="2" t="s">
        <v>9</v>
      </c>
      <c r="D26" s="2" t="s">
        <v>127</v>
      </c>
      <c r="E26" t="s">
        <v>128</v>
      </c>
      <c r="F26">
        <v>1</v>
      </c>
    </row>
    <row r="27" spans="3:6" x14ac:dyDescent="0.2">
      <c r="C27" s="2" t="s">
        <v>9</v>
      </c>
      <c r="D27" s="2" t="s">
        <v>127</v>
      </c>
      <c r="E27" t="s">
        <v>129</v>
      </c>
      <c r="F27">
        <v>0.96055172597972494</v>
      </c>
    </row>
    <row r="28" spans="3:6" x14ac:dyDescent="0.2">
      <c r="C28" s="2" t="s">
        <v>9</v>
      </c>
      <c r="D28" s="2" t="s">
        <v>127</v>
      </c>
      <c r="E28" s="2">
        <v>-301</v>
      </c>
      <c r="F28">
        <v>1.0347281953168255</v>
      </c>
    </row>
    <row r="29" spans="3:6" x14ac:dyDescent="0.2">
      <c r="C29" s="2" t="s">
        <v>9</v>
      </c>
      <c r="D29" s="2" t="s">
        <v>127</v>
      </c>
      <c r="E29" s="2">
        <v>453</v>
      </c>
      <c r="F29">
        <v>1.3579448371575982</v>
      </c>
    </row>
    <row r="30" spans="3:6" x14ac:dyDescent="0.2">
      <c r="C30" s="2" t="s">
        <v>9</v>
      </c>
      <c r="D30" s="2" t="s">
        <v>127</v>
      </c>
      <c r="E30" s="2">
        <v>-114</v>
      </c>
      <c r="F30">
        <v>1.3612904171438522</v>
      </c>
    </row>
    <row r="31" spans="3:6" x14ac:dyDescent="0.2">
      <c r="C31" s="2" t="s">
        <v>9</v>
      </c>
      <c r="D31" s="2" t="s">
        <v>127</v>
      </c>
      <c r="E31" s="2">
        <v>-802</v>
      </c>
      <c r="F31">
        <v>1.6611033668341408</v>
      </c>
    </row>
    <row r="32" spans="3:6" x14ac:dyDescent="0.2">
      <c r="C32" s="2" t="s">
        <v>9</v>
      </c>
      <c r="D32" s="2" t="s">
        <v>127</v>
      </c>
      <c r="E32" s="2">
        <v>1590</v>
      </c>
      <c r="F32">
        <v>1.0595045274622039</v>
      </c>
    </row>
    <row r="33" spans="3:6" x14ac:dyDescent="0.2">
      <c r="C33" s="2" t="s">
        <v>9</v>
      </c>
      <c r="D33" s="2" t="s">
        <v>127</v>
      </c>
      <c r="E33" s="2">
        <v>-1825</v>
      </c>
      <c r="F33">
        <v>1.5765094136042144</v>
      </c>
    </row>
    <row r="34" spans="3:6" x14ac:dyDescent="0.2">
      <c r="C34" s="2" t="s">
        <v>9</v>
      </c>
      <c r="D34" s="2" t="s">
        <v>127</v>
      </c>
      <c r="E34" s="2">
        <v>2350</v>
      </c>
      <c r="F34">
        <v>1.1322431851111256</v>
      </c>
    </row>
    <row r="35" spans="3:6" x14ac:dyDescent="0.2">
      <c r="C35" s="2" t="s">
        <v>10</v>
      </c>
      <c r="D35" s="2" t="s">
        <v>127</v>
      </c>
      <c r="E35" s="2" t="s">
        <v>6</v>
      </c>
      <c r="F35">
        <v>1.0153740831855866</v>
      </c>
    </row>
    <row r="36" spans="3:6" x14ac:dyDescent="0.2">
      <c r="C36" s="2" t="s">
        <v>10</v>
      </c>
      <c r="D36" s="2" t="s">
        <v>127</v>
      </c>
      <c r="E36" t="s">
        <v>128</v>
      </c>
      <c r="F36">
        <v>1</v>
      </c>
    </row>
    <row r="37" spans="3:6" x14ac:dyDescent="0.2">
      <c r="C37" s="2" t="s">
        <v>10</v>
      </c>
      <c r="D37" s="2" t="s">
        <v>127</v>
      </c>
      <c r="E37" t="s">
        <v>129</v>
      </c>
      <c r="F37">
        <v>1.1067562160306059</v>
      </c>
    </row>
    <row r="38" spans="3:6" x14ac:dyDescent="0.2">
      <c r="C38" s="2" t="s">
        <v>10</v>
      </c>
      <c r="D38" s="2" t="s">
        <v>127</v>
      </c>
      <c r="E38" s="2">
        <v>-301</v>
      </c>
      <c r="F38">
        <v>1.2233453927727187</v>
      </c>
    </row>
    <row r="39" spans="3:6" x14ac:dyDescent="0.2">
      <c r="C39" s="2" t="s">
        <v>10</v>
      </c>
      <c r="D39" s="2" t="s">
        <v>127</v>
      </c>
      <c r="E39" s="2">
        <v>453</v>
      </c>
      <c r="F39">
        <v>1.4288841181320484</v>
      </c>
    </row>
    <row r="40" spans="3:6" x14ac:dyDescent="0.2">
      <c r="C40" s="2" t="s">
        <v>10</v>
      </c>
      <c r="D40" s="2" t="s">
        <v>127</v>
      </c>
      <c r="E40" s="2">
        <v>-114</v>
      </c>
      <c r="F40">
        <v>1.4497870724865674</v>
      </c>
    </row>
    <row r="41" spans="3:6" x14ac:dyDescent="0.2">
      <c r="C41" s="2" t="s">
        <v>10</v>
      </c>
      <c r="D41" s="2" t="s">
        <v>127</v>
      </c>
      <c r="E41" s="2">
        <v>-802</v>
      </c>
      <c r="F41">
        <v>1.8832707572147658</v>
      </c>
    </row>
    <row r="42" spans="3:6" x14ac:dyDescent="0.2">
      <c r="C42" s="2" t="s">
        <v>10</v>
      </c>
      <c r="D42" s="2" t="s">
        <v>127</v>
      </c>
      <c r="E42" s="2">
        <v>1590</v>
      </c>
      <c r="F42">
        <v>1.2923111485761138</v>
      </c>
    </row>
    <row r="43" spans="3:6" x14ac:dyDescent="0.2">
      <c r="C43" s="2" t="s">
        <v>10</v>
      </c>
      <c r="D43" s="2" t="s">
        <v>127</v>
      </c>
      <c r="E43" s="2">
        <v>-1825</v>
      </c>
      <c r="F43">
        <v>2.1799305959672908</v>
      </c>
    </row>
    <row r="44" spans="3:6" x14ac:dyDescent="0.2">
      <c r="C44" s="2" t="s">
        <v>10</v>
      </c>
      <c r="D44" s="2" t="s">
        <v>127</v>
      </c>
      <c r="E44" s="2">
        <v>2350</v>
      </c>
      <c r="F44">
        <v>1.2263520870664737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BC49A-F18C-CF4D-9DAB-D5CC557C183D}">
  <dimension ref="A1:B1"/>
  <sheetViews>
    <sheetView workbookViewId="0">
      <selection activeCell="I31" sqref="I31"/>
    </sheetView>
  </sheetViews>
  <sheetFormatPr baseColWidth="10" defaultRowHeight="16" x14ac:dyDescent="0.2"/>
  <sheetData>
    <row r="1" spans="1:2" x14ac:dyDescent="0.2">
      <c r="A1" t="s">
        <v>130</v>
      </c>
      <c r="B1" t="s">
        <v>131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06203-68D9-A04D-B637-D4F2D360FAA8}">
  <dimension ref="A1:B1"/>
  <sheetViews>
    <sheetView topLeftCell="A3" zoomScaleNormal="100" workbookViewId="0">
      <selection activeCell="K53" sqref="K53"/>
    </sheetView>
  </sheetViews>
  <sheetFormatPr baseColWidth="10" defaultRowHeight="16" x14ac:dyDescent="0.2"/>
  <sheetData>
    <row r="1" spans="1:2" x14ac:dyDescent="0.2">
      <c r="A1" t="s">
        <v>132</v>
      </c>
      <c r="B1" t="s">
        <v>133</v>
      </c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C322B-AD9B-CC4E-A819-4DCC54D13F47}">
  <dimension ref="A1:G70"/>
  <sheetViews>
    <sheetView workbookViewId="0">
      <selection activeCell="C4" sqref="C4:G4"/>
    </sheetView>
  </sheetViews>
  <sheetFormatPr baseColWidth="10" defaultRowHeight="16" x14ac:dyDescent="0.2"/>
  <sheetData>
    <row r="1" spans="1:7" x14ac:dyDescent="0.2">
      <c r="A1" t="s">
        <v>134</v>
      </c>
      <c r="B1" t="s">
        <v>135</v>
      </c>
    </row>
    <row r="4" spans="1:7" x14ac:dyDescent="0.2">
      <c r="C4" s="6" t="s">
        <v>12</v>
      </c>
      <c r="D4" s="6" t="s">
        <v>86</v>
      </c>
      <c r="E4" s="6" t="s">
        <v>136</v>
      </c>
      <c r="F4" s="6" t="s">
        <v>14</v>
      </c>
      <c r="G4" s="6" t="s">
        <v>22</v>
      </c>
    </row>
    <row r="5" spans="1:7" x14ac:dyDescent="0.2">
      <c r="C5" t="s">
        <v>83</v>
      </c>
      <c r="D5" t="s">
        <v>114</v>
      </c>
      <c r="E5">
        <v>0</v>
      </c>
      <c r="F5">
        <v>30000</v>
      </c>
      <c r="G5">
        <v>1</v>
      </c>
    </row>
    <row r="6" spans="1:7" x14ac:dyDescent="0.2">
      <c r="C6" t="s">
        <v>83</v>
      </c>
      <c r="D6" t="s">
        <v>114</v>
      </c>
      <c r="E6">
        <v>0</v>
      </c>
      <c r="F6">
        <v>30000</v>
      </c>
      <c r="G6">
        <v>1</v>
      </c>
    </row>
    <row r="7" spans="1:7" x14ac:dyDescent="0.2">
      <c r="C7" t="s">
        <v>83</v>
      </c>
      <c r="D7" t="s">
        <v>114</v>
      </c>
      <c r="E7">
        <v>0</v>
      </c>
      <c r="F7">
        <v>30000</v>
      </c>
      <c r="G7">
        <v>1</v>
      </c>
    </row>
    <row r="8" spans="1:7" x14ac:dyDescent="0.2">
      <c r="C8" t="s">
        <v>83</v>
      </c>
      <c r="D8" t="s">
        <v>115</v>
      </c>
      <c r="E8">
        <v>0</v>
      </c>
      <c r="F8">
        <v>30000</v>
      </c>
      <c r="G8">
        <v>1</v>
      </c>
    </row>
    <row r="9" spans="1:7" x14ac:dyDescent="0.2">
      <c r="C9" t="s">
        <v>83</v>
      </c>
      <c r="D9" t="s">
        <v>115</v>
      </c>
      <c r="E9">
        <v>0</v>
      </c>
      <c r="F9">
        <v>30000</v>
      </c>
      <c r="G9">
        <v>1</v>
      </c>
    </row>
    <row r="10" spans="1:7" x14ac:dyDescent="0.2">
      <c r="C10" t="s">
        <v>83</v>
      </c>
      <c r="D10" t="s">
        <v>115</v>
      </c>
      <c r="E10">
        <v>0</v>
      </c>
      <c r="F10">
        <v>30000</v>
      </c>
      <c r="G10">
        <v>1</v>
      </c>
    </row>
    <row r="11" spans="1:7" x14ac:dyDescent="0.2">
      <c r="C11" t="s">
        <v>137</v>
      </c>
      <c r="D11" t="s">
        <v>114</v>
      </c>
      <c r="E11">
        <v>0</v>
      </c>
      <c r="F11">
        <v>30000</v>
      </c>
      <c r="G11">
        <v>1</v>
      </c>
    </row>
    <row r="12" spans="1:7" x14ac:dyDescent="0.2">
      <c r="C12" t="s">
        <v>137</v>
      </c>
      <c r="D12" t="s">
        <v>114</v>
      </c>
      <c r="E12">
        <v>0</v>
      </c>
      <c r="F12">
        <v>30000</v>
      </c>
      <c r="G12">
        <v>1</v>
      </c>
    </row>
    <row r="13" spans="1:7" x14ac:dyDescent="0.2">
      <c r="C13" t="s">
        <v>137</v>
      </c>
      <c r="D13" t="s">
        <v>114</v>
      </c>
      <c r="E13">
        <v>0</v>
      </c>
      <c r="F13">
        <v>30000</v>
      </c>
      <c r="G13">
        <v>1</v>
      </c>
    </row>
    <row r="14" spans="1:7" x14ac:dyDescent="0.2">
      <c r="C14" t="s">
        <v>137</v>
      </c>
      <c r="D14" t="s">
        <v>115</v>
      </c>
      <c r="E14">
        <v>0</v>
      </c>
      <c r="F14">
        <v>30000</v>
      </c>
      <c r="G14">
        <v>1</v>
      </c>
    </row>
    <row r="15" spans="1:7" x14ac:dyDescent="0.2">
      <c r="C15" t="s">
        <v>137</v>
      </c>
      <c r="D15" t="s">
        <v>115</v>
      </c>
      <c r="E15">
        <v>0</v>
      </c>
      <c r="F15">
        <v>30000</v>
      </c>
      <c r="G15">
        <v>1</v>
      </c>
    </row>
    <row r="16" spans="1:7" x14ac:dyDescent="0.2">
      <c r="C16" t="s">
        <v>137</v>
      </c>
      <c r="D16" t="s">
        <v>115</v>
      </c>
      <c r="E16">
        <v>0</v>
      </c>
      <c r="F16">
        <v>30000</v>
      </c>
      <c r="G16">
        <v>1</v>
      </c>
    </row>
    <row r="17" spans="3:7" x14ac:dyDescent="0.2">
      <c r="C17" t="s">
        <v>83</v>
      </c>
      <c r="D17" t="s">
        <v>114</v>
      </c>
      <c r="E17">
        <v>1</v>
      </c>
      <c r="F17">
        <v>56000</v>
      </c>
      <c r="G17">
        <v>0.89480692410119833</v>
      </c>
    </row>
    <row r="18" spans="3:7" x14ac:dyDescent="0.2">
      <c r="C18" t="s">
        <v>83</v>
      </c>
      <c r="D18" t="s">
        <v>114</v>
      </c>
      <c r="E18">
        <v>1</v>
      </c>
      <c r="F18">
        <v>64500</v>
      </c>
      <c r="G18">
        <v>1.0306258322237016</v>
      </c>
    </row>
    <row r="19" spans="3:7" x14ac:dyDescent="0.2">
      <c r="C19" t="s">
        <v>83</v>
      </c>
      <c r="D19" t="s">
        <v>114</v>
      </c>
      <c r="E19">
        <v>1</v>
      </c>
      <c r="F19">
        <v>67250</v>
      </c>
      <c r="G19">
        <v>1.0745672436750999</v>
      </c>
    </row>
    <row r="20" spans="3:7" x14ac:dyDescent="0.2">
      <c r="C20" t="s">
        <v>83</v>
      </c>
      <c r="D20" t="s">
        <v>115</v>
      </c>
      <c r="E20">
        <v>1</v>
      </c>
      <c r="F20">
        <v>56000</v>
      </c>
      <c r="G20">
        <v>0.89480692410119833</v>
      </c>
    </row>
    <row r="21" spans="3:7" x14ac:dyDescent="0.2">
      <c r="C21" t="s">
        <v>83</v>
      </c>
      <c r="D21" t="s">
        <v>115</v>
      </c>
      <c r="E21">
        <v>1</v>
      </c>
      <c r="F21">
        <v>47725</v>
      </c>
      <c r="G21">
        <v>0.76258322237017306</v>
      </c>
    </row>
    <row r="22" spans="3:7" x14ac:dyDescent="0.2">
      <c r="C22" t="s">
        <v>83</v>
      </c>
      <c r="D22" t="s">
        <v>115</v>
      </c>
      <c r="E22">
        <v>1</v>
      </c>
      <c r="F22">
        <v>70175</v>
      </c>
      <c r="G22">
        <v>1.1213049267643143</v>
      </c>
    </row>
    <row r="23" spans="3:7" x14ac:dyDescent="0.2">
      <c r="C23" t="s">
        <v>137</v>
      </c>
      <c r="D23" t="s">
        <v>114</v>
      </c>
      <c r="E23">
        <v>1</v>
      </c>
      <c r="F23">
        <v>39075</v>
      </c>
      <c r="G23">
        <v>0.70257716511836987</v>
      </c>
    </row>
    <row r="24" spans="3:7" x14ac:dyDescent="0.2">
      <c r="C24" t="s">
        <v>137</v>
      </c>
      <c r="D24" t="s">
        <v>114</v>
      </c>
      <c r="E24">
        <v>1</v>
      </c>
      <c r="F24">
        <v>47025</v>
      </c>
      <c r="G24">
        <v>0.84551992807911303</v>
      </c>
    </row>
    <row r="25" spans="3:7" x14ac:dyDescent="0.2">
      <c r="C25" t="s">
        <v>137</v>
      </c>
      <c r="D25" t="s">
        <v>114</v>
      </c>
      <c r="E25">
        <v>1</v>
      </c>
      <c r="F25">
        <v>80750</v>
      </c>
      <c r="G25">
        <v>1.4519029068025173</v>
      </c>
    </row>
    <row r="26" spans="3:7" x14ac:dyDescent="0.2">
      <c r="C26" t="s">
        <v>137</v>
      </c>
      <c r="D26" t="s">
        <v>115</v>
      </c>
      <c r="E26">
        <v>1</v>
      </c>
      <c r="F26">
        <v>30975</v>
      </c>
      <c r="G26">
        <v>0.55693736889421641</v>
      </c>
    </row>
    <row r="27" spans="3:7" x14ac:dyDescent="0.2">
      <c r="C27" t="s">
        <v>137</v>
      </c>
      <c r="D27" t="s">
        <v>115</v>
      </c>
      <c r="E27">
        <v>1</v>
      </c>
      <c r="F27">
        <v>55825</v>
      </c>
      <c r="G27">
        <v>1.0037458795325143</v>
      </c>
    </row>
    <row r="28" spans="3:7" x14ac:dyDescent="0.2">
      <c r="C28" t="s">
        <v>137</v>
      </c>
      <c r="D28" t="s">
        <v>115</v>
      </c>
      <c r="E28">
        <v>1</v>
      </c>
      <c r="F28">
        <v>35700</v>
      </c>
      <c r="G28">
        <v>0.6418939166916392</v>
      </c>
    </row>
    <row r="29" spans="3:7" x14ac:dyDescent="0.2">
      <c r="C29" t="s">
        <v>83</v>
      </c>
      <c r="D29" t="s">
        <v>114</v>
      </c>
      <c r="E29">
        <v>2</v>
      </c>
      <c r="F29">
        <v>271000</v>
      </c>
      <c r="G29">
        <v>1.1252595155709342</v>
      </c>
    </row>
    <row r="30" spans="3:7" x14ac:dyDescent="0.2">
      <c r="C30" t="s">
        <v>83</v>
      </c>
      <c r="D30" t="s">
        <v>114</v>
      </c>
      <c r="E30">
        <v>2</v>
      </c>
      <c r="F30">
        <v>228000</v>
      </c>
      <c r="G30">
        <v>0.94671280276816605</v>
      </c>
    </row>
    <row r="31" spans="3:7" x14ac:dyDescent="0.2">
      <c r="C31" t="s">
        <v>83</v>
      </c>
      <c r="D31" t="s">
        <v>114</v>
      </c>
      <c r="E31">
        <v>2</v>
      </c>
      <c r="F31">
        <v>223500</v>
      </c>
      <c r="G31">
        <v>0.92802768166089966</v>
      </c>
    </row>
    <row r="32" spans="3:7" x14ac:dyDescent="0.2">
      <c r="C32" t="s">
        <v>83</v>
      </c>
      <c r="D32" t="s">
        <v>115</v>
      </c>
      <c r="E32">
        <v>2</v>
      </c>
      <c r="F32">
        <v>235250</v>
      </c>
      <c r="G32">
        <v>0.97681660899653977</v>
      </c>
    </row>
    <row r="33" spans="3:7" x14ac:dyDescent="0.2">
      <c r="C33" t="s">
        <v>83</v>
      </c>
      <c r="D33" t="s">
        <v>115</v>
      </c>
      <c r="E33">
        <v>2</v>
      </c>
      <c r="F33">
        <v>274750</v>
      </c>
      <c r="G33">
        <v>1.1408304498269897</v>
      </c>
    </row>
    <row r="34" spans="3:7" x14ac:dyDescent="0.2">
      <c r="C34" t="s">
        <v>83</v>
      </c>
      <c r="D34" t="s">
        <v>115</v>
      </c>
      <c r="E34">
        <v>2</v>
      </c>
      <c r="F34">
        <v>222000</v>
      </c>
      <c r="G34">
        <v>0.92179930795847742</v>
      </c>
    </row>
    <row r="35" spans="3:7" x14ac:dyDescent="0.2">
      <c r="C35" t="s">
        <v>137</v>
      </c>
      <c r="D35" t="s">
        <v>114</v>
      </c>
      <c r="E35">
        <v>2</v>
      </c>
      <c r="F35">
        <v>287000</v>
      </c>
      <c r="G35">
        <v>1.1321499013806706</v>
      </c>
    </row>
    <row r="36" spans="3:7" x14ac:dyDescent="0.2">
      <c r="C36" t="s">
        <v>137</v>
      </c>
      <c r="D36" t="s">
        <v>114</v>
      </c>
      <c r="E36">
        <v>2</v>
      </c>
      <c r="F36">
        <v>252000</v>
      </c>
      <c r="G36">
        <v>0.99408284023668636</v>
      </c>
    </row>
    <row r="37" spans="3:7" x14ac:dyDescent="0.2">
      <c r="C37" t="s">
        <v>137</v>
      </c>
      <c r="D37" t="s">
        <v>114</v>
      </c>
      <c r="E37">
        <v>2</v>
      </c>
      <c r="F37">
        <v>221500</v>
      </c>
      <c r="G37">
        <v>0.87376725838264302</v>
      </c>
    </row>
    <row r="38" spans="3:7" x14ac:dyDescent="0.2">
      <c r="C38" t="s">
        <v>137</v>
      </c>
      <c r="D38" t="s">
        <v>115</v>
      </c>
      <c r="E38">
        <v>2</v>
      </c>
      <c r="F38">
        <v>112250</v>
      </c>
      <c r="G38">
        <v>0.44280078895463509</v>
      </c>
    </row>
    <row r="39" spans="3:7" x14ac:dyDescent="0.2">
      <c r="C39" t="s">
        <v>137</v>
      </c>
      <c r="D39" t="s">
        <v>115</v>
      </c>
      <c r="E39">
        <v>2</v>
      </c>
      <c r="F39">
        <v>74750</v>
      </c>
      <c r="G39">
        <v>0.29487179487179488</v>
      </c>
    </row>
    <row r="40" spans="3:7" x14ac:dyDescent="0.2">
      <c r="C40" t="s">
        <v>137</v>
      </c>
      <c r="D40" t="s">
        <v>115</v>
      </c>
      <c r="E40">
        <v>2</v>
      </c>
      <c r="F40">
        <v>85500</v>
      </c>
      <c r="G40">
        <v>0.33727810650887574</v>
      </c>
    </row>
    <row r="41" spans="3:7" x14ac:dyDescent="0.2">
      <c r="C41" t="s">
        <v>83</v>
      </c>
      <c r="D41" t="s">
        <v>114</v>
      </c>
      <c r="E41">
        <v>3</v>
      </c>
      <c r="F41">
        <v>1335000</v>
      </c>
      <c r="G41">
        <v>1.0269230769230768</v>
      </c>
    </row>
    <row r="42" spans="3:7" x14ac:dyDescent="0.2">
      <c r="C42" t="s">
        <v>83</v>
      </c>
      <c r="D42" t="s">
        <v>114</v>
      </c>
      <c r="E42">
        <v>3</v>
      </c>
      <c r="F42">
        <v>1245000</v>
      </c>
      <c r="G42">
        <v>0.95769230769230773</v>
      </c>
    </row>
    <row r="43" spans="3:7" x14ac:dyDescent="0.2">
      <c r="C43" t="s">
        <v>83</v>
      </c>
      <c r="D43" t="s">
        <v>114</v>
      </c>
      <c r="E43">
        <v>3</v>
      </c>
      <c r="F43">
        <v>1320000</v>
      </c>
      <c r="G43">
        <v>1.0153846153846153</v>
      </c>
    </row>
    <row r="44" spans="3:7" x14ac:dyDescent="0.2">
      <c r="C44" t="s">
        <v>83</v>
      </c>
      <c r="D44" t="s">
        <v>115</v>
      </c>
      <c r="E44">
        <v>3</v>
      </c>
      <c r="F44">
        <v>1405000</v>
      </c>
      <c r="G44">
        <v>1.0807692307692307</v>
      </c>
    </row>
    <row r="45" spans="3:7" x14ac:dyDescent="0.2">
      <c r="C45" t="s">
        <v>83</v>
      </c>
      <c r="D45" t="s">
        <v>115</v>
      </c>
      <c r="E45">
        <v>3</v>
      </c>
      <c r="F45">
        <v>1255000</v>
      </c>
      <c r="G45">
        <v>0.9653846153846154</v>
      </c>
    </row>
    <row r="46" spans="3:7" x14ac:dyDescent="0.2">
      <c r="C46" t="s">
        <v>83</v>
      </c>
      <c r="D46" t="s">
        <v>115</v>
      </c>
      <c r="E46">
        <v>3</v>
      </c>
      <c r="F46">
        <v>1200000</v>
      </c>
      <c r="G46">
        <v>0.92307692307692313</v>
      </c>
    </row>
    <row r="47" spans="3:7" x14ac:dyDescent="0.2">
      <c r="C47" t="s">
        <v>137</v>
      </c>
      <c r="D47" t="s">
        <v>114</v>
      </c>
      <c r="E47">
        <v>3</v>
      </c>
      <c r="F47">
        <v>1125000</v>
      </c>
      <c r="G47">
        <v>0.94142259414225937</v>
      </c>
    </row>
    <row r="48" spans="3:7" x14ac:dyDescent="0.2">
      <c r="C48" t="s">
        <v>137</v>
      </c>
      <c r="D48" t="s">
        <v>114</v>
      </c>
      <c r="E48">
        <v>3</v>
      </c>
      <c r="F48">
        <v>1175000</v>
      </c>
      <c r="G48">
        <v>0.98326359832635979</v>
      </c>
    </row>
    <row r="49" spans="3:7" x14ac:dyDescent="0.2">
      <c r="C49" t="s">
        <v>137</v>
      </c>
      <c r="D49" t="s">
        <v>114</v>
      </c>
      <c r="E49">
        <v>3</v>
      </c>
      <c r="F49">
        <v>1285000</v>
      </c>
      <c r="G49">
        <v>1.0753138075313808</v>
      </c>
    </row>
    <row r="50" spans="3:7" x14ac:dyDescent="0.2">
      <c r="C50" t="s">
        <v>137</v>
      </c>
      <c r="D50" t="s">
        <v>115</v>
      </c>
      <c r="E50">
        <v>3</v>
      </c>
      <c r="F50">
        <v>193500</v>
      </c>
      <c r="G50">
        <v>0.16192468619246861</v>
      </c>
    </row>
    <row r="51" spans="3:7" x14ac:dyDescent="0.2">
      <c r="C51" t="s">
        <v>137</v>
      </c>
      <c r="D51" t="s">
        <v>115</v>
      </c>
      <c r="E51">
        <v>3</v>
      </c>
      <c r="F51">
        <v>179250</v>
      </c>
      <c r="G51">
        <v>0.15</v>
      </c>
    </row>
    <row r="52" spans="3:7" x14ac:dyDescent="0.2">
      <c r="C52" t="s">
        <v>137</v>
      </c>
      <c r="D52" t="s">
        <v>115</v>
      </c>
      <c r="E52">
        <v>3</v>
      </c>
      <c r="F52">
        <v>199250</v>
      </c>
      <c r="G52">
        <v>0.16673640167364018</v>
      </c>
    </row>
    <row r="53" spans="3:7" x14ac:dyDescent="0.2">
      <c r="C53" t="s">
        <v>83</v>
      </c>
      <c r="D53" t="s">
        <v>114</v>
      </c>
      <c r="E53">
        <v>4</v>
      </c>
      <c r="F53">
        <v>3865000</v>
      </c>
      <c r="G53">
        <v>0.9442182410423452</v>
      </c>
    </row>
    <row r="54" spans="3:7" x14ac:dyDescent="0.2">
      <c r="C54" t="s">
        <v>83</v>
      </c>
      <c r="D54" t="s">
        <v>114</v>
      </c>
      <c r="E54">
        <v>4</v>
      </c>
      <c r="F54">
        <v>4580000</v>
      </c>
      <c r="G54">
        <v>1.1188925081433225</v>
      </c>
    </row>
    <row r="55" spans="3:7" x14ac:dyDescent="0.2">
      <c r="C55" t="s">
        <v>83</v>
      </c>
      <c r="D55" t="s">
        <v>114</v>
      </c>
      <c r="E55">
        <v>4</v>
      </c>
      <c r="F55">
        <v>3835000</v>
      </c>
      <c r="G55">
        <v>0.93688925081433216</v>
      </c>
    </row>
    <row r="56" spans="3:7" x14ac:dyDescent="0.2">
      <c r="C56" t="s">
        <v>83</v>
      </c>
      <c r="D56" t="s">
        <v>115</v>
      </c>
      <c r="E56">
        <v>4</v>
      </c>
      <c r="F56">
        <v>3550000</v>
      </c>
      <c r="G56">
        <v>0.86726384364820841</v>
      </c>
    </row>
    <row r="57" spans="3:7" x14ac:dyDescent="0.2">
      <c r="C57" t="s">
        <v>83</v>
      </c>
      <c r="D57" t="s">
        <v>115</v>
      </c>
      <c r="E57">
        <v>4</v>
      </c>
      <c r="F57">
        <v>3865000</v>
      </c>
      <c r="G57">
        <v>0.9442182410423452</v>
      </c>
    </row>
    <row r="58" spans="3:7" x14ac:dyDescent="0.2">
      <c r="C58" t="s">
        <v>83</v>
      </c>
      <c r="D58" t="s">
        <v>115</v>
      </c>
      <c r="E58">
        <v>4</v>
      </c>
      <c r="F58">
        <v>3855000</v>
      </c>
      <c r="G58">
        <v>0.94177524429967419</v>
      </c>
    </row>
    <row r="59" spans="3:7" x14ac:dyDescent="0.2">
      <c r="C59" t="s">
        <v>83</v>
      </c>
      <c r="D59" t="s">
        <v>114</v>
      </c>
      <c r="E59">
        <v>5</v>
      </c>
      <c r="F59">
        <v>1440000</v>
      </c>
      <c r="G59">
        <v>1.0706319702602229</v>
      </c>
    </row>
    <row r="60" spans="3:7" x14ac:dyDescent="0.2">
      <c r="C60" t="s">
        <v>83</v>
      </c>
      <c r="D60" t="s">
        <v>114</v>
      </c>
      <c r="E60">
        <v>5</v>
      </c>
      <c r="F60">
        <v>1330000</v>
      </c>
      <c r="G60">
        <v>0.98884758364312264</v>
      </c>
    </row>
    <row r="61" spans="3:7" x14ac:dyDescent="0.2">
      <c r="C61" t="s">
        <v>83</v>
      </c>
      <c r="D61" t="s">
        <v>114</v>
      </c>
      <c r="E61">
        <v>5</v>
      </c>
      <c r="F61">
        <v>1265000</v>
      </c>
      <c r="G61">
        <v>0.94052044609665431</v>
      </c>
    </row>
    <row r="62" spans="3:7" x14ac:dyDescent="0.2">
      <c r="C62" t="s">
        <v>83</v>
      </c>
      <c r="D62" t="s">
        <v>115</v>
      </c>
      <c r="E62">
        <v>5</v>
      </c>
      <c r="F62">
        <v>1285000</v>
      </c>
      <c r="G62">
        <v>0.95539033457249067</v>
      </c>
    </row>
    <row r="63" spans="3:7" x14ac:dyDescent="0.2">
      <c r="C63" t="s">
        <v>83</v>
      </c>
      <c r="D63" t="s">
        <v>115</v>
      </c>
      <c r="E63">
        <v>5</v>
      </c>
      <c r="F63">
        <v>1220000</v>
      </c>
      <c r="G63">
        <v>0.90706319702602234</v>
      </c>
    </row>
    <row r="64" spans="3:7" x14ac:dyDescent="0.2">
      <c r="C64" t="s">
        <v>83</v>
      </c>
      <c r="D64" t="s">
        <v>115</v>
      </c>
      <c r="E64">
        <v>5</v>
      </c>
      <c r="F64">
        <v>1150000</v>
      </c>
      <c r="G64">
        <v>0.85501858736059477</v>
      </c>
    </row>
    <row r="65" spans="3:7" x14ac:dyDescent="0.2">
      <c r="C65" t="s">
        <v>83</v>
      </c>
      <c r="D65" t="s">
        <v>114</v>
      </c>
      <c r="E65">
        <v>6</v>
      </c>
      <c r="F65">
        <v>3410000</v>
      </c>
      <c r="G65">
        <v>1.0174042764793636</v>
      </c>
    </row>
    <row r="66" spans="3:7" x14ac:dyDescent="0.2">
      <c r="C66" t="s">
        <v>83</v>
      </c>
      <c r="D66" t="s">
        <v>114</v>
      </c>
      <c r="E66">
        <v>6</v>
      </c>
      <c r="F66">
        <v>3110000</v>
      </c>
      <c r="G66">
        <v>0.92789656887120842</v>
      </c>
    </row>
    <row r="67" spans="3:7" x14ac:dyDescent="0.2">
      <c r="C67" t="s">
        <v>83</v>
      </c>
      <c r="D67" t="s">
        <v>114</v>
      </c>
      <c r="E67">
        <v>6</v>
      </c>
      <c r="F67">
        <v>3535000</v>
      </c>
      <c r="G67">
        <v>1.0546991546494282</v>
      </c>
    </row>
    <row r="68" spans="3:7" x14ac:dyDescent="0.2">
      <c r="C68" t="s">
        <v>83</v>
      </c>
      <c r="D68" t="s">
        <v>115</v>
      </c>
      <c r="E68">
        <v>6</v>
      </c>
      <c r="F68">
        <v>2940000</v>
      </c>
      <c r="G68">
        <v>0.87717553455992048</v>
      </c>
    </row>
    <row r="69" spans="3:7" x14ac:dyDescent="0.2">
      <c r="C69" t="s">
        <v>83</v>
      </c>
      <c r="D69" t="s">
        <v>115</v>
      </c>
      <c r="E69">
        <v>6</v>
      </c>
      <c r="F69">
        <v>2770000</v>
      </c>
      <c r="G69">
        <v>0.82645450024863254</v>
      </c>
    </row>
    <row r="70" spans="3:7" x14ac:dyDescent="0.2">
      <c r="C70" t="s">
        <v>83</v>
      </c>
      <c r="D70" t="s">
        <v>115</v>
      </c>
      <c r="E70">
        <v>6</v>
      </c>
      <c r="F70">
        <v>3000000</v>
      </c>
      <c r="G70">
        <v>0.89507707608155151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F5E4A-A34A-A748-9584-7274EC19D0B4}">
  <dimension ref="A1:N38"/>
  <sheetViews>
    <sheetView workbookViewId="0">
      <selection activeCell="N8" sqref="K8:N8"/>
    </sheetView>
  </sheetViews>
  <sheetFormatPr baseColWidth="10" defaultRowHeight="16" x14ac:dyDescent="0.2"/>
  <sheetData>
    <row r="1" spans="1:14" x14ac:dyDescent="0.2">
      <c r="A1" t="s">
        <v>138</v>
      </c>
      <c r="B1" t="s">
        <v>139</v>
      </c>
    </row>
    <row r="8" spans="1:14" x14ac:dyDescent="0.2">
      <c r="K8" s="6" t="s">
        <v>12</v>
      </c>
      <c r="L8" s="6" t="s">
        <v>102</v>
      </c>
      <c r="M8" s="6" t="s">
        <v>103</v>
      </c>
      <c r="N8" s="6" t="s">
        <v>140</v>
      </c>
    </row>
    <row r="9" spans="1:14" x14ac:dyDescent="0.2">
      <c r="K9" t="s">
        <v>114</v>
      </c>
      <c r="L9" t="s">
        <v>106</v>
      </c>
      <c r="M9">
        <v>6906.7891123995487</v>
      </c>
      <c r="N9">
        <v>0.93067351702717693</v>
      </c>
    </row>
    <row r="10" spans="1:14" x14ac:dyDescent="0.2">
      <c r="K10" t="s">
        <v>141</v>
      </c>
      <c r="L10" t="s">
        <v>106</v>
      </c>
      <c r="M10">
        <v>7065.2447667401866</v>
      </c>
      <c r="N10">
        <v>0.95202504213068628</v>
      </c>
    </row>
    <row r="11" spans="1:14" x14ac:dyDescent="0.2">
      <c r="K11" t="s">
        <v>114</v>
      </c>
      <c r="L11" t="s">
        <v>106</v>
      </c>
      <c r="M11">
        <v>9381.3023822539617</v>
      </c>
      <c r="N11">
        <v>1.2641083346114268</v>
      </c>
    </row>
    <row r="12" spans="1:14" x14ac:dyDescent="0.2">
      <c r="K12" t="s">
        <v>141</v>
      </c>
      <c r="L12" t="s">
        <v>106</v>
      </c>
      <c r="M12">
        <v>6593.7255826876135</v>
      </c>
      <c r="N12">
        <v>0.88848894594669048</v>
      </c>
    </row>
    <row r="13" spans="1:14" x14ac:dyDescent="0.2">
      <c r="K13" t="s">
        <v>114</v>
      </c>
      <c r="L13" t="s">
        <v>106</v>
      </c>
      <c r="M13">
        <v>5975.7496463140624</v>
      </c>
      <c r="N13">
        <v>0.80521814836139638</v>
      </c>
    </row>
    <row r="14" spans="1:14" x14ac:dyDescent="0.2">
      <c r="K14" t="s">
        <v>141</v>
      </c>
      <c r="L14" t="s">
        <v>106</v>
      </c>
      <c r="M14">
        <v>6547.0912462986153</v>
      </c>
      <c r="N14">
        <v>0.88220507928230074</v>
      </c>
    </row>
    <row r="15" spans="1:14" x14ac:dyDescent="0.2">
      <c r="K15" t="s">
        <v>114</v>
      </c>
      <c r="L15" t="s">
        <v>137</v>
      </c>
      <c r="M15">
        <v>11023.58</v>
      </c>
      <c r="N15">
        <v>0.95281767986681931</v>
      </c>
    </row>
    <row r="16" spans="1:14" x14ac:dyDescent="0.2">
      <c r="K16" t="s">
        <v>141</v>
      </c>
      <c r="L16" t="s">
        <v>137</v>
      </c>
      <c r="M16">
        <v>12699.39</v>
      </c>
      <c r="N16">
        <v>1.0976654875751695</v>
      </c>
    </row>
    <row r="17" spans="11:14" x14ac:dyDescent="0.2">
      <c r="K17" t="s">
        <v>114</v>
      </c>
      <c r="L17" t="s">
        <v>137</v>
      </c>
      <c r="M17">
        <v>14012.25</v>
      </c>
      <c r="N17">
        <v>1.2111418917188281</v>
      </c>
    </row>
    <row r="18" spans="11:14" x14ac:dyDescent="0.2">
      <c r="K18" t="s">
        <v>141</v>
      </c>
      <c r="L18" t="s">
        <v>137</v>
      </c>
      <c r="M18">
        <v>11167.6</v>
      </c>
      <c r="N18">
        <v>0.96526597726697605</v>
      </c>
    </row>
    <row r="19" spans="11:14" x14ac:dyDescent="0.2">
      <c r="K19" t="s">
        <v>114</v>
      </c>
      <c r="L19" t="s">
        <v>137</v>
      </c>
      <c r="M19">
        <v>9672.5310000000009</v>
      </c>
      <c r="N19">
        <v>0.83604042841435233</v>
      </c>
    </row>
    <row r="20" spans="11:14" x14ac:dyDescent="0.2">
      <c r="K20" t="s">
        <v>141</v>
      </c>
      <c r="L20" t="s">
        <v>137</v>
      </c>
      <c r="M20">
        <v>10107.030000000001</v>
      </c>
      <c r="N20">
        <v>0.87359613437234906</v>
      </c>
    </row>
    <row r="21" spans="11:14" x14ac:dyDescent="0.2">
      <c r="K21" t="s">
        <v>114</v>
      </c>
      <c r="L21" t="s">
        <v>142</v>
      </c>
      <c r="M21">
        <v>8666.0186719454559</v>
      </c>
      <c r="N21">
        <v>0.85988850257487215</v>
      </c>
    </row>
    <row r="22" spans="11:14" x14ac:dyDescent="0.2">
      <c r="K22" t="s">
        <v>141</v>
      </c>
      <c r="L22" t="s">
        <v>142</v>
      </c>
      <c r="M22">
        <v>13108.078169563274</v>
      </c>
      <c r="N22">
        <v>1.3006532913838935</v>
      </c>
    </row>
    <row r="23" spans="11:14" x14ac:dyDescent="0.2">
      <c r="K23" t="s">
        <v>114</v>
      </c>
      <c r="L23" t="s">
        <v>142</v>
      </c>
      <c r="M23">
        <v>12745.577309777389</v>
      </c>
      <c r="N23">
        <v>1.2646840264534485</v>
      </c>
    </row>
    <row r="24" spans="11:14" x14ac:dyDescent="0.2">
      <c r="K24" t="s">
        <v>141</v>
      </c>
      <c r="L24" t="s">
        <v>142</v>
      </c>
      <c r="M24">
        <v>10304.923295562674</v>
      </c>
      <c r="N24">
        <v>1.0225093433569832</v>
      </c>
    </row>
    <row r="25" spans="11:14" x14ac:dyDescent="0.2">
      <c r="K25" t="s">
        <v>114</v>
      </c>
      <c r="L25" t="s">
        <v>142</v>
      </c>
      <c r="M25">
        <v>8822.6215220431986</v>
      </c>
      <c r="N25">
        <v>0.87542747097167972</v>
      </c>
    </row>
    <row r="26" spans="11:14" x14ac:dyDescent="0.2">
      <c r="K26" t="s">
        <v>141</v>
      </c>
      <c r="L26" t="s">
        <v>142</v>
      </c>
      <c r="M26">
        <v>13582.82899483718</v>
      </c>
      <c r="N26">
        <v>1.3477605954060434</v>
      </c>
    </row>
    <row r="27" spans="11:14" x14ac:dyDescent="0.2">
      <c r="K27" t="s">
        <v>114</v>
      </c>
      <c r="L27" t="s">
        <v>143</v>
      </c>
      <c r="M27">
        <v>6651.1105800892237</v>
      </c>
      <c r="N27">
        <v>0.88489810052165363</v>
      </c>
    </row>
    <row r="28" spans="11:14" x14ac:dyDescent="0.2">
      <c r="K28" t="s">
        <v>141</v>
      </c>
      <c r="L28" t="s">
        <v>143</v>
      </c>
      <c r="M28">
        <v>6090.6428900774845</v>
      </c>
      <c r="N28">
        <v>0.81033058456727391</v>
      </c>
    </row>
    <row r="29" spans="11:14" x14ac:dyDescent="0.2">
      <c r="K29" t="s">
        <v>114</v>
      </c>
      <c r="L29" t="s">
        <v>143</v>
      </c>
      <c r="M29">
        <v>8294.7814773236241</v>
      </c>
      <c r="N29">
        <v>1.1035805652516164</v>
      </c>
    </row>
    <row r="30" spans="11:14" x14ac:dyDescent="0.2">
      <c r="K30" t="s">
        <v>141</v>
      </c>
      <c r="L30" t="s">
        <v>143</v>
      </c>
      <c r="M30">
        <v>6673.548125378682</v>
      </c>
      <c r="N30">
        <v>0.88788330742325716</v>
      </c>
    </row>
    <row r="31" spans="11:14" x14ac:dyDescent="0.2">
      <c r="K31" t="s">
        <v>114</v>
      </c>
      <c r="L31" t="s">
        <v>143</v>
      </c>
      <c r="M31">
        <v>7602.8417781610351</v>
      </c>
      <c r="N31">
        <v>1.01152133422673</v>
      </c>
    </row>
    <row r="32" spans="11:14" x14ac:dyDescent="0.2">
      <c r="K32" t="s">
        <v>141</v>
      </c>
      <c r="L32" t="s">
        <v>143</v>
      </c>
      <c r="M32">
        <v>9926.0623113606689</v>
      </c>
      <c r="N32">
        <v>1.3206145919866514</v>
      </c>
    </row>
    <row r="33" spans="11:14" x14ac:dyDescent="0.2">
      <c r="K33" t="s">
        <v>114</v>
      </c>
      <c r="L33" t="s">
        <v>144</v>
      </c>
      <c r="M33">
        <v>7243.976900687303</v>
      </c>
      <c r="N33">
        <v>0.80745224873235255</v>
      </c>
    </row>
    <row r="34" spans="11:14" x14ac:dyDescent="0.2">
      <c r="K34" t="s">
        <v>141</v>
      </c>
      <c r="L34" t="s">
        <v>144</v>
      </c>
      <c r="M34">
        <v>7078.6351480899602</v>
      </c>
      <c r="N34">
        <v>0.78902237633292427</v>
      </c>
    </row>
    <row r="35" spans="11:14" x14ac:dyDescent="0.2">
      <c r="K35" t="s">
        <v>114</v>
      </c>
      <c r="L35" t="s">
        <v>144</v>
      </c>
      <c r="M35">
        <v>10571.829615008048</v>
      </c>
      <c r="N35">
        <v>1.17839243731487</v>
      </c>
    </row>
    <row r="36" spans="11:14" x14ac:dyDescent="0.2">
      <c r="K36" t="s">
        <v>141</v>
      </c>
      <c r="L36" t="s">
        <v>144</v>
      </c>
      <c r="M36">
        <v>8007.6739597919513</v>
      </c>
      <c r="N36">
        <v>0.89257799059740817</v>
      </c>
    </row>
    <row r="37" spans="11:14" x14ac:dyDescent="0.2">
      <c r="K37" t="s">
        <v>114</v>
      </c>
      <c r="L37" t="s">
        <v>144</v>
      </c>
      <c r="M37">
        <v>9098.3927278879364</v>
      </c>
      <c r="N37">
        <v>1.0141553139527772</v>
      </c>
    </row>
    <row r="38" spans="11:14" x14ac:dyDescent="0.2">
      <c r="K38" t="s">
        <v>141</v>
      </c>
      <c r="L38" t="s">
        <v>144</v>
      </c>
      <c r="M38">
        <v>9201.4887048099663</v>
      </c>
      <c r="N38">
        <v>1.0256469406575854</v>
      </c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E26D8-7E47-5C47-82F6-6AE6FB5C4DE0}">
  <dimension ref="A1:B1"/>
  <sheetViews>
    <sheetView workbookViewId="0">
      <selection activeCell="Q38" sqref="Q38"/>
    </sheetView>
  </sheetViews>
  <sheetFormatPr baseColWidth="10" defaultRowHeight="16" x14ac:dyDescent="0.2"/>
  <sheetData>
    <row r="1" spans="1:2" x14ac:dyDescent="0.2">
      <c r="A1" t="s">
        <v>145</v>
      </c>
      <c r="B1" t="s">
        <v>146</v>
      </c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EE0D1-0D8F-9E4E-B678-4A8D7AAE39D1}">
  <dimension ref="A1:E64"/>
  <sheetViews>
    <sheetView workbookViewId="0">
      <selection activeCell="C4" sqref="C4:E4"/>
    </sheetView>
  </sheetViews>
  <sheetFormatPr baseColWidth="10" defaultRowHeight="16" x14ac:dyDescent="0.2"/>
  <sheetData>
    <row r="1" spans="1:5" x14ac:dyDescent="0.2">
      <c r="A1" t="s">
        <v>147</v>
      </c>
      <c r="B1" t="s">
        <v>148</v>
      </c>
    </row>
    <row r="4" spans="1:5" x14ac:dyDescent="0.2">
      <c r="C4" s="6" t="s">
        <v>149</v>
      </c>
      <c r="D4" s="6" t="s">
        <v>86</v>
      </c>
      <c r="E4" s="6" t="s">
        <v>150</v>
      </c>
    </row>
    <row r="5" spans="1:5" x14ac:dyDescent="0.2">
      <c r="C5" t="s">
        <v>23</v>
      </c>
      <c r="D5" t="s">
        <v>151</v>
      </c>
      <c r="E5">
        <v>116.867878</v>
      </c>
    </row>
    <row r="6" spans="1:5" x14ac:dyDescent="0.2">
      <c r="C6" t="s">
        <v>23</v>
      </c>
      <c r="D6" t="s">
        <v>151</v>
      </c>
      <c r="E6">
        <v>114.73215329999999</v>
      </c>
    </row>
    <row r="7" spans="1:5" x14ac:dyDescent="0.2">
      <c r="C7" t="s">
        <v>152</v>
      </c>
      <c r="D7" t="s">
        <v>151</v>
      </c>
      <c r="E7">
        <v>69.177577839999998</v>
      </c>
    </row>
    <row r="8" spans="1:5" x14ac:dyDescent="0.2">
      <c r="C8" t="s">
        <v>152</v>
      </c>
      <c r="D8" t="s">
        <v>151</v>
      </c>
      <c r="E8">
        <v>78.47644803</v>
      </c>
    </row>
    <row r="9" spans="1:5" x14ac:dyDescent="0.2">
      <c r="C9" t="s">
        <v>153</v>
      </c>
      <c r="D9" t="s">
        <v>151</v>
      </c>
      <c r="E9">
        <v>37.925777799999999</v>
      </c>
    </row>
    <row r="10" spans="1:5" x14ac:dyDescent="0.2">
      <c r="C10" t="s">
        <v>153</v>
      </c>
      <c r="D10" t="s">
        <v>151</v>
      </c>
      <c r="E10">
        <v>39.203744030000003</v>
      </c>
    </row>
    <row r="11" spans="1:5" x14ac:dyDescent="0.2">
      <c r="C11" t="s">
        <v>154</v>
      </c>
      <c r="D11" t="s">
        <v>151</v>
      </c>
      <c r="E11">
        <v>112.15213319999999</v>
      </c>
    </row>
    <row r="12" spans="1:5" x14ac:dyDescent="0.2">
      <c r="C12" t="s">
        <v>154</v>
      </c>
      <c r="D12" t="s">
        <v>151</v>
      </c>
      <c r="E12">
        <v>121.7833104</v>
      </c>
    </row>
    <row r="13" spans="1:5" x14ac:dyDescent="0.2">
      <c r="C13" t="s">
        <v>155</v>
      </c>
      <c r="D13" t="s">
        <v>151</v>
      </c>
      <c r="E13">
        <v>105.62468990000001</v>
      </c>
    </row>
    <row r="14" spans="1:5" x14ac:dyDescent="0.2">
      <c r="C14" t="s">
        <v>155</v>
      </c>
      <c r="D14" t="s">
        <v>151</v>
      </c>
      <c r="E14">
        <v>111.0600348</v>
      </c>
    </row>
    <row r="15" spans="1:5" x14ac:dyDescent="0.2">
      <c r="C15" t="s">
        <v>156</v>
      </c>
      <c r="D15" t="s">
        <v>151</v>
      </c>
      <c r="E15">
        <v>24.16486158</v>
      </c>
    </row>
    <row r="16" spans="1:5" x14ac:dyDescent="0.2">
      <c r="C16" t="s">
        <v>156</v>
      </c>
      <c r="D16" t="s">
        <v>151</v>
      </c>
      <c r="E16">
        <v>26.963349019999999</v>
      </c>
    </row>
    <row r="17" spans="3:5" x14ac:dyDescent="0.2">
      <c r="C17" t="s">
        <v>157</v>
      </c>
      <c r="D17" t="s">
        <v>151</v>
      </c>
      <c r="E17">
        <v>45.06600151</v>
      </c>
    </row>
    <row r="18" spans="3:5" x14ac:dyDescent="0.2">
      <c r="C18" t="s">
        <v>157</v>
      </c>
      <c r="D18" t="s">
        <v>151</v>
      </c>
      <c r="E18">
        <v>47.582380620000002</v>
      </c>
    </row>
    <row r="19" spans="3:5" x14ac:dyDescent="0.2">
      <c r="C19" t="s">
        <v>158</v>
      </c>
      <c r="D19" t="s">
        <v>151</v>
      </c>
      <c r="E19">
        <v>161.89391560000001</v>
      </c>
    </row>
    <row r="20" spans="3:5" x14ac:dyDescent="0.2">
      <c r="C20" t="s">
        <v>158</v>
      </c>
      <c r="D20" t="s">
        <v>151</v>
      </c>
      <c r="E20">
        <v>166.38317219999999</v>
      </c>
    </row>
    <row r="21" spans="3:5" x14ac:dyDescent="0.2">
      <c r="C21" t="s">
        <v>159</v>
      </c>
      <c r="D21" t="s">
        <v>151</v>
      </c>
      <c r="E21">
        <v>154.460623</v>
      </c>
    </row>
    <row r="22" spans="3:5" x14ac:dyDescent="0.2">
      <c r="C22" t="s">
        <v>159</v>
      </c>
      <c r="D22" t="s">
        <v>151</v>
      </c>
      <c r="E22">
        <v>157.4528559</v>
      </c>
    </row>
    <row r="23" spans="3:5" x14ac:dyDescent="0.2">
      <c r="C23" t="s">
        <v>160</v>
      </c>
      <c r="D23" t="s">
        <v>151</v>
      </c>
      <c r="E23">
        <v>136.1038538</v>
      </c>
    </row>
    <row r="24" spans="3:5" x14ac:dyDescent="0.2">
      <c r="C24" t="s">
        <v>160</v>
      </c>
      <c r="D24" t="s">
        <v>151</v>
      </c>
      <c r="E24">
        <v>137.351024</v>
      </c>
    </row>
    <row r="25" spans="3:5" x14ac:dyDescent="0.2">
      <c r="C25" t="s">
        <v>23</v>
      </c>
      <c r="D25" t="s">
        <v>161</v>
      </c>
      <c r="E25">
        <v>113.40936979999999</v>
      </c>
    </row>
    <row r="26" spans="3:5" x14ac:dyDescent="0.2">
      <c r="C26" t="s">
        <v>23</v>
      </c>
      <c r="D26" t="s">
        <v>161</v>
      </c>
      <c r="E26">
        <v>114.8356962</v>
      </c>
    </row>
    <row r="27" spans="3:5" x14ac:dyDescent="0.2">
      <c r="C27" t="s">
        <v>152</v>
      </c>
      <c r="D27" t="s">
        <v>161</v>
      </c>
      <c r="E27">
        <v>70.7797324</v>
      </c>
    </row>
    <row r="28" spans="3:5" x14ac:dyDescent="0.2">
      <c r="C28" t="s">
        <v>152</v>
      </c>
      <c r="D28" t="s">
        <v>161</v>
      </c>
      <c r="E28">
        <v>73.472007619999999</v>
      </c>
    </row>
    <row r="29" spans="3:5" x14ac:dyDescent="0.2">
      <c r="C29" t="s">
        <v>153</v>
      </c>
      <c r="D29" t="s">
        <v>161</v>
      </c>
      <c r="E29">
        <v>35.431001270000003</v>
      </c>
    </row>
    <row r="30" spans="3:5" x14ac:dyDescent="0.2">
      <c r="C30" t="s">
        <v>153</v>
      </c>
      <c r="D30" t="s">
        <v>161</v>
      </c>
      <c r="E30">
        <v>39.049846170000002</v>
      </c>
    </row>
    <row r="31" spans="3:5" x14ac:dyDescent="0.2">
      <c r="C31" t="s">
        <v>154</v>
      </c>
      <c r="D31" t="s">
        <v>161</v>
      </c>
      <c r="E31">
        <v>101.2745261</v>
      </c>
    </row>
    <row r="32" spans="3:5" x14ac:dyDescent="0.2">
      <c r="C32" t="s">
        <v>154</v>
      </c>
      <c r="D32" t="s">
        <v>161</v>
      </c>
      <c r="E32">
        <v>102.2598126</v>
      </c>
    </row>
    <row r="33" spans="3:5" x14ac:dyDescent="0.2">
      <c r="C33" t="s">
        <v>155</v>
      </c>
      <c r="D33" t="s">
        <v>161</v>
      </c>
      <c r="E33">
        <v>110.3927984</v>
      </c>
    </row>
    <row r="34" spans="3:5" x14ac:dyDescent="0.2">
      <c r="C34" t="s">
        <v>155</v>
      </c>
      <c r="D34" t="s">
        <v>161</v>
      </c>
      <c r="E34">
        <v>118.75720819999999</v>
      </c>
    </row>
    <row r="35" spans="3:5" x14ac:dyDescent="0.2">
      <c r="C35" t="s">
        <v>156</v>
      </c>
      <c r="D35" t="s">
        <v>161</v>
      </c>
      <c r="E35">
        <v>28.52031062</v>
      </c>
    </row>
    <row r="36" spans="3:5" x14ac:dyDescent="0.2">
      <c r="C36" t="s">
        <v>156</v>
      </c>
      <c r="D36" t="s">
        <v>161</v>
      </c>
      <c r="E36">
        <v>29.76442681</v>
      </c>
    </row>
    <row r="37" spans="3:5" x14ac:dyDescent="0.2">
      <c r="C37" t="s">
        <v>157</v>
      </c>
      <c r="D37" t="s">
        <v>161</v>
      </c>
      <c r="E37">
        <v>47.277899519999998</v>
      </c>
    </row>
    <row r="38" spans="3:5" x14ac:dyDescent="0.2">
      <c r="C38" t="s">
        <v>157</v>
      </c>
      <c r="D38" t="s">
        <v>161</v>
      </c>
      <c r="E38">
        <v>50.423733650000003</v>
      </c>
    </row>
    <row r="39" spans="3:5" x14ac:dyDescent="0.2">
      <c r="C39" t="s">
        <v>158</v>
      </c>
      <c r="D39" t="s">
        <v>161</v>
      </c>
      <c r="E39">
        <v>157.9860668</v>
      </c>
    </row>
    <row r="40" spans="3:5" x14ac:dyDescent="0.2">
      <c r="C40" t="s">
        <v>158</v>
      </c>
      <c r="D40" t="s">
        <v>161</v>
      </c>
      <c r="E40">
        <v>158.8888508</v>
      </c>
    </row>
    <row r="41" spans="3:5" x14ac:dyDescent="0.2">
      <c r="C41" t="s">
        <v>159</v>
      </c>
      <c r="D41" t="s">
        <v>161</v>
      </c>
      <c r="E41">
        <v>135.3754936</v>
      </c>
    </row>
    <row r="42" spans="3:5" x14ac:dyDescent="0.2">
      <c r="C42" t="s">
        <v>159</v>
      </c>
      <c r="D42" t="s">
        <v>161</v>
      </c>
      <c r="E42">
        <v>129.51507269999999</v>
      </c>
    </row>
    <row r="43" spans="3:5" x14ac:dyDescent="0.2">
      <c r="C43" t="s">
        <v>160</v>
      </c>
      <c r="D43" t="s">
        <v>161</v>
      </c>
      <c r="E43">
        <v>132.1806704</v>
      </c>
    </row>
    <row r="44" spans="3:5" x14ac:dyDescent="0.2">
      <c r="C44" t="s">
        <v>160</v>
      </c>
      <c r="D44" t="s">
        <v>161</v>
      </c>
      <c r="E44">
        <v>135.44992819999999</v>
      </c>
    </row>
    <row r="45" spans="3:5" x14ac:dyDescent="0.2">
      <c r="C45" t="s">
        <v>23</v>
      </c>
      <c r="D45" t="s">
        <v>24</v>
      </c>
      <c r="E45">
        <v>104.0596536</v>
      </c>
    </row>
    <row r="46" spans="3:5" x14ac:dyDescent="0.2">
      <c r="C46" t="s">
        <v>23</v>
      </c>
      <c r="D46" t="s">
        <v>24</v>
      </c>
      <c r="E46">
        <v>97.863537730000004</v>
      </c>
    </row>
    <row r="47" spans="3:5" x14ac:dyDescent="0.2">
      <c r="C47" t="s">
        <v>152</v>
      </c>
      <c r="D47" t="s">
        <v>24</v>
      </c>
      <c r="E47">
        <v>63.912440570000001</v>
      </c>
    </row>
    <row r="48" spans="3:5" x14ac:dyDescent="0.2">
      <c r="C48" t="s">
        <v>152</v>
      </c>
      <c r="D48" t="s">
        <v>24</v>
      </c>
      <c r="E48">
        <v>71.106671629999994</v>
      </c>
    </row>
    <row r="49" spans="3:5" x14ac:dyDescent="0.2">
      <c r="C49" t="s">
        <v>153</v>
      </c>
      <c r="D49" t="s">
        <v>24</v>
      </c>
      <c r="E49">
        <v>32.310028449999997</v>
      </c>
    </row>
    <row r="50" spans="3:5" x14ac:dyDescent="0.2">
      <c r="C50" t="s">
        <v>153</v>
      </c>
      <c r="D50" t="s">
        <v>24</v>
      </c>
      <c r="E50">
        <v>38.245520489999997</v>
      </c>
    </row>
    <row r="51" spans="3:5" x14ac:dyDescent="0.2">
      <c r="C51" t="s">
        <v>154</v>
      </c>
      <c r="D51" t="s">
        <v>24</v>
      </c>
      <c r="E51">
        <v>81.055447400000006</v>
      </c>
    </row>
    <row r="52" spans="3:5" x14ac:dyDescent="0.2">
      <c r="C52" t="s">
        <v>154</v>
      </c>
      <c r="D52" t="s">
        <v>24</v>
      </c>
      <c r="E52">
        <v>91.189319449999999</v>
      </c>
    </row>
    <row r="53" spans="3:5" x14ac:dyDescent="0.2">
      <c r="C53" t="s">
        <v>155</v>
      </c>
      <c r="D53" t="s">
        <v>24</v>
      </c>
      <c r="E53">
        <v>95.314583920000004</v>
      </c>
    </row>
    <row r="54" spans="3:5" x14ac:dyDescent="0.2">
      <c r="C54" t="s">
        <v>155</v>
      </c>
      <c r="D54" t="s">
        <v>24</v>
      </c>
      <c r="E54">
        <v>104.44776659999999</v>
      </c>
    </row>
    <row r="55" spans="3:5" x14ac:dyDescent="0.2">
      <c r="C55" t="s">
        <v>156</v>
      </c>
      <c r="D55" t="s">
        <v>24</v>
      </c>
      <c r="E55">
        <v>26.902771619999999</v>
      </c>
    </row>
    <row r="56" spans="3:5" x14ac:dyDescent="0.2">
      <c r="C56" t="s">
        <v>156</v>
      </c>
      <c r="D56" t="s">
        <v>24</v>
      </c>
      <c r="E56">
        <v>29.006602600000001</v>
      </c>
    </row>
    <row r="57" spans="3:5" x14ac:dyDescent="0.2">
      <c r="C57" t="s">
        <v>157</v>
      </c>
      <c r="D57" t="s">
        <v>24</v>
      </c>
      <c r="E57">
        <v>41.736011949999998</v>
      </c>
    </row>
    <row r="58" spans="3:5" x14ac:dyDescent="0.2">
      <c r="C58" t="s">
        <v>157</v>
      </c>
      <c r="D58" t="s">
        <v>24</v>
      </c>
      <c r="E58">
        <v>46.989496359999997</v>
      </c>
    </row>
    <row r="59" spans="3:5" x14ac:dyDescent="0.2">
      <c r="C59" t="s">
        <v>158</v>
      </c>
      <c r="D59" t="s">
        <v>24</v>
      </c>
      <c r="E59">
        <v>135.95579330000001</v>
      </c>
    </row>
    <row r="60" spans="3:5" x14ac:dyDescent="0.2">
      <c r="C60" t="s">
        <v>158</v>
      </c>
      <c r="D60" t="s">
        <v>24</v>
      </c>
      <c r="E60">
        <v>154.85686240000001</v>
      </c>
    </row>
    <row r="61" spans="3:5" x14ac:dyDescent="0.2">
      <c r="C61" t="s">
        <v>159</v>
      </c>
      <c r="D61" t="s">
        <v>24</v>
      </c>
      <c r="E61">
        <v>113.9395797</v>
      </c>
    </row>
    <row r="62" spans="3:5" x14ac:dyDescent="0.2">
      <c r="C62" t="s">
        <v>159</v>
      </c>
      <c r="D62" t="s">
        <v>24</v>
      </c>
      <c r="E62">
        <v>122.7606217</v>
      </c>
    </row>
    <row r="63" spans="3:5" x14ac:dyDescent="0.2">
      <c r="C63" t="s">
        <v>160</v>
      </c>
      <c r="D63" t="s">
        <v>24</v>
      </c>
      <c r="E63">
        <v>120.7887716</v>
      </c>
    </row>
    <row r="64" spans="3:5" x14ac:dyDescent="0.2">
      <c r="C64" t="s">
        <v>160</v>
      </c>
      <c r="D64" t="s">
        <v>24</v>
      </c>
      <c r="E64">
        <v>125.7002774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6C11B-01E8-6A46-81CD-A627FF76A96C}">
  <dimension ref="A1:B1"/>
  <sheetViews>
    <sheetView workbookViewId="0">
      <selection activeCell="F34" sqref="F34"/>
    </sheetView>
  </sheetViews>
  <sheetFormatPr baseColWidth="10" defaultRowHeight="16" x14ac:dyDescent="0.2"/>
  <sheetData>
    <row r="1" spans="1:2" x14ac:dyDescent="0.2">
      <c r="A1" t="s">
        <v>162</v>
      </c>
      <c r="B1" t="s">
        <v>163</v>
      </c>
    </row>
  </sheetData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ED6DF-8E85-7543-9BA4-1534ABFE6409}">
  <dimension ref="A1:F52"/>
  <sheetViews>
    <sheetView workbookViewId="0">
      <selection activeCell="C4" sqref="C4:F4"/>
    </sheetView>
  </sheetViews>
  <sheetFormatPr baseColWidth="10" defaultRowHeight="16" x14ac:dyDescent="0.2"/>
  <sheetData>
    <row r="1" spans="1:6" x14ac:dyDescent="0.2">
      <c r="A1" t="s">
        <v>165</v>
      </c>
      <c r="B1" t="s">
        <v>166</v>
      </c>
    </row>
    <row r="4" spans="1:6" x14ac:dyDescent="0.2">
      <c r="C4" s="6" t="s">
        <v>84</v>
      </c>
      <c r="D4" s="6" t="s">
        <v>86</v>
      </c>
      <c r="E4" s="6" t="s">
        <v>87</v>
      </c>
      <c r="F4" s="6" t="s">
        <v>22</v>
      </c>
    </row>
    <row r="5" spans="1:6" x14ac:dyDescent="0.2">
      <c r="C5" t="s">
        <v>24</v>
      </c>
      <c r="D5" t="s">
        <v>28</v>
      </c>
      <c r="E5">
        <v>77003</v>
      </c>
      <c r="F5">
        <v>1.0080466039753018</v>
      </c>
    </row>
    <row r="6" spans="1:6" x14ac:dyDescent="0.2">
      <c r="C6" t="s">
        <v>24</v>
      </c>
      <c r="D6" t="s">
        <v>28</v>
      </c>
      <c r="E6">
        <v>80887</v>
      </c>
      <c r="F6">
        <v>1.0588920646695612</v>
      </c>
    </row>
    <row r="7" spans="1:6" x14ac:dyDescent="0.2">
      <c r="C7" t="s">
        <v>24</v>
      </c>
      <c r="D7" t="s">
        <v>28</v>
      </c>
      <c r="E7">
        <v>79937</v>
      </c>
      <c r="F7">
        <v>1.0464556105862588</v>
      </c>
    </row>
    <row r="8" spans="1:6" x14ac:dyDescent="0.2">
      <c r="C8" t="s">
        <v>24</v>
      </c>
      <c r="D8" t="s">
        <v>28</v>
      </c>
      <c r="E8">
        <v>74143</v>
      </c>
      <c r="F8">
        <v>0.97060633168241228</v>
      </c>
    </row>
    <row r="9" spans="1:6" x14ac:dyDescent="0.2">
      <c r="C9" t="s">
        <v>24</v>
      </c>
      <c r="D9" t="s">
        <v>28</v>
      </c>
      <c r="E9">
        <v>78436</v>
      </c>
      <c r="F9">
        <v>1.026806013134641</v>
      </c>
    </row>
    <row r="10" spans="1:6" x14ac:dyDescent="0.2">
      <c r="C10" t="s">
        <v>24</v>
      </c>
      <c r="D10" t="s">
        <v>28</v>
      </c>
      <c r="E10">
        <v>71736</v>
      </c>
      <c r="F10">
        <v>0.93909628433661341</v>
      </c>
    </row>
    <row r="11" spans="1:6" x14ac:dyDescent="0.2">
      <c r="C11" t="s">
        <v>24</v>
      </c>
      <c r="D11" t="s">
        <v>28</v>
      </c>
      <c r="E11">
        <v>73634</v>
      </c>
      <c r="F11">
        <v>0.96394301049462183</v>
      </c>
    </row>
    <row r="12" spans="1:6" x14ac:dyDescent="0.2">
      <c r="C12" t="s">
        <v>24</v>
      </c>
      <c r="D12" t="s">
        <v>28</v>
      </c>
      <c r="E12">
        <v>82531</v>
      </c>
      <c r="F12">
        <v>1.0804136757358236</v>
      </c>
    </row>
    <row r="13" spans="1:6" x14ac:dyDescent="0.2">
      <c r="C13" t="s">
        <v>24</v>
      </c>
      <c r="D13" t="s">
        <v>28</v>
      </c>
      <c r="E13">
        <v>77216</v>
      </c>
      <c r="F13">
        <v>1.0108349878908212</v>
      </c>
    </row>
    <row r="14" spans="1:6" x14ac:dyDescent="0.2">
      <c r="C14" t="s">
        <v>24</v>
      </c>
      <c r="D14" t="s">
        <v>28</v>
      </c>
      <c r="E14">
        <v>72892</v>
      </c>
      <c r="F14">
        <v>0.95422948530534779</v>
      </c>
    </row>
    <row r="15" spans="1:6" x14ac:dyDescent="0.2">
      <c r="C15" t="s">
        <v>24</v>
      </c>
      <c r="D15" t="s">
        <v>28</v>
      </c>
      <c r="E15">
        <v>72875</v>
      </c>
      <c r="F15">
        <v>0.95400693823227811</v>
      </c>
    </row>
    <row r="16" spans="1:6" x14ac:dyDescent="0.2">
      <c r="C16" t="s">
        <v>24</v>
      </c>
      <c r="D16" t="s">
        <v>28</v>
      </c>
      <c r="E16">
        <v>75370</v>
      </c>
      <c r="F16">
        <v>0.9866689939563198</v>
      </c>
    </row>
    <row r="17" spans="3:6" x14ac:dyDescent="0.2">
      <c r="C17" t="s">
        <v>24</v>
      </c>
      <c r="D17" t="s">
        <v>27</v>
      </c>
      <c r="E17">
        <v>20339</v>
      </c>
      <c r="F17">
        <v>0.26625793642135581</v>
      </c>
    </row>
    <row r="18" spans="3:6" x14ac:dyDescent="0.2">
      <c r="C18" t="s">
        <v>24</v>
      </c>
      <c r="D18" t="s">
        <v>27</v>
      </c>
      <c r="E18">
        <v>20713</v>
      </c>
      <c r="F18">
        <v>0.27115397202888752</v>
      </c>
    </row>
    <row r="19" spans="3:6" x14ac:dyDescent="0.2">
      <c r="C19" t="s">
        <v>24</v>
      </c>
      <c r="D19" t="s">
        <v>27</v>
      </c>
      <c r="E19">
        <v>22379</v>
      </c>
      <c r="F19">
        <v>0.2929635851897105</v>
      </c>
    </row>
    <row r="20" spans="3:6" x14ac:dyDescent="0.2">
      <c r="C20" t="s">
        <v>24</v>
      </c>
      <c r="D20" t="s">
        <v>27</v>
      </c>
      <c r="E20">
        <v>21386</v>
      </c>
      <c r="F20">
        <v>0.27996421792158488</v>
      </c>
    </row>
    <row r="21" spans="3:6" x14ac:dyDescent="0.2">
      <c r="C21" t="s">
        <v>24</v>
      </c>
      <c r="D21" t="s">
        <v>27</v>
      </c>
      <c r="E21">
        <v>21200</v>
      </c>
      <c r="F21">
        <v>0.27752929112211727</v>
      </c>
    </row>
    <row r="22" spans="3:6" x14ac:dyDescent="0.2">
      <c r="C22" t="s">
        <v>24</v>
      </c>
      <c r="D22" t="s">
        <v>27</v>
      </c>
      <c r="E22">
        <v>19950</v>
      </c>
      <c r="F22">
        <v>0.26116553574935092</v>
      </c>
    </row>
    <row r="23" spans="3:6" x14ac:dyDescent="0.2">
      <c r="C23" t="s">
        <v>24</v>
      </c>
      <c r="D23" t="s">
        <v>27</v>
      </c>
      <c r="E23">
        <v>21785</v>
      </c>
      <c r="F23">
        <v>0.28518752863657193</v>
      </c>
    </row>
    <row r="24" spans="3:6" x14ac:dyDescent="0.2">
      <c r="C24" t="s">
        <v>24</v>
      </c>
      <c r="D24" t="s">
        <v>27</v>
      </c>
      <c r="E24">
        <v>21682</v>
      </c>
      <c r="F24">
        <v>0.283839155193856</v>
      </c>
    </row>
    <row r="25" spans="3:6" x14ac:dyDescent="0.2">
      <c r="C25" t="s">
        <v>24</v>
      </c>
      <c r="D25" t="s">
        <v>27</v>
      </c>
      <c r="E25">
        <v>20743</v>
      </c>
      <c r="F25">
        <v>0.27154670215783389</v>
      </c>
    </row>
    <row r="26" spans="3:6" x14ac:dyDescent="0.2">
      <c r="C26" t="s">
        <v>24</v>
      </c>
      <c r="D26" t="s">
        <v>27</v>
      </c>
      <c r="E26">
        <v>19991</v>
      </c>
      <c r="F26">
        <v>0.26170226692557763</v>
      </c>
    </row>
    <row r="27" spans="3:6" x14ac:dyDescent="0.2">
      <c r="C27" t="s">
        <v>24</v>
      </c>
      <c r="D27" t="s">
        <v>27</v>
      </c>
      <c r="E27">
        <v>19699</v>
      </c>
      <c r="F27">
        <v>0.25787969367049945</v>
      </c>
    </row>
    <row r="28" spans="3:6" x14ac:dyDescent="0.2">
      <c r="C28" t="s">
        <v>24</v>
      </c>
      <c r="D28" t="s">
        <v>27</v>
      </c>
      <c r="E28">
        <v>19504</v>
      </c>
      <c r="F28">
        <v>0.25532694783234788</v>
      </c>
    </row>
    <row r="29" spans="3:6" x14ac:dyDescent="0.2">
      <c r="C29" t="s">
        <v>164</v>
      </c>
      <c r="D29" t="s">
        <v>28</v>
      </c>
      <c r="E29">
        <v>67664</v>
      </c>
      <c r="F29">
        <v>1.0026400602595607</v>
      </c>
    </row>
    <row r="30" spans="3:6" x14ac:dyDescent="0.2">
      <c r="C30" t="s">
        <v>164</v>
      </c>
      <c r="D30" t="s">
        <v>28</v>
      </c>
      <c r="E30">
        <v>72561</v>
      </c>
      <c r="F30">
        <v>1.075203437758542</v>
      </c>
    </row>
    <row r="31" spans="3:6" x14ac:dyDescent="0.2">
      <c r="C31" t="s">
        <v>164</v>
      </c>
      <c r="D31" t="s">
        <v>28</v>
      </c>
      <c r="E31">
        <v>72022</v>
      </c>
      <c r="F31">
        <v>1.0672165763184867</v>
      </c>
    </row>
    <row r="32" spans="3:6" x14ac:dyDescent="0.2">
      <c r="C32" t="s">
        <v>164</v>
      </c>
      <c r="D32" t="s">
        <v>28</v>
      </c>
      <c r="E32">
        <v>70386</v>
      </c>
      <c r="F32">
        <v>1.0429744514280777</v>
      </c>
    </row>
    <row r="33" spans="3:6" x14ac:dyDescent="0.2">
      <c r="C33" t="s">
        <v>164</v>
      </c>
      <c r="D33" t="s">
        <v>28</v>
      </c>
      <c r="E33">
        <v>70098</v>
      </c>
      <c r="F33">
        <v>1.0387068891001816</v>
      </c>
    </row>
    <row r="34" spans="3:6" x14ac:dyDescent="0.2">
      <c r="C34" t="s">
        <v>164</v>
      </c>
      <c r="D34" t="s">
        <v>28</v>
      </c>
      <c r="E34">
        <v>65441</v>
      </c>
      <c r="F34">
        <v>0.96969981354111368</v>
      </c>
    </row>
    <row r="35" spans="3:6" x14ac:dyDescent="0.2">
      <c r="C35" t="s">
        <v>164</v>
      </c>
      <c r="D35" t="s">
        <v>28</v>
      </c>
      <c r="E35">
        <v>66154</v>
      </c>
      <c r="F35">
        <v>0.98026499388760613</v>
      </c>
    </row>
    <row r="36" spans="3:6" x14ac:dyDescent="0.2">
      <c r="C36" t="s">
        <v>164</v>
      </c>
      <c r="D36" t="s">
        <v>28</v>
      </c>
      <c r="E36">
        <v>62566</v>
      </c>
      <c r="F36">
        <v>0.9270982798859021</v>
      </c>
    </row>
    <row r="37" spans="3:6" x14ac:dyDescent="0.2">
      <c r="C37" t="s">
        <v>164</v>
      </c>
      <c r="D37" t="s">
        <v>28</v>
      </c>
      <c r="E37">
        <v>66854</v>
      </c>
      <c r="F37">
        <v>0.99063754121235326</v>
      </c>
    </row>
    <row r="38" spans="3:6" x14ac:dyDescent="0.2">
      <c r="C38" t="s">
        <v>164</v>
      </c>
      <c r="D38" t="s">
        <v>28</v>
      </c>
      <c r="E38">
        <v>65928</v>
      </c>
      <c r="F38">
        <v>0.97691614289418771</v>
      </c>
    </row>
    <row r="39" spans="3:6" x14ac:dyDescent="0.2">
      <c r="C39" t="s">
        <v>164</v>
      </c>
      <c r="D39" t="s">
        <v>28</v>
      </c>
      <c r="E39">
        <v>64504</v>
      </c>
      <c r="F39">
        <v>0.95581541805070203</v>
      </c>
    </row>
    <row r="40" spans="3:6" x14ac:dyDescent="0.2">
      <c r="C40" t="s">
        <v>164</v>
      </c>
      <c r="D40" t="s">
        <v>28</v>
      </c>
      <c r="E40">
        <v>65652</v>
      </c>
      <c r="F40">
        <v>0.97282639566328744</v>
      </c>
    </row>
    <row r="41" spans="3:6" x14ac:dyDescent="0.2">
      <c r="C41" t="s">
        <v>164</v>
      </c>
      <c r="D41" t="s">
        <v>27</v>
      </c>
      <c r="E41">
        <v>13549</v>
      </c>
      <c r="F41">
        <v>0.2007680624328563</v>
      </c>
    </row>
    <row r="42" spans="3:6" x14ac:dyDescent="0.2">
      <c r="C42" t="s">
        <v>164</v>
      </c>
      <c r="D42" t="s">
        <v>27</v>
      </c>
      <c r="E42">
        <v>15328</v>
      </c>
      <c r="F42">
        <v>0.22712915056246374</v>
      </c>
    </row>
    <row r="43" spans="3:6" x14ac:dyDescent="0.2">
      <c r="C43" t="s">
        <v>164</v>
      </c>
      <c r="D43" t="s">
        <v>27</v>
      </c>
      <c r="E43">
        <v>15938</v>
      </c>
      <c r="F43">
        <v>0.23616808465974343</v>
      </c>
    </row>
    <row r="44" spans="3:6" x14ac:dyDescent="0.2">
      <c r="C44" t="s">
        <v>164</v>
      </c>
      <c r="D44" t="s">
        <v>27</v>
      </c>
      <c r="E44">
        <v>14996</v>
      </c>
      <c r="F44">
        <v>0.22220959954558367</v>
      </c>
    </row>
    <row r="45" spans="3:6" x14ac:dyDescent="0.2">
      <c r="C45" t="s">
        <v>164</v>
      </c>
      <c r="D45" t="s">
        <v>27</v>
      </c>
      <c r="E45">
        <v>14265</v>
      </c>
      <c r="F45">
        <v>0.21137769655359767</v>
      </c>
    </row>
    <row r="46" spans="3:6" x14ac:dyDescent="0.2">
      <c r="C46" t="s">
        <v>164</v>
      </c>
      <c r="D46" t="s">
        <v>27</v>
      </c>
      <c r="E46">
        <v>13712</v>
      </c>
      <c r="F46">
        <v>0.20318338416704743</v>
      </c>
    </row>
    <row r="47" spans="3:6" x14ac:dyDescent="0.2">
      <c r="C47" t="s">
        <v>164</v>
      </c>
      <c r="D47" t="s">
        <v>27</v>
      </c>
      <c r="E47">
        <v>13901</v>
      </c>
      <c r="F47">
        <v>0.20598397194472914</v>
      </c>
    </row>
    <row r="48" spans="3:6" x14ac:dyDescent="0.2">
      <c r="C48" t="s">
        <v>164</v>
      </c>
      <c r="D48" t="s">
        <v>27</v>
      </c>
      <c r="E48">
        <v>13516</v>
      </c>
      <c r="F48">
        <v>0.20027907091611821</v>
      </c>
    </row>
    <row r="49" spans="3:6" x14ac:dyDescent="0.2">
      <c r="C49" t="s">
        <v>164</v>
      </c>
      <c r="D49" t="s">
        <v>27</v>
      </c>
      <c r="E49">
        <v>14009</v>
      </c>
      <c r="F49">
        <v>0.20758430781769016</v>
      </c>
    </row>
    <row r="50" spans="3:6" x14ac:dyDescent="0.2">
      <c r="C50" t="s">
        <v>164</v>
      </c>
      <c r="D50" t="s">
        <v>27</v>
      </c>
      <c r="E50">
        <v>13909</v>
      </c>
      <c r="F50">
        <v>0.20610251534272628</v>
      </c>
    </row>
    <row r="51" spans="3:6" x14ac:dyDescent="0.2">
      <c r="C51" t="s">
        <v>164</v>
      </c>
      <c r="D51" t="s">
        <v>27</v>
      </c>
      <c r="E51">
        <v>12527</v>
      </c>
      <c r="F51">
        <v>0.18562414333872543</v>
      </c>
    </row>
    <row r="52" spans="3:6" x14ac:dyDescent="0.2">
      <c r="C52" t="s">
        <v>164</v>
      </c>
      <c r="D52" t="s">
        <v>27</v>
      </c>
      <c r="E52">
        <v>12910</v>
      </c>
      <c r="F52">
        <v>0.19129940851783708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150AF-EE76-C546-BBE4-4A8864E90735}">
  <dimension ref="A1:M58"/>
  <sheetViews>
    <sheetView workbookViewId="0">
      <selection activeCell="Q10" sqref="Q10"/>
    </sheetView>
  </sheetViews>
  <sheetFormatPr baseColWidth="10" defaultRowHeight="16" x14ac:dyDescent="0.2"/>
  <sheetData>
    <row r="1" spans="1:13" x14ac:dyDescent="0.2">
      <c r="A1" t="s">
        <v>167</v>
      </c>
      <c r="B1" t="s">
        <v>168</v>
      </c>
    </row>
    <row r="5" spans="1:13" x14ac:dyDescent="0.2">
      <c r="J5" s="6" t="s">
        <v>12</v>
      </c>
      <c r="K5" s="6" t="s">
        <v>102</v>
      </c>
      <c r="L5" s="6" t="s">
        <v>103</v>
      </c>
      <c r="M5" s="6" t="s">
        <v>22</v>
      </c>
    </row>
    <row r="6" spans="1:13" x14ac:dyDescent="0.2">
      <c r="J6" t="s">
        <v>169</v>
      </c>
      <c r="K6" t="s">
        <v>104</v>
      </c>
      <c r="L6">
        <v>3523.0644616519148</v>
      </c>
      <c r="M6">
        <v>1.1329938892936842</v>
      </c>
    </row>
    <row r="7" spans="1:13" x14ac:dyDescent="0.2">
      <c r="J7" t="s">
        <v>170</v>
      </c>
      <c r="K7" t="s">
        <v>104</v>
      </c>
      <c r="L7">
        <v>3517.2363735540625</v>
      </c>
      <c r="M7">
        <v>1.131119615270882</v>
      </c>
    </row>
    <row r="9" spans="1:13" x14ac:dyDescent="0.2">
      <c r="J9" t="s">
        <v>169</v>
      </c>
      <c r="K9" t="s">
        <v>104</v>
      </c>
      <c r="L9">
        <v>3288.4683715792762</v>
      </c>
      <c r="M9">
        <v>1.0575493609866824</v>
      </c>
    </row>
    <row r="10" spans="1:13" x14ac:dyDescent="0.2">
      <c r="J10" t="s">
        <v>170</v>
      </c>
      <c r="K10" t="s">
        <v>104</v>
      </c>
      <c r="L10">
        <v>3667.60176403069</v>
      </c>
      <c r="M10">
        <v>1.1794761158190998</v>
      </c>
    </row>
    <row r="12" spans="1:13" x14ac:dyDescent="0.2">
      <c r="J12" t="s">
        <v>169</v>
      </c>
      <c r="K12" t="s">
        <v>104</v>
      </c>
      <c r="L12">
        <v>2517.0200255531117</v>
      </c>
      <c r="M12">
        <v>0.80945674971963322</v>
      </c>
    </row>
    <row r="13" spans="1:13" x14ac:dyDescent="0.2">
      <c r="J13" t="s">
        <v>170</v>
      </c>
      <c r="K13" t="s">
        <v>104</v>
      </c>
      <c r="L13">
        <v>2651.5665330095208</v>
      </c>
      <c r="M13">
        <v>0.85272600364138562</v>
      </c>
    </row>
    <row r="15" spans="1:13" x14ac:dyDescent="0.2">
      <c r="J15" t="s">
        <v>169</v>
      </c>
      <c r="K15" t="s">
        <v>106</v>
      </c>
      <c r="L15">
        <v>1507.0289508118242</v>
      </c>
      <c r="M15">
        <v>0.88884995788185939</v>
      </c>
    </row>
    <row r="16" spans="1:13" x14ac:dyDescent="0.2">
      <c r="J16" t="s">
        <v>170</v>
      </c>
      <c r="K16" t="s">
        <v>106</v>
      </c>
      <c r="L16">
        <v>1771.0798655973588</v>
      </c>
      <c r="M16">
        <v>1.0445879378054415</v>
      </c>
    </row>
    <row r="18" spans="10:13" x14ac:dyDescent="0.2">
      <c r="J18" t="s">
        <v>169</v>
      </c>
      <c r="K18" t="s">
        <v>106</v>
      </c>
      <c r="L18">
        <v>1786.0479008581167</v>
      </c>
      <c r="M18">
        <v>1.0534161275385796</v>
      </c>
    </row>
    <row r="19" spans="10:13" x14ac:dyDescent="0.2">
      <c r="J19" t="s">
        <v>170</v>
      </c>
      <c r="K19" t="s">
        <v>106</v>
      </c>
      <c r="L19">
        <v>2094.6975635022682</v>
      </c>
      <c r="M19">
        <v>1.2354585756904333</v>
      </c>
    </row>
    <row r="21" spans="10:13" x14ac:dyDescent="0.2">
      <c r="J21" t="s">
        <v>169</v>
      </c>
      <c r="K21" t="s">
        <v>106</v>
      </c>
      <c r="L21">
        <v>1793.3686303203822</v>
      </c>
      <c r="M21">
        <v>1.057733914579561</v>
      </c>
    </row>
    <row r="22" spans="10:13" x14ac:dyDescent="0.2">
      <c r="J22" t="s">
        <v>170</v>
      </c>
      <c r="K22" t="s">
        <v>106</v>
      </c>
      <c r="L22">
        <v>1356.0008980213474</v>
      </c>
      <c r="M22">
        <v>0.79977318315269452</v>
      </c>
    </row>
    <row r="24" spans="10:13" x14ac:dyDescent="0.2">
      <c r="J24" t="s">
        <v>169</v>
      </c>
      <c r="K24" t="s">
        <v>107</v>
      </c>
      <c r="L24">
        <v>2164.6182156456543</v>
      </c>
      <c r="M24">
        <v>1.1771788337609774</v>
      </c>
    </row>
    <row r="25" spans="10:13" x14ac:dyDescent="0.2">
      <c r="J25" t="s">
        <v>170</v>
      </c>
      <c r="K25" t="s">
        <v>107</v>
      </c>
      <c r="L25">
        <v>1669.9502665635587</v>
      </c>
      <c r="M25">
        <v>0.9081648177139463</v>
      </c>
    </row>
    <row r="27" spans="10:13" x14ac:dyDescent="0.2">
      <c r="J27" t="s">
        <v>169</v>
      </c>
      <c r="K27" t="s">
        <v>107</v>
      </c>
      <c r="L27">
        <v>1789.5729725781582</v>
      </c>
      <c r="M27">
        <v>0.97321893050842634</v>
      </c>
    </row>
    <row r="28" spans="10:13" x14ac:dyDescent="0.2">
      <c r="J28" t="s">
        <v>170</v>
      </c>
      <c r="K28" t="s">
        <v>107</v>
      </c>
      <c r="L28">
        <v>1828.9066784762108</v>
      </c>
      <c r="M28">
        <v>0.99460968001884553</v>
      </c>
    </row>
    <row r="30" spans="10:13" x14ac:dyDescent="0.2">
      <c r="J30" t="s">
        <v>169</v>
      </c>
      <c r="K30" t="s">
        <v>107</v>
      </c>
      <c r="L30">
        <v>1562.2643074885075</v>
      </c>
      <c r="M30">
        <v>0.84960223573059646</v>
      </c>
    </row>
    <row r="31" spans="10:13" x14ac:dyDescent="0.2">
      <c r="J31" t="s">
        <v>170</v>
      </c>
      <c r="K31" t="s">
        <v>107</v>
      </c>
      <c r="L31">
        <v>2330.6002006628537</v>
      </c>
      <c r="M31">
        <v>1.2674443956672825</v>
      </c>
    </row>
    <row r="33" spans="10:13" x14ac:dyDescent="0.2">
      <c r="J33" t="s">
        <v>169</v>
      </c>
      <c r="K33" t="s">
        <v>11</v>
      </c>
      <c r="L33">
        <v>1559.4599741006882</v>
      </c>
      <c r="M33">
        <v>1.3136869891245708</v>
      </c>
    </row>
    <row r="34" spans="10:13" x14ac:dyDescent="0.2">
      <c r="J34" t="s">
        <v>170</v>
      </c>
      <c r="K34" t="s">
        <v>11</v>
      </c>
      <c r="L34">
        <v>1283.4856223881438</v>
      </c>
      <c r="M34">
        <v>1.0812065656459686</v>
      </c>
    </row>
    <row r="36" spans="10:13" x14ac:dyDescent="0.2">
      <c r="J36" t="s">
        <v>169</v>
      </c>
      <c r="K36" t="s">
        <v>11</v>
      </c>
      <c r="L36">
        <v>1255.9968399886147</v>
      </c>
      <c r="M36">
        <v>1.0580500522471796</v>
      </c>
    </row>
    <row r="37" spans="10:13" x14ac:dyDescent="0.2">
      <c r="J37" t="s">
        <v>170</v>
      </c>
      <c r="K37" t="s">
        <v>11</v>
      </c>
      <c r="L37">
        <v>1367.0527220205615</v>
      </c>
      <c r="M37">
        <v>1.1516033782151995</v>
      </c>
    </row>
    <row r="39" spans="10:13" x14ac:dyDescent="0.2">
      <c r="J39" t="s">
        <v>169</v>
      </c>
      <c r="K39" t="s">
        <v>11</v>
      </c>
      <c r="L39">
        <v>745.80242120212279</v>
      </c>
      <c r="M39">
        <v>0.62826295862824943</v>
      </c>
    </row>
    <row r="40" spans="10:13" x14ac:dyDescent="0.2">
      <c r="J40" t="s">
        <v>170</v>
      </c>
      <c r="K40" t="s">
        <v>11</v>
      </c>
      <c r="L40">
        <v>833.01541845290899</v>
      </c>
      <c r="M40">
        <v>0.70173107045778549</v>
      </c>
    </row>
    <row r="42" spans="10:13" x14ac:dyDescent="0.2">
      <c r="J42" t="s">
        <v>169</v>
      </c>
      <c r="K42" t="s">
        <v>108</v>
      </c>
      <c r="L42">
        <v>1229.7949201381607</v>
      </c>
      <c r="M42">
        <v>1.3100019304791126</v>
      </c>
    </row>
    <row r="43" spans="10:13" x14ac:dyDescent="0.2">
      <c r="J43" t="s">
        <v>170</v>
      </c>
      <c r="K43" t="s">
        <v>108</v>
      </c>
      <c r="L43">
        <v>932.88738374835782</v>
      </c>
      <c r="M43">
        <v>0.99373013631627538</v>
      </c>
    </row>
    <row r="45" spans="10:13" x14ac:dyDescent="0.2">
      <c r="J45" t="s">
        <v>169</v>
      </c>
      <c r="K45" t="s">
        <v>108</v>
      </c>
      <c r="L45">
        <v>901.27513586246914</v>
      </c>
      <c r="M45">
        <v>0.96005614313321208</v>
      </c>
    </row>
    <row r="46" spans="10:13" x14ac:dyDescent="0.2">
      <c r="J46" t="s">
        <v>170</v>
      </c>
      <c r="K46" t="s">
        <v>108</v>
      </c>
      <c r="L46">
        <v>922.19649878349185</v>
      </c>
      <c r="M46">
        <v>0.98234199369739783</v>
      </c>
    </row>
    <row r="48" spans="10:13" x14ac:dyDescent="0.2">
      <c r="J48" t="s">
        <v>169</v>
      </c>
      <c r="K48" t="s">
        <v>108</v>
      </c>
      <c r="L48">
        <v>685.25003832560333</v>
      </c>
      <c r="M48">
        <v>0.7299419263876753</v>
      </c>
    </row>
    <row r="49" spans="10:13" x14ac:dyDescent="0.2">
      <c r="J49" t="s">
        <v>170</v>
      </c>
      <c r="K49" t="s">
        <v>108</v>
      </c>
      <c r="L49">
        <v>828.32551786272677</v>
      </c>
      <c r="M49">
        <v>0.88234876376247906</v>
      </c>
    </row>
    <row r="51" spans="10:13" x14ac:dyDescent="0.2">
      <c r="J51" t="s">
        <v>169</v>
      </c>
      <c r="K51" t="s">
        <v>109</v>
      </c>
      <c r="L51">
        <v>21869.729442615866</v>
      </c>
      <c r="M51">
        <v>1.2144802923862972</v>
      </c>
    </row>
    <row r="52" spans="10:13" x14ac:dyDescent="0.2">
      <c r="J52" t="s">
        <v>170</v>
      </c>
      <c r="K52" t="s">
        <v>109</v>
      </c>
      <c r="L52">
        <v>16334.563851689285</v>
      </c>
      <c r="M52">
        <v>0.9070988250977372</v>
      </c>
    </row>
    <row r="54" spans="10:13" x14ac:dyDescent="0.2">
      <c r="J54" t="s">
        <v>169</v>
      </c>
      <c r="K54" t="s">
        <v>109</v>
      </c>
      <c r="L54">
        <v>18380.361401371036</v>
      </c>
      <c r="M54">
        <v>1.0207070346926466</v>
      </c>
    </row>
    <row r="55" spans="10:13" x14ac:dyDescent="0.2">
      <c r="J55" t="s">
        <v>170</v>
      </c>
      <c r="K55" t="s">
        <v>109</v>
      </c>
      <c r="L55">
        <v>17890.392888583243</v>
      </c>
      <c r="M55">
        <v>0.99349786851471222</v>
      </c>
    </row>
    <row r="57" spans="10:13" x14ac:dyDescent="0.2">
      <c r="J57" t="s">
        <v>169</v>
      </c>
      <c r="K57" t="s">
        <v>109</v>
      </c>
      <c r="L57">
        <v>13772.348827663925</v>
      </c>
      <c r="M57">
        <v>0.76481267292105626</v>
      </c>
    </row>
    <row r="58" spans="10:13" x14ac:dyDescent="0.2">
      <c r="J58" t="s">
        <v>170</v>
      </c>
      <c r="K58" t="s">
        <v>109</v>
      </c>
      <c r="L58">
        <v>20142.038332558339</v>
      </c>
      <c r="M58">
        <v>1.1185373219896366</v>
      </c>
    </row>
  </sheetData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8C5DE-D808-8646-B520-C1ED9B6CA6AF}">
  <dimension ref="A1:N28"/>
  <sheetViews>
    <sheetView tabSelected="1" workbookViewId="0">
      <selection activeCell="U45" sqref="U45"/>
    </sheetView>
  </sheetViews>
  <sheetFormatPr baseColWidth="10" defaultRowHeight="16" x14ac:dyDescent="0.2"/>
  <cols>
    <col min="1" max="1" width="12" customWidth="1"/>
  </cols>
  <sheetData>
    <row r="1" spans="1:14" x14ac:dyDescent="0.2">
      <c r="A1" t="s">
        <v>171</v>
      </c>
      <c r="B1" t="s">
        <v>172</v>
      </c>
    </row>
    <row r="4" spans="1:14" x14ac:dyDescent="0.2">
      <c r="K4" s="6" t="s">
        <v>12</v>
      </c>
      <c r="L4" s="6" t="s">
        <v>102</v>
      </c>
      <c r="M4" s="6" t="s">
        <v>103</v>
      </c>
      <c r="N4" s="6" t="s">
        <v>22</v>
      </c>
    </row>
    <row r="5" spans="1:14" x14ac:dyDescent="0.2">
      <c r="K5" t="s">
        <v>24</v>
      </c>
      <c r="L5" t="s">
        <v>173</v>
      </c>
      <c r="M5">
        <v>12493.749863010202</v>
      </c>
      <c r="N5">
        <v>1.1454033733498732</v>
      </c>
    </row>
    <row r="6" spans="1:14" x14ac:dyDescent="0.2">
      <c r="K6" t="s">
        <v>105</v>
      </c>
      <c r="L6" t="s">
        <v>173</v>
      </c>
      <c r="M6">
        <v>10535.320068189543</v>
      </c>
      <c r="N6">
        <v>0.96585823133467874</v>
      </c>
    </row>
    <row r="7" spans="1:14" x14ac:dyDescent="0.2">
      <c r="K7" t="s">
        <v>24</v>
      </c>
      <c r="L7" t="s">
        <v>173</v>
      </c>
      <c r="M7">
        <v>10920.458716753896</v>
      </c>
      <c r="N7">
        <v>1.0011670146951561</v>
      </c>
    </row>
    <row r="8" spans="1:14" x14ac:dyDescent="0.2">
      <c r="K8" t="s">
        <v>105</v>
      </c>
      <c r="L8" t="s">
        <v>173</v>
      </c>
      <c r="M8">
        <v>8290.7010248293827</v>
      </c>
      <c r="N8">
        <v>0.76007579993176233</v>
      </c>
    </row>
    <row r="9" spans="1:14" x14ac:dyDescent="0.2">
      <c r="K9" t="s">
        <v>24</v>
      </c>
      <c r="L9" t="s">
        <v>173</v>
      </c>
      <c r="M9">
        <v>9308.9791295684499</v>
      </c>
      <c r="N9">
        <v>0.85342961195497102</v>
      </c>
    </row>
    <row r="10" spans="1:14" x14ac:dyDescent="0.2">
      <c r="K10" t="s">
        <v>105</v>
      </c>
      <c r="L10" t="s">
        <v>173</v>
      </c>
      <c r="M10">
        <v>9651.5625791053117</v>
      </c>
      <c r="N10">
        <v>0.88483701510101209</v>
      </c>
    </row>
    <row r="11" spans="1:14" x14ac:dyDescent="0.2">
      <c r="K11" t="s">
        <v>24</v>
      </c>
      <c r="L11" t="s">
        <v>174</v>
      </c>
      <c r="M11">
        <v>859.23659351541164</v>
      </c>
      <c r="N11">
        <v>0.64027004925343756</v>
      </c>
    </row>
    <row r="12" spans="1:14" x14ac:dyDescent="0.2">
      <c r="K12" t="s">
        <v>105</v>
      </c>
      <c r="L12" t="s">
        <v>174</v>
      </c>
      <c r="M12">
        <v>1823.0532732468282</v>
      </c>
      <c r="N12">
        <v>1.3584691549015726</v>
      </c>
    </row>
    <row r="13" spans="1:14" x14ac:dyDescent="0.2">
      <c r="K13" t="s">
        <v>24</v>
      </c>
      <c r="L13" t="s">
        <v>174</v>
      </c>
      <c r="M13">
        <v>1576.4651882257365</v>
      </c>
      <c r="N13">
        <v>1.1747212017379212</v>
      </c>
    </row>
    <row r="14" spans="1:14" x14ac:dyDescent="0.2">
      <c r="K14" t="s">
        <v>105</v>
      </c>
      <c r="L14" t="s">
        <v>174</v>
      </c>
      <c r="M14">
        <v>2200.2625084636725</v>
      </c>
      <c r="N14">
        <v>1.6395509633741636</v>
      </c>
    </row>
    <row r="15" spans="1:14" x14ac:dyDescent="0.2">
      <c r="K15" t="s">
        <v>24</v>
      </c>
      <c r="L15" t="s">
        <v>174</v>
      </c>
      <c r="M15">
        <v>1590.2709832692956</v>
      </c>
      <c r="N15">
        <v>1.1850087490086414</v>
      </c>
    </row>
    <row r="16" spans="1:14" x14ac:dyDescent="0.2">
      <c r="K16" t="s">
        <v>105</v>
      </c>
      <c r="L16" t="s">
        <v>174</v>
      </c>
      <c r="M16">
        <v>2639.5819978999707</v>
      </c>
      <c r="N16">
        <v>1.9669149435190902</v>
      </c>
    </row>
    <row r="17" spans="11:14" x14ac:dyDescent="0.2">
      <c r="K17" t="s">
        <v>24</v>
      </c>
      <c r="L17" t="s">
        <v>175</v>
      </c>
      <c r="M17">
        <v>1150.7508846151393</v>
      </c>
      <c r="N17">
        <v>1.2446489296027547</v>
      </c>
    </row>
    <row r="18" spans="11:14" x14ac:dyDescent="0.2">
      <c r="K18" t="s">
        <v>105</v>
      </c>
      <c r="L18" t="s">
        <v>175</v>
      </c>
      <c r="M18">
        <v>2281.4554467944135</v>
      </c>
      <c r="N18">
        <v>2.467615813077328</v>
      </c>
    </row>
    <row r="19" spans="11:14" x14ac:dyDescent="0.2">
      <c r="K19" t="s">
        <v>24</v>
      </c>
      <c r="L19" t="s">
        <v>175</v>
      </c>
      <c r="M19">
        <v>923.94086973799915</v>
      </c>
      <c r="N19">
        <v>0.99933185358379506</v>
      </c>
    </row>
    <row r="20" spans="11:14" x14ac:dyDescent="0.2">
      <c r="K20" t="s">
        <v>105</v>
      </c>
      <c r="L20" t="s">
        <v>175</v>
      </c>
      <c r="M20">
        <v>1628.4536058763535</v>
      </c>
      <c r="N20">
        <v>1.7613308532364214</v>
      </c>
    </row>
    <row r="21" spans="11:14" x14ac:dyDescent="0.2">
      <c r="K21" t="s">
        <v>24</v>
      </c>
      <c r="L21" t="s">
        <v>175</v>
      </c>
      <c r="M21">
        <v>698.98407642690904</v>
      </c>
      <c r="N21">
        <v>0.75601921681345008</v>
      </c>
    </row>
    <row r="22" spans="11:14" x14ac:dyDescent="0.2">
      <c r="K22" t="s">
        <v>105</v>
      </c>
      <c r="L22" t="s">
        <v>175</v>
      </c>
      <c r="M22">
        <v>1860.6056690448308</v>
      </c>
      <c r="N22">
        <v>2.0124258737059062</v>
      </c>
    </row>
    <row r="23" spans="11:14" x14ac:dyDescent="0.2">
      <c r="K23" t="s">
        <v>24</v>
      </c>
      <c r="L23" t="s">
        <v>176</v>
      </c>
      <c r="M23">
        <v>103559.192640828</v>
      </c>
      <c r="N23">
        <v>1.2321593559254769</v>
      </c>
    </row>
    <row r="24" spans="11:14" x14ac:dyDescent="0.2">
      <c r="K24" t="s">
        <v>105</v>
      </c>
      <c r="L24" t="s">
        <v>176</v>
      </c>
      <c r="M24">
        <v>85061.462042954707</v>
      </c>
      <c r="N24">
        <v>1.0120711992071443</v>
      </c>
    </row>
    <row r="25" spans="11:14" x14ac:dyDescent="0.2">
      <c r="K25" t="s">
        <v>24</v>
      </c>
      <c r="L25" t="s">
        <v>176</v>
      </c>
      <c r="M25">
        <v>77328.334524373131</v>
      </c>
      <c r="N25">
        <v>0.92006154579441113</v>
      </c>
    </row>
    <row r="26" spans="11:14" x14ac:dyDescent="0.2">
      <c r="K26" t="s">
        <v>105</v>
      </c>
      <c r="L26" t="s">
        <v>176</v>
      </c>
      <c r="M26">
        <v>80227.130821717816</v>
      </c>
      <c r="N26">
        <v>0.95455176233253436</v>
      </c>
    </row>
    <row r="27" spans="11:14" x14ac:dyDescent="0.2">
      <c r="K27" t="s">
        <v>24</v>
      </c>
      <c r="L27" t="s">
        <v>176</v>
      </c>
      <c r="M27">
        <v>71253.217802915082</v>
      </c>
      <c r="N27">
        <v>0.84777909828011189</v>
      </c>
    </row>
    <row r="28" spans="11:14" x14ac:dyDescent="0.2">
      <c r="K28" t="s">
        <v>105</v>
      </c>
      <c r="L28" t="s">
        <v>176</v>
      </c>
      <c r="M28">
        <v>65646.364099258964</v>
      </c>
      <c r="N28">
        <v>0.78106809878221106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 Fig. 1b</vt:lpstr>
      <vt:lpstr>Fig. 1c</vt:lpstr>
      <vt:lpstr>Fig. 2c</vt:lpstr>
      <vt:lpstr>Fig. 2e</vt:lpstr>
      <vt:lpstr>Fig. 2f</vt:lpstr>
      <vt:lpstr>Fig. 3c</vt:lpstr>
      <vt:lpstr>Fig. 3h</vt:lpstr>
      <vt:lpstr>Fig. 5b</vt:lpstr>
      <vt:lpstr>Fig. 5c</vt:lpstr>
      <vt:lpstr>Fig. 6b</vt:lpstr>
      <vt:lpstr>Fig. 6c</vt:lpstr>
      <vt:lpstr>Supp. Fig. 1b</vt:lpstr>
      <vt:lpstr>Supp. Fig. 1c</vt:lpstr>
      <vt:lpstr>Supp. Fig. 2b</vt:lpstr>
      <vt:lpstr>Supp. Fig. 3a</vt:lpstr>
      <vt:lpstr>Supp. Fig. 3c</vt:lpstr>
      <vt:lpstr>Supp. Fig. 3h</vt:lpstr>
      <vt:lpstr>Supp. Fig. 4f</vt:lpstr>
      <vt:lpstr>Supp. Fig. 6b</vt:lpstr>
      <vt:lpstr>Supp. Fig. 6d</vt:lpstr>
      <vt:lpstr>Supp. Fig. 6e</vt:lpstr>
      <vt:lpstr>Supp. Fig. 6f</vt:lpstr>
      <vt:lpstr>Supp. Fig. 6g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Simon</cp:lastModifiedBy>
  <dcterms:created xsi:type="dcterms:W3CDTF">2025-04-22T12:29:03Z</dcterms:created>
  <dcterms:modified xsi:type="dcterms:W3CDTF">2025-04-28T11:26:58Z</dcterms:modified>
</cp:coreProperties>
</file>