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srch\tc519\Diterpenoid Project\Peplusol candidates\Paper\Nature Comms\Resubmission\Accepted manuscript submission\"/>
    </mc:Choice>
  </mc:AlternateContent>
  <xr:revisionPtr revIDLastSave="0" documentId="13_ncr:1_{E83AAD78-1A50-420E-9BE8-254B17759474}" xr6:coauthVersionLast="47" xr6:coauthVersionMax="47" xr10:uidLastSave="{00000000-0000-0000-0000-000000000000}"/>
  <bookViews>
    <workbookView xWindow="-120" yWindow="-120" windowWidth="51840" windowHeight="21120" activeTab="12" xr2:uid="{00000000-000D-0000-FFFF-FFFF00000000}"/>
  </bookViews>
  <sheets>
    <sheet name="Figure 2b" sheetId="1" r:id="rId1"/>
    <sheet name="Figure 2c" sheetId="2" r:id="rId2"/>
    <sheet name="Figure 2d" sheetId="3" r:id="rId3"/>
    <sheet name="Figure 2e" sheetId="4" r:id="rId4"/>
    <sheet name="Figure 3b" sheetId="5" r:id="rId5"/>
    <sheet name="Figure 3c" sheetId="6" r:id="rId6"/>
    <sheet name="Figure 4a" sheetId="7" r:id="rId7"/>
    <sheet name="Figure 4b" sheetId="8" r:id="rId8"/>
    <sheet name="Figure 4c" sheetId="9" r:id="rId9"/>
    <sheet name="Figure 6c" sheetId="10" r:id="rId10"/>
    <sheet name="Figure 6d" sheetId="11" r:id="rId11"/>
    <sheet name="Supplementary Fig.1b" sheetId="12" r:id="rId12"/>
    <sheet name="Supplementary Fig.4d" sheetId="13" r:id="rId13"/>
    <sheet name="Supplementary Fig.7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4" l="1"/>
  <c r="F8" i="14"/>
  <c r="F11" i="14"/>
  <c r="F14" i="14"/>
  <c r="F17" i="14"/>
  <c r="F20" i="14"/>
  <c r="D2" i="14"/>
  <c r="D5" i="14"/>
  <c r="D8" i="14"/>
  <c r="D11" i="14"/>
  <c r="D14" i="14"/>
  <c r="D17" i="14"/>
  <c r="D20" i="14"/>
  <c r="E2" i="14"/>
  <c r="E5" i="14"/>
  <c r="E8" i="14"/>
  <c r="E11" i="14"/>
  <c r="E14" i="14"/>
  <c r="E17" i="14"/>
  <c r="E20" i="14"/>
  <c r="D2" i="13"/>
  <c r="E2" i="13"/>
  <c r="E6" i="13"/>
  <c r="D6" i="13"/>
  <c r="G2" i="13"/>
  <c r="H2" i="13"/>
  <c r="H6" i="13"/>
  <c r="G6" i="13"/>
  <c r="G10" i="13"/>
  <c r="H10" i="13"/>
  <c r="J2" i="13"/>
  <c r="K2" i="13"/>
  <c r="K6" i="13"/>
  <c r="J6" i="13"/>
  <c r="J10" i="13"/>
  <c r="K10" i="13"/>
  <c r="M2" i="13"/>
  <c r="N2" i="13"/>
  <c r="N6" i="13"/>
  <c r="M6" i="13"/>
  <c r="M10" i="13"/>
  <c r="N10" i="13"/>
  <c r="E2" i="12"/>
  <c r="F2" i="12"/>
  <c r="F6" i="12"/>
  <c r="E6" i="12"/>
  <c r="E10" i="12"/>
  <c r="F10" i="12"/>
  <c r="F14" i="12"/>
  <c r="E14" i="12"/>
  <c r="E18" i="12"/>
  <c r="F18" i="12"/>
  <c r="H2" i="12"/>
  <c r="I2" i="12"/>
  <c r="I6" i="12"/>
  <c r="H6" i="12"/>
  <c r="H10" i="12"/>
  <c r="I10" i="12"/>
  <c r="I14" i="12"/>
  <c r="H14" i="12"/>
  <c r="H18" i="12"/>
  <c r="I18" i="12"/>
  <c r="E2" i="11"/>
  <c r="F5" i="11"/>
  <c r="F8" i="11"/>
  <c r="F11" i="11"/>
  <c r="F14" i="11"/>
  <c r="F17" i="11"/>
  <c r="F20" i="11"/>
  <c r="G20" i="11"/>
  <c r="G17" i="11"/>
  <c r="G14" i="11"/>
  <c r="G11" i="11"/>
  <c r="G5" i="11"/>
  <c r="G2" i="11"/>
  <c r="D2" i="11"/>
  <c r="E5" i="11"/>
  <c r="D5" i="11"/>
  <c r="D8" i="11"/>
  <c r="E8" i="11"/>
  <c r="E11" i="11"/>
  <c r="D11" i="11"/>
  <c r="D14" i="11"/>
  <c r="E14" i="11"/>
  <c r="E17" i="11"/>
  <c r="D17" i="11"/>
  <c r="D20" i="11"/>
  <c r="E20" i="11"/>
  <c r="F41" i="10"/>
  <c r="F38" i="10"/>
  <c r="F35" i="10"/>
  <c r="F32" i="10"/>
  <c r="F26" i="10"/>
  <c r="F17" i="10"/>
  <c r="F5" i="10"/>
  <c r="D5" i="10"/>
  <c r="E5" i="10"/>
  <c r="D17" i="10"/>
  <c r="E17" i="10"/>
  <c r="D26" i="10"/>
  <c r="E26" i="10"/>
  <c r="D32" i="10"/>
  <c r="E32" i="10"/>
  <c r="D35" i="10"/>
  <c r="E35" i="10"/>
  <c r="E38" i="10"/>
  <c r="D38" i="10"/>
  <c r="D41" i="10"/>
  <c r="E41" i="10"/>
  <c r="D2" i="9"/>
  <c r="D7" i="9"/>
  <c r="D11" i="9"/>
  <c r="D16" i="9"/>
  <c r="D21" i="9"/>
  <c r="D26" i="9"/>
  <c r="D31" i="9"/>
  <c r="D36" i="9"/>
  <c r="E2" i="9"/>
  <c r="E7" i="9"/>
  <c r="E11" i="9"/>
  <c r="E16" i="9"/>
  <c r="E21" i="9"/>
  <c r="E26" i="9"/>
  <c r="E31" i="9"/>
  <c r="E36" i="9"/>
  <c r="F7" i="9"/>
  <c r="F11" i="9"/>
  <c r="F16" i="9"/>
  <c r="F26" i="9"/>
  <c r="F31" i="9"/>
  <c r="F36" i="9"/>
  <c r="D22" i="8"/>
  <c r="D27" i="8"/>
  <c r="D32" i="8"/>
  <c r="D37" i="8"/>
  <c r="F27" i="8"/>
  <c r="F32" i="8"/>
  <c r="F37" i="8"/>
  <c r="E22" i="8"/>
  <c r="D7" i="7"/>
  <c r="D12" i="7"/>
  <c r="D27" i="7"/>
  <c r="D32" i="7"/>
  <c r="F32" i="7"/>
  <c r="F27" i="7"/>
  <c r="F12" i="7"/>
  <c r="F7" i="7"/>
  <c r="F23" i="6"/>
  <c r="F20" i="6"/>
  <c r="F17" i="6"/>
  <c r="F11" i="6"/>
  <c r="F8" i="6"/>
  <c r="F5" i="6"/>
  <c r="D2" i="6"/>
  <c r="E2" i="6"/>
  <c r="D5" i="6"/>
  <c r="E5" i="6"/>
  <c r="D8" i="6"/>
  <c r="E8" i="6"/>
  <c r="D11" i="6"/>
  <c r="E11" i="6"/>
  <c r="D14" i="6"/>
  <c r="E14" i="6"/>
  <c r="D17" i="6"/>
  <c r="E17" i="6"/>
  <c r="D20" i="6"/>
  <c r="E20" i="6"/>
  <c r="D23" i="6"/>
  <c r="E23" i="6"/>
  <c r="E20" i="5"/>
  <c r="F20" i="5"/>
  <c r="E32" i="5"/>
  <c r="F32" i="5"/>
  <c r="E44" i="5"/>
  <c r="F44" i="5"/>
  <c r="E56" i="5"/>
  <c r="F56" i="5"/>
  <c r="E68" i="5"/>
  <c r="F68" i="5"/>
  <c r="G56" i="5"/>
  <c r="G8" i="5"/>
  <c r="G32" i="5"/>
  <c r="F8" i="5"/>
  <c r="E8" i="5"/>
  <c r="E2" i="5"/>
  <c r="F37" i="2"/>
  <c r="D16" i="4"/>
  <c r="E16" i="4"/>
  <c r="E11" i="4"/>
  <c r="D11" i="4"/>
  <c r="D7" i="4"/>
  <c r="E7" i="4"/>
  <c r="E2" i="4"/>
  <c r="D2" i="4"/>
  <c r="D2" i="3"/>
  <c r="D7" i="3"/>
  <c r="D12" i="3"/>
  <c r="D17" i="3"/>
  <c r="E2" i="3"/>
  <c r="E7" i="3"/>
  <c r="E12" i="3"/>
  <c r="E17" i="3"/>
  <c r="F32" i="2"/>
  <c r="F27" i="2"/>
  <c r="E37" i="2"/>
  <c r="D37" i="2"/>
  <c r="E32" i="2"/>
  <c r="D32" i="2"/>
  <c r="E27" i="2"/>
  <c r="D27" i="2"/>
  <c r="E22" i="2"/>
  <c r="D22" i="2"/>
  <c r="E32" i="1"/>
  <c r="D32" i="1"/>
  <c r="E12" i="1"/>
  <c r="D12" i="1"/>
  <c r="F7" i="4"/>
  <c r="E10" i="13" l="1"/>
  <c r="D10" i="13"/>
  <c r="E29" i="10"/>
  <c r="D29" i="10"/>
  <c r="E23" i="10"/>
  <c r="D23" i="10"/>
  <c r="E20" i="10"/>
  <c r="D20" i="10"/>
  <c r="E14" i="10"/>
  <c r="D14" i="10"/>
  <c r="E11" i="10"/>
  <c r="D11" i="10"/>
  <c r="E8" i="10"/>
  <c r="D8" i="10"/>
  <c r="E2" i="10"/>
  <c r="D2" i="10"/>
  <c r="E37" i="8"/>
  <c r="E32" i="8"/>
  <c r="E27" i="8"/>
  <c r="E17" i="8"/>
  <c r="D17" i="8"/>
  <c r="E12" i="8"/>
  <c r="D12" i="8"/>
  <c r="E7" i="8"/>
  <c r="D7" i="8"/>
  <c r="E2" i="8"/>
  <c r="D2" i="8"/>
  <c r="E37" i="7"/>
  <c r="D37" i="7"/>
  <c r="E32" i="7"/>
  <c r="E27" i="7"/>
  <c r="E22" i="7"/>
  <c r="D22" i="7"/>
  <c r="E17" i="7"/>
  <c r="D17" i="7"/>
  <c r="E12" i="7"/>
  <c r="E7" i="7"/>
  <c r="E2" i="7"/>
  <c r="D2" i="7"/>
  <c r="F71" i="5"/>
  <c r="E71" i="5"/>
  <c r="F65" i="5"/>
  <c r="E65" i="5"/>
  <c r="F62" i="5"/>
  <c r="E62" i="5"/>
  <c r="F59" i="5"/>
  <c r="E59" i="5"/>
  <c r="F53" i="5"/>
  <c r="E53" i="5"/>
  <c r="F50" i="5"/>
  <c r="E50" i="5"/>
  <c r="F47" i="5"/>
  <c r="E47" i="5"/>
  <c r="F41" i="5"/>
  <c r="E41" i="5"/>
  <c r="F38" i="5"/>
  <c r="E38" i="5"/>
  <c r="F35" i="5"/>
  <c r="E35" i="5"/>
  <c r="F29" i="5"/>
  <c r="E29" i="5"/>
  <c r="F26" i="5"/>
  <c r="E26" i="5"/>
  <c r="F23" i="5"/>
  <c r="E23" i="5"/>
  <c r="F17" i="5"/>
  <c r="E17" i="5"/>
  <c r="F14" i="5"/>
  <c r="E14" i="5"/>
  <c r="F11" i="5"/>
  <c r="E11" i="5"/>
  <c r="F5" i="5"/>
  <c r="E5" i="5"/>
  <c r="F2" i="5"/>
  <c r="E17" i="2"/>
  <c r="D17" i="2"/>
  <c r="E12" i="2"/>
  <c r="D12" i="2"/>
  <c r="E7" i="2"/>
  <c r="D7" i="2"/>
  <c r="D2" i="2"/>
  <c r="E2" i="2"/>
  <c r="E37" i="1"/>
  <c r="D37" i="1"/>
  <c r="E27" i="1"/>
  <c r="D27" i="1"/>
  <c r="E22" i="1"/>
  <c r="D22" i="1"/>
  <c r="E17" i="1"/>
  <c r="D17" i="1"/>
  <c r="E7" i="1"/>
  <c r="D7" i="1"/>
  <c r="E2" i="1"/>
  <c r="D2" i="1"/>
  <c r="F32" i="1"/>
  <c r="F12" i="1"/>
  <c r="F16" i="4"/>
  <c r="F11" i="4"/>
  <c r="F17" i="3"/>
  <c r="F12" i="3"/>
  <c r="F7" i="3"/>
</calcChain>
</file>

<file path=xl/sharedStrings.xml><?xml version="1.0" encoding="utf-8"?>
<sst xmlns="http://schemas.openxmlformats.org/spreadsheetml/2006/main" count="747" uniqueCount="91">
  <si>
    <t>Gene combination</t>
  </si>
  <si>
    <t xml:space="preserve"> Peplusol ug/mg DW</t>
  </si>
  <si>
    <t>EV</t>
  </si>
  <si>
    <t>EpSS-L1</t>
  </si>
  <si>
    <t>EpSS-L2</t>
  </si>
  <si>
    <t>AtSS</t>
  </si>
  <si>
    <t>HMGRt, EV</t>
  </si>
  <si>
    <t>HMGRt, EpSS-L1</t>
  </si>
  <si>
    <t>HMGRt, EpSS-L2</t>
  </si>
  <si>
    <t>HMGRt, AtSS</t>
  </si>
  <si>
    <t>Squalene (ug/mg DW)</t>
  </si>
  <si>
    <t>2,3-oxidosqualene ug/mg DW</t>
  </si>
  <si>
    <t xml:space="preserve"> AtSS</t>
  </si>
  <si>
    <t xml:space="preserve"> EpSS-L2</t>
  </si>
  <si>
    <t xml:space="preserve"> EV</t>
  </si>
  <si>
    <t xml:space="preserve"> EpSS-L1</t>
  </si>
  <si>
    <t>Category</t>
  </si>
  <si>
    <t>whole culture</t>
  </si>
  <si>
    <t>+tHMG1-EpSS-L1</t>
  </si>
  <si>
    <t>+tHMG1-EpSS-L2</t>
  </si>
  <si>
    <t>+tHMG1-AtSS</t>
  </si>
  <si>
    <t>+tHMG1-EV</t>
  </si>
  <si>
    <t>-tHMG1-EpSS-L1</t>
  </si>
  <si>
    <t>-tHMG1-EpSS-L2</t>
  </si>
  <si>
    <t>-tHMG1-AtSS</t>
  </si>
  <si>
    <t>-tHMG1-EV</t>
  </si>
  <si>
    <t>cell pellet</t>
  </si>
  <si>
    <t>media</t>
  </si>
  <si>
    <t xml:space="preserve">Peplusol OD600 adjusted  (mg/L) </t>
  </si>
  <si>
    <t>1</t>
  </si>
  <si>
    <t>2</t>
  </si>
  <si>
    <t>3</t>
  </si>
  <si>
    <t xml:space="preserve">squalene OD600 adjusted  (mg/L) </t>
  </si>
  <si>
    <t>ElSS-L1</t>
  </si>
  <si>
    <t>ElSS-L2</t>
  </si>
  <si>
    <t>HMGRt, ElSS-L1</t>
  </si>
  <si>
    <t>HMGRt, ElSS-L2</t>
  </si>
  <si>
    <t>Strains</t>
  </si>
  <si>
    <t>-tHMG1-EpSS-L2to-L1_6AA</t>
  </si>
  <si>
    <t>-tHMG1-EpSS-L2to-L1_7AA</t>
  </si>
  <si>
    <t>-tHMG1-EpSS-L1to-L2_6AA</t>
  </si>
  <si>
    <t>-tHMG1-EpSS-L1to-L2_7AA</t>
  </si>
  <si>
    <t>+tHMG1-EpSS-L2to-L1_6AA</t>
  </si>
  <si>
    <t>+tHMG1-EpSS-L2to-L1_7AA</t>
  </si>
  <si>
    <t>+tHMG1-EpSS-L1to-L2_6AA</t>
  </si>
  <si>
    <t>+tHMG1-EpSS-L1to-L2_7AA</t>
  </si>
  <si>
    <t>Strain</t>
  </si>
  <si>
    <t>Sample</t>
  </si>
  <si>
    <t xml:space="preserve">Tissue </t>
  </si>
  <si>
    <t>LF2</t>
  </si>
  <si>
    <t>Leaves</t>
  </si>
  <si>
    <t>LF3A</t>
  </si>
  <si>
    <t>LF4</t>
  </si>
  <si>
    <t>LF5</t>
  </si>
  <si>
    <t>Lx12</t>
  </si>
  <si>
    <t>Latex</t>
  </si>
  <si>
    <t>Lx14</t>
  </si>
  <si>
    <t>Lx1</t>
  </si>
  <si>
    <t>Lx7</t>
  </si>
  <si>
    <t>MS1</t>
  </si>
  <si>
    <t>Stems</t>
  </si>
  <si>
    <t>MS2</t>
  </si>
  <si>
    <t>MS4</t>
  </si>
  <si>
    <t>MS5</t>
  </si>
  <si>
    <t>PD1</t>
  </si>
  <si>
    <t>Pods</t>
  </si>
  <si>
    <t>PD2</t>
  </si>
  <si>
    <t>PD3</t>
  </si>
  <si>
    <t>PD4</t>
  </si>
  <si>
    <t>RT1</t>
  </si>
  <si>
    <t>Roots</t>
  </si>
  <si>
    <t>RT3</t>
  </si>
  <si>
    <t>RT4</t>
  </si>
  <si>
    <t>RT5</t>
  </si>
  <si>
    <t>EpSS-L1 (RPKM)</t>
  </si>
  <si>
    <t>EpSS-L2 (RPKM)</t>
  </si>
  <si>
    <t>Species</t>
  </si>
  <si>
    <t>E. lateriflora</t>
  </si>
  <si>
    <t>4</t>
  </si>
  <si>
    <t>E. lathyris</t>
  </si>
  <si>
    <t>E. peplus</t>
  </si>
  <si>
    <t>Peplusol (ug/ml latex)</t>
  </si>
  <si>
    <t>Lanosterol  (ug/ml latex)</t>
  </si>
  <si>
    <t>Cycloartenol  (ug/ml latex)</t>
  </si>
  <si>
    <t>Average</t>
  </si>
  <si>
    <t>SEM</t>
  </si>
  <si>
    <t>P-value (one sided T-test)</t>
  </si>
  <si>
    <t>P-value one sided T-test (asterisk)</t>
  </si>
  <si>
    <t>P-value one sided T-test (daggers)</t>
  </si>
  <si>
    <t>Biological replicate</t>
  </si>
  <si>
    <t>24-methylenecycloartenol  (ug/ml latex)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</si>
</sst>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49" fontId="0" fillId="0" borderId="0" xfId="0" applyNumberFormat="1"/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workbookViewId="0">
      <selection activeCell="Q35" sqref="Q35"/>
    </sheetView>
  </sheetViews>
  <sheetFormatPr defaultRowHeight="15"/>
  <cols>
    <col min="1" max="1" width="17.5703125" bestFit="1" customWidth="1"/>
    <col min="2" max="2" width="18.140625" bestFit="1" customWidth="1"/>
    <col min="3" max="3" width="19.140625" bestFit="1" customWidth="1"/>
    <col min="4" max="5" width="12" bestFit="1" customWidth="1"/>
    <col min="6" max="6" width="18.85546875" bestFit="1" customWidth="1"/>
    <col min="9" max="9" width="15.5703125" bestFit="1" customWidth="1"/>
  </cols>
  <sheetData>
    <row r="1" spans="1:8">
      <c r="A1" s="5" t="s">
        <v>0</v>
      </c>
      <c r="B1" s="5" t="s">
        <v>89</v>
      </c>
      <c r="C1" s="5" t="s">
        <v>1</v>
      </c>
      <c r="D1" s="5" t="s">
        <v>84</v>
      </c>
      <c r="E1" s="5" t="s">
        <v>85</v>
      </c>
      <c r="F1" t="s">
        <v>86</v>
      </c>
    </row>
    <row r="2" spans="1:8">
      <c r="A2" s="5" t="s">
        <v>2</v>
      </c>
      <c r="B2" s="5">
        <v>1</v>
      </c>
      <c r="C2" s="5">
        <v>0</v>
      </c>
      <c r="D2" s="5">
        <f>AVERAGE(C2:C6)</f>
        <v>0</v>
      </c>
      <c r="E2" s="5">
        <f>STDEV(C2:C6)/SQRT(5)</f>
        <v>0</v>
      </c>
      <c r="H2" s="2"/>
    </row>
    <row r="3" spans="1:8">
      <c r="A3" s="5" t="s">
        <v>2</v>
      </c>
      <c r="B3" s="5">
        <v>2</v>
      </c>
      <c r="C3" s="5">
        <v>0</v>
      </c>
      <c r="D3" s="5"/>
      <c r="E3" s="5"/>
    </row>
    <row r="4" spans="1:8">
      <c r="A4" s="5" t="s">
        <v>2</v>
      </c>
      <c r="B4" s="5">
        <v>3</v>
      </c>
      <c r="C4" s="5">
        <v>0</v>
      </c>
      <c r="D4" s="5"/>
      <c r="E4" s="5"/>
    </row>
    <row r="5" spans="1:8">
      <c r="A5" s="5" t="s">
        <v>2</v>
      </c>
      <c r="B5" s="5">
        <v>4</v>
      </c>
      <c r="C5" s="5">
        <v>0</v>
      </c>
      <c r="D5" s="5"/>
      <c r="E5" s="5"/>
    </row>
    <row r="6" spans="1:8">
      <c r="A6" s="5" t="s">
        <v>2</v>
      </c>
      <c r="B6" s="5">
        <v>5</v>
      </c>
      <c r="C6" s="5">
        <v>0</v>
      </c>
      <c r="D6" s="5"/>
      <c r="E6" s="5"/>
    </row>
    <row r="7" spans="1:8">
      <c r="A7" s="5" t="s">
        <v>5</v>
      </c>
      <c r="B7" s="5">
        <v>1</v>
      </c>
      <c r="C7" s="5">
        <v>0</v>
      </c>
      <c r="D7" s="5">
        <f>AVERAGE(C7:C11)</f>
        <v>0</v>
      </c>
      <c r="E7" s="5">
        <f>STDEV(C7:C11)/SQRT(5)</f>
        <v>0</v>
      </c>
    </row>
    <row r="8" spans="1:8">
      <c r="A8" s="5" t="s">
        <v>5</v>
      </c>
      <c r="B8" s="5">
        <v>2</v>
      </c>
      <c r="C8" s="5">
        <v>0</v>
      </c>
      <c r="D8" s="5"/>
      <c r="E8" s="5"/>
    </row>
    <row r="9" spans="1:8">
      <c r="A9" s="5" t="s">
        <v>5</v>
      </c>
      <c r="B9" s="5">
        <v>3</v>
      </c>
      <c r="C9" s="5">
        <v>0</v>
      </c>
      <c r="D9" s="5"/>
      <c r="E9" s="5"/>
    </row>
    <row r="10" spans="1:8">
      <c r="A10" s="5" t="s">
        <v>5</v>
      </c>
      <c r="B10" s="5">
        <v>4</v>
      </c>
      <c r="C10" s="5">
        <v>0</v>
      </c>
      <c r="D10" s="5"/>
      <c r="E10" s="5"/>
    </row>
    <row r="11" spans="1:8">
      <c r="A11" s="5" t="s">
        <v>5</v>
      </c>
      <c r="B11" s="5">
        <v>5</v>
      </c>
      <c r="C11" s="5">
        <v>0</v>
      </c>
      <c r="D11" s="5"/>
      <c r="E11" s="5"/>
    </row>
    <row r="12" spans="1:8">
      <c r="A12" s="5" t="s">
        <v>3</v>
      </c>
      <c r="B12" s="5">
        <v>1</v>
      </c>
      <c r="C12" s="5">
        <v>0.6809358145030221</v>
      </c>
      <c r="D12" s="5">
        <f>AVERAGE(C12:C16)</f>
        <v>0.77833358453342572</v>
      </c>
      <c r="E12" s="5">
        <f>STDEV(C12:C16)/SQRT(5)</f>
        <v>6.700271925581594E-2</v>
      </c>
      <c r="F12">
        <f>TTEST(C2:C6,C12:C16,1,2)</f>
        <v>1.372498687132322E-6</v>
      </c>
    </row>
    <row r="13" spans="1:8">
      <c r="A13" s="5" t="s">
        <v>3</v>
      </c>
      <c r="B13" s="5">
        <v>2</v>
      </c>
      <c r="C13" s="5">
        <v>0.56361724220070819</v>
      </c>
      <c r="D13" s="5"/>
      <c r="E13" s="5"/>
    </row>
    <row r="14" spans="1:8">
      <c r="A14" s="5" t="s">
        <v>3</v>
      </c>
      <c r="B14" s="5">
        <v>3</v>
      </c>
      <c r="C14" s="5">
        <v>0.90264328941593963</v>
      </c>
      <c r="D14" s="5"/>
      <c r="E14" s="5"/>
    </row>
    <row r="15" spans="1:8">
      <c r="A15" s="5" t="s">
        <v>3</v>
      </c>
      <c r="B15" s="5">
        <v>4</v>
      </c>
      <c r="C15" s="5">
        <v>0.8486804914247289</v>
      </c>
      <c r="D15" s="5"/>
      <c r="E15" s="5"/>
    </row>
    <row r="16" spans="1:8">
      <c r="A16" s="5" t="s">
        <v>3</v>
      </c>
      <c r="B16" s="5">
        <v>5</v>
      </c>
      <c r="C16" s="5">
        <v>0.89579108512272987</v>
      </c>
      <c r="D16" s="5"/>
      <c r="E16" s="5"/>
    </row>
    <row r="17" spans="1:6">
      <c r="A17" s="5" t="s">
        <v>4</v>
      </c>
      <c r="B17" s="5">
        <v>1</v>
      </c>
      <c r="C17" s="5">
        <v>0</v>
      </c>
      <c r="D17" s="5">
        <f>AVERAGE(C17:C21)</f>
        <v>0</v>
      </c>
      <c r="E17" s="5">
        <f>STDEV(C17:C21)/SQRT(5)</f>
        <v>0</v>
      </c>
    </row>
    <row r="18" spans="1:6">
      <c r="A18" s="5" t="s">
        <v>4</v>
      </c>
      <c r="B18" s="5">
        <v>2</v>
      </c>
      <c r="C18" s="5">
        <v>0</v>
      </c>
      <c r="D18" s="5"/>
      <c r="E18" s="5"/>
    </row>
    <row r="19" spans="1:6">
      <c r="A19" s="5" t="s">
        <v>4</v>
      </c>
      <c r="B19" s="5">
        <v>3</v>
      </c>
      <c r="C19" s="5">
        <v>0</v>
      </c>
      <c r="D19" s="5"/>
      <c r="E19" s="5"/>
    </row>
    <row r="20" spans="1:6">
      <c r="A20" s="5" t="s">
        <v>4</v>
      </c>
      <c r="B20" s="5">
        <v>4</v>
      </c>
      <c r="C20" s="5">
        <v>0</v>
      </c>
      <c r="D20" s="5"/>
      <c r="E20" s="5"/>
    </row>
    <row r="21" spans="1:6">
      <c r="A21" s="5" t="s">
        <v>4</v>
      </c>
      <c r="B21" s="5">
        <v>5</v>
      </c>
      <c r="C21" s="5">
        <v>0</v>
      </c>
      <c r="D21" s="5"/>
      <c r="E21" s="5"/>
    </row>
    <row r="22" spans="1:6">
      <c r="A22" s="5" t="s">
        <v>6</v>
      </c>
      <c r="B22" s="5">
        <v>1</v>
      </c>
      <c r="C22" s="5">
        <v>0</v>
      </c>
      <c r="D22" s="5">
        <f>AVERAGE(C22:C26)</f>
        <v>0</v>
      </c>
      <c r="E22" s="5">
        <f>STDEV(C22:C26)/SQRT(5)</f>
        <v>0</v>
      </c>
    </row>
    <row r="23" spans="1:6">
      <c r="A23" s="5" t="s">
        <v>6</v>
      </c>
      <c r="B23" s="5">
        <v>2</v>
      </c>
      <c r="C23" s="5">
        <v>0</v>
      </c>
      <c r="D23" s="5"/>
      <c r="E23" s="5"/>
    </row>
    <row r="24" spans="1:6">
      <c r="A24" s="5" t="s">
        <v>6</v>
      </c>
      <c r="B24" s="5">
        <v>3</v>
      </c>
      <c r="C24" s="5">
        <v>0</v>
      </c>
      <c r="D24" s="5"/>
      <c r="E24" s="5"/>
    </row>
    <row r="25" spans="1:6">
      <c r="A25" s="5" t="s">
        <v>6</v>
      </c>
      <c r="B25" s="5">
        <v>4</v>
      </c>
      <c r="C25" s="5">
        <v>0</v>
      </c>
      <c r="D25" s="5"/>
      <c r="E25" s="5"/>
    </row>
    <row r="26" spans="1:6">
      <c r="A26" s="5" t="s">
        <v>6</v>
      </c>
      <c r="B26" s="5">
        <v>5</v>
      </c>
      <c r="C26" s="5">
        <v>0</v>
      </c>
      <c r="D26" s="5"/>
      <c r="E26" s="5"/>
    </row>
    <row r="27" spans="1:6">
      <c r="A27" s="5" t="s">
        <v>9</v>
      </c>
      <c r="B27" s="5">
        <v>1</v>
      </c>
      <c r="C27" s="5">
        <v>0</v>
      </c>
      <c r="D27" s="5">
        <f>AVERAGE(C27:C31)</f>
        <v>0</v>
      </c>
      <c r="E27" s="5">
        <f>STDEV(C27:C31)/SQRT(5)</f>
        <v>0</v>
      </c>
    </row>
    <row r="28" spans="1:6">
      <c r="A28" s="5" t="s">
        <v>9</v>
      </c>
      <c r="B28" s="5">
        <v>2</v>
      </c>
      <c r="C28" s="5">
        <v>0</v>
      </c>
      <c r="D28" s="5"/>
      <c r="E28" s="5"/>
    </row>
    <row r="29" spans="1:6">
      <c r="A29" s="5" t="s">
        <v>9</v>
      </c>
      <c r="B29" s="5">
        <v>3</v>
      </c>
      <c r="C29" s="5">
        <v>0</v>
      </c>
      <c r="D29" s="5"/>
      <c r="E29" s="5"/>
    </row>
    <row r="30" spans="1:6">
      <c r="A30" s="5" t="s">
        <v>9</v>
      </c>
      <c r="B30" s="5">
        <v>4</v>
      </c>
      <c r="C30" s="5">
        <v>0</v>
      </c>
      <c r="D30" s="5"/>
      <c r="E30" s="5"/>
    </row>
    <row r="31" spans="1:6">
      <c r="A31" s="5" t="s">
        <v>9</v>
      </c>
      <c r="B31" s="5">
        <v>5</v>
      </c>
      <c r="C31" s="5">
        <v>0</v>
      </c>
      <c r="D31" s="5"/>
      <c r="E31" s="5"/>
    </row>
    <row r="32" spans="1:6">
      <c r="A32" s="5" t="s">
        <v>7</v>
      </c>
      <c r="B32" s="5">
        <v>1</v>
      </c>
      <c r="C32" s="5">
        <v>26.803519532673103</v>
      </c>
      <c r="D32" s="5">
        <f>AVERAGE(C32:C36)</f>
        <v>26.579072205015184</v>
      </c>
      <c r="E32" s="5">
        <f>STDEV(C32:C36)/SQRT(5)</f>
        <v>1.7138136074639474</v>
      </c>
      <c r="F32">
        <f>TTEST(C22:C26,C32:C36,1,2)</f>
        <v>1.487331555497843E-7</v>
      </c>
    </row>
    <row r="33" spans="1:5">
      <c r="A33" s="5" t="s">
        <v>7</v>
      </c>
      <c r="B33" s="5">
        <v>2</v>
      </c>
      <c r="C33" s="5">
        <v>21.285534796854577</v>
      </c>
      <c r="D33" s="5"/>
      <c r="E33" s="5"/>
    </row>
    <row r="34" spans="1:5">
      <c r="A34" s="5" t="s">
        <v>7</v>
      </c>
      <c r="B34" s="5">
        <v>3</v>
      </c>
      <c r="C34" s="5">
        <v>28.619674987211305</v>
      </c>
      <c r="D34" s="5"/>
      <c r="E34" s="5"/>
    </row>
    <row r="35" spans="1:5">
      <c r="A35" s="5" t="s">
        <v>7</v>
      </c>
      <c r="B35" s="5">
        <v>4</v>
      </c>
      <c r="C35" s="5">
        <v>31.404003045324902</v>
      </c>
      <c r="D35" s="5"/>
      <c r="E35" s="5"/>
    </row>
    <row r="36" spans="1:5">
      <c r="A36" s="5" t="s">
        <v>7</v>
      </c>
      <c r="B36" s="5">
        <v>5</v>
      </c>
      <c r="C36" s="5">
        <v>24.78262866301203</v>
      </c>
      <c r="D36" s="5"/>
      <c r="E36" s="5"/>
    </row>
    <row r="37" spans="1:5">
      <c r="A37" s="5" t="s">
        <v>8</v>
      </c>
      <c r="B37" s="5">
        <v>1</v>
      </c>
      <c r="C37" s="5">
        <v>0</v>
      </c>
      <c r="D37" s="5">
        <f>AVERAGE(C37:C41)</f>
        <v>0</v>
      </c>
      <c r="E37" s="5">
        <f>STDEV(C37:C41)/SQRT(5)</f>
        <v>0</v>
      </c>
    </row>
    <row r="38" spans="1:5">
      <c r="A38" s="5" t="s">
        <v>8</v>
      </c>
      <c r="B38" s="5">
        <v>2</v>
      </c>
      <c r="C38" s="5">
        <v>0</v>
      </c>
      <c r="D38" s="5"/>
      <c r="E38" s="5"/>
    </row>
    <row r="39" spans="1:5">
      <c r="A39" s="5" t="s">
        <v>8</v>
      </c>
      <c r="B39" s="5">
        <v>3</v>
      </c>
      <c r="C39" s="5">
        <v>0</v>
      </c>
      <c r="D39" s="5"/>
      <c r="E39" s="5"/>
    </row>
    <row r="40" spans="1:5">
      <c r="A40" s="5" t="s">
        <v>8</v>
      </c>
      <c r="B40" s="5">
        <v>4</v>
      </c>
      <c r="C40" s="5">
        <v>0</v>
      </c>
      <c r="D40" s="5"/>
      <c r="E40" s="5"/>
    </row>
    <row r="41" spans="1:5">
      <c r="A41" s="5" t="s">
        <v>8</v>
      </c>
      <c r="B41" s="5">
        <v>5</v>
      </c>
      <c r="C41" s="5">
        <v>0</v>
      </c>
      <c r="D41" s="5"/>
      <c r="E41" s="5"/>
    </row>
  </sheetData>
  <pageMargins left="0.7" right="0.7" top="0.75" bottom="0.75" header="0.3" footer="0.3"/>
  <pageSetup paperSize="9" orientation="portrait" r:id="rId1"/>
  <ignoredErrors>
    <ignoredError sqref="D2:E11 D13:E31 D12:E12 D33:E41 D32:E32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B3E55-C9B3-4643-BEFF-65D45B3D6D3B}">
  <dimension ref="A1:F43"/>
  <sheetViews>
    <sheetView workbookViewId="0">
      <selection activeCell="M36" sqref="M36"/>
    </sheetView>
  </sheetViews>
  <sheetFormatPr defaultRowHeight="15"/>
  <cols>
    <col min="1" max="1" width="24.85546875" bestFit="1" customWidth="1"/>
    <col min="2" max="2" width="18.140625" bestFit="1" customWidth="1"/>
    <col min="3" max="3" width="30.85546875" bestFit="1" customWidth="1"/>
    <col min="4" max="5" width="12" bestFit="1" customWidth="1"/>
    <col min="6" max="6" width="18.85546875" bestFit="1" customWidth="1"/>
  </cols>
  <sheetData>
    <row r="1" spans="1:6">
      <c r="A1" t="s">
        <v>46</v>
      </c>
      <c r="B1" s="9" t="s">
        <v>89</v>
      </c>
      <c r="C1" t="s">
        <v>28</v>
      </c>
      <c r="D1" s="5" t="s">
        <v>84</v>
      </c>
      <c r="E1" s="5" t="s">
        <v>85</v>
      </c>
      <c r="F1" t="s">
        <v>86</v>
      </c>
    </row>
    <row r="2" spans="1:6">
      <c r="A2" t="s">
        <v>25</v>
      </c>
      <c r="B2">
        <v>1</v>
      </c>
      <c r="C2">
        <v>0</v>
      </c>
      <c r="D2" s="6">
        <f>AVERAGE(C2:C4)</f>
        <v>0</v>
      </c>
      <c r="E2" s="6">
        <f>STDEV(C2:C4)/SQRT(3)</f>
        <v>0</v>
      </c>
    </row>
    <row r="3" spans="1:6">
      <c r="A3" t="s">
        <v>25</v>
      </c>
      <c r="B3">
        <v>2</v>
      </c>
      <c r="C3">
        <v>0</v>
      </c>
    </row>
    <row r="4" spans="1:6">
      <c r="A4" t="s">
        <v>25</v>
      </c>
      <c r="B4">
        <v>3</v>
      </c>
      <c r="C4">
        <v>0</v>
      </c>
    </row>
    <row r="5" spans="1:6">
      <c r="A5" t="s">
        <v>22</v>
      </c>
      <c r="B5">
        <v>1</v>
      </c>
      <c r="C5">
        <v>4.5733140757406616</v>
      </c>
      <c r="D5" s="6">
        <f>AVERAGE(C5:C7)</f>
        <v>4.7011568921509879</v>
      </c>
      <c r="E5" s="6">
        <f>STDEV(C5:C7)/SQRT(3)</f>
        <v>0.45126493725330241</v>
      </c>
      <c r="F5">
        <f>TTEST(C5:C7,C2:C4,1,2)</f>
        <v>2.3977898523468868E-4</v>
      </c>
    </row>
    <row r="6" spans="1:6">
      <c r="A6" t="s">
        <v>22</v>
      </c>
      <c r="B6">
        <v>2</v>
      </c>
      <c r="C6">
        <v>3.991345600063676</v>
      </c>
    </row>
    <row r="7" spans="1:6">
      <c r="A7" t="s">
        <v>22</v>
      </c>
      <c r="B7">
        <v>3</v>
      </c>
      <c r="C7">
        <v>5.5388110006486251</v>
      </c>
    </row>
    <row r="8" spans="1:6">
      <c r="A8" t="s">
        <v>23</v>
      </c>
      <c r="B8">
        <v>1</v>
      </c>
      <c r="C8">
        <v>0</v>
      </c>
      <c r="D8" s="6">
        <f>AVERAGE(C8:C10)</f>
        <v>0</v>
      </c>
      <c r="E8" s="6">
        <f>STDEV(C8:C10)/SQRT(3)</f>
        <v>0</v>
      </c>
    </row>
    <row r="9" spans="1:6">
      <c r="A9" t="s">
        <v>23</v>
      </c>
      <c r="B9">
        <v>2</v>
      </c>
      <c r="C9">
        <v>0</v>
      </c>
    </row>
    <row r="10" spans="1:6">
      <c r="A10" t="s">
        <v>23</v>
      </c>
      <c r="B10">
        <v>3</v>
      </c>
      <c r="C10">
        <v>0</v>
      </c>
    </row>
    <row r="11" spans="1:6">
      <c r="A11" t="s">
        <v>40</v>
      </c>
      <c r="B11">
        <v>1</v>
      </c>
      <c r="C11">
        <v>0</v>
      </c>
      <c r="D11" s="6">
        <f>AVERAGE(C11:C13)</f>
        <v>0</v>
      </c>
      <c r="E11" s="6">
        <f>STDEV(C11:C13)/SQRT(3)</f>
        <v>0</v>
      </c>
    </row>
    <row r="12" spans="1:6">
      <c r="A12" t="s">
        <v>40</v>
      </c>
      <c r="B12">
        <v>2</v>
      </c>
      <c r="C12">
        <v>0</v>
      </c>
    </row>
    <row r="13" spans="1:6">
      <c r="A13" t="s">
        <v>40</v>
      </c>
      <c r="B13">
        <v>3</v>
      </c>
      <c r="C13">
        <v>0</v>
      </c>
    </row>
    <row r="14" spans="1:6">
      <c r="A14" t="s">
        <v>41</v>
      </c>
      <c r="B14">
        <v>1</v>
      </c>
      <c r="C14">
        <v>0</v>
      </c>
      <c r="D14" s="6">
        <f>AVERAGE(C14:C16)</f>
        <v>0</v>
      </c>
      <c r="E14" s="6">
        <f>STDEV(C14:C16)/SQRT(3)</f>
        <v>0</v>
      </c>
    </row>
    <row r="15" spans="1:6">
      <c r="A15" t="s">
        <v>41</v>
      </c>
      <c r="B15">
        <v>2</v>
      </c>
      <c r="C15">
        <v>0</v>
      </c>
    </row>
    <row r="16" spans="1:6">
      <c r="A16" t="s">
        <v>41</v>
      </c>
      <c r="B16">
        <v>3</v>
      </c>
      <c r="C16">
        <v>0</v>
      </c>
    </row>
    <row r="17" spans="1:6">
      <c r="A17" t="s">
        <v>38</v>
      </c>
      <c r="B17">
        <v>1</v>
      </c>
      <c r="C17">
        <v>2.5529503956449435</v>
      </c>
      <c r="D17" s="6">
        <f>AVERAGE(C17:C19)</f>
        <v>1.9224664372527007</v>
      </c>
      <c r="E17" s="6">
        <f>STDEV(C17:C19)/SQRT(3)</f>
        <v>0.36401008309750232</v>
      </c>
      <c r="F17">
        <f>TTEST(C17:C19,C2:C4,1,2)</f>
        <v>3.0822388307474159E-3</v>
      </c>
    </row>
    <row r="18" spans="1:6">
      <c r="A18" t="s">
        <v>38</v>
      </c>
      <c r="B18">
        <v>2</v>
      </c>
      <c r="C18">
        <v>1.2919824788604581</v>
      </c>
    </row>
    <row r="19" spans="1:6">
      <c r="A19" t="s">
        <v>38</v>
      </c>
      <c r="B19">
        <v>3</v>
      </c>
      <c r="C19">
        <v>1.9224664372527007</v>
      </c>
    </row>
    <row r="20" spans="1:6">
      <c r="A20" t="s">
        <v>39</v>
      </c>
      <c r="B20">
        <v>1</v>
      </c>
      <c r="C20">
        <v>0</v>
      </c>
      <c r="D20" s="6">
        <f>AVERAGE(C20:C22)</f>
        <v>0</v>
      </c>
      <c r="E20" s="6">
        <f>STDEV(C20:C22)/SQRT(3)</f>
        <v>0</v>
      </c>
    </row>
    <row r="21" spans="1:6">
      <c r="A21" t="s">
        <v>39</v>
      </c>
      <c r="B21">
        <v>2</v>
      </c>
      <c r="C21">
        <v>0</v>
      </c>
    </row>
    <row r="22" spans="1:6">
      <c r="A22" t="s">
        <v>39</v>
      </c>
      <c r="B22">
        <v>3</v>
      </c>
      <c r="C22">
        <v>0</v>
      </c>
    </row>
    <row r="23" spans="1:6">
      <c r="A23" t="s">
        <v>21</v>
      </c>
      <c r="B23">
        <v>1</v>
      </c>
      <c r="C23">
        <v>0</v>
      </c>
      <c r="D23" s="6">
        <f>AVERAGE(C23:C25)</f>
        <v>0</v>
      </c>
      <c r="E23" s="6">
        <f>STDEV(C23:C25)/SQRT(3)</f>
        <v>0</v>
      </c>
    </row>
    <row r="24" spans="1:6">
      <c r="A24" t="s">
        <v>21</v>
      </c>
      <c r="B24">
        <v>2</v>
      </c>
      <c r="C24">
        <v>0</v>
      </c>
    </row>
    <row r="25" spans="1:6">
      <c r="A25" t="s">
        <v>21</v>
      </c>
      <c r="B25">
        <v>3</v>
      </c>
      <c r="C25">
        <v>0</v>
      </c>
    </row>
    <row r="26" spans="1:6">
      <c r="A26" t="s">
        <v>18</v>
      </c>
      <c r="B26">
        <v>1</v>
      </c>
      <c r="C26">
        <v>34.364493372556595</v>
      </c>
      <c r="D26" s="6">
        <f>AVERAGE(C26:C28)</f>
        <v>27.930698580866082</v>
      </c>
      <c r="E26" s="6">
        <f>STDEV(C26:C28)/SQRT(3)</f>
        <v>3.2900414867843728</v>
      </c>
      <c r="F26">
        <f>TTEST(C26:C28,C23:C25,1,2)</f>
        <v>5.27785987842947E-4</v>
      </c>
    </row>
    <row r="27" spans="1:6">
      <c r="A27" t="s">
        <v>18</v>
      </c>
      <c r="B27">
        <v>2</v>
      </c>
      <c r="C27">
        <v>25.908720591549571</v>
      </c>
    </row>
    <row r="28" spans="1:6">
      <c r="A28" t="s">
        <v>18</v>
      </c>
      <c r="B28">
        <v>3</v>
      </c>
      <c r="C28">
        <v>23.518881778492087</v>
      </c>
    </row>
    <row r="29" spans="1:6">
      <c r="A29" t="s">
        <v>19</v>
      </c>
      <c r="B29">
        <v>1</v>
      </c>
      <c r="C29">
        <v>0</v>
      </c>
      <c r="D29" s="6">
        <f>AVERAGE(C29:C31)</f>
        <v>0</v>
      </c>
      <c r="E29" s="6">
        <f>STDEV(C29:C31)/SQRT(3)</f>
        <v>0</v>
      </c>
    </row>
    <row r="30" spans="1:6">
      <c r="A30" t="s">
        <v>19</v>
      </c>
      <c r="B30">
        <v>2</v>
      </c>
      <c r="C30">
        <v>0</v>
      </c>
    </row>
    <row r="31" spans="1:6">
      <c r="A31" t="s">
        <v>19</v>
      </c>
      <c r="B31">
        <v>3</v>
      </c>
      <c r="C31">
        <v>0</v>
      </c>
    </row>
    <row r="32" spans="1:6">
      <c r="A32" t="s">
        <v>44</v>
      </c>
      <c r="B32">
        <v>1</v>
      </c>
      <c r="C32">
        <v>6.6681817229651639</v>
      </c>
      <c r="D32" s="6">
        <f>AVERAGE(C32:C34)</f>
        <v>6.9366599690621795</v>
      </c>
      <c r="E32" s="6">
        <f>STDEV(C32:C34)/SQRT(3)</f>
        <v>0.6942526063689235</v>
      </c>
      <c r="F32">
        <f>TTEST(C32:C34,C23:C25,1,2)</f>
        <v>2.8192292259644666E-4</v>
      </c>
    </row>
    <row r="33" spans="1:6">
      <c r="A33" t="s">
        <v>44</v>
      </c>
      <c r="B33">
        <v>2</v>
      </c>
      <c r="C33">
        <v>5.8911111374850975</v>
      </c>
    </row>
    <row r="34" spans="1:6">
      <c r="A34" t="s">
        <v>44</v>
      </c>
      <c r="B34">
        <v>3</v>
      </c>
      <c r="C34">
        <v>8.2506870467362763</v>
      </c>
      <c r="D34" s="6"/>
      <c r="E34" s="6"/>
    </row>
    <row r="35" spans="1:6">
      <c r="A35" t="s">
        <v>45</v>
      </c>
      <c r="B35">
        <v>1</v>
      </c>
      <c r="C35">
        <v>0.50262908695085695</v>
      </c>
      <c r="D35" s="6">
        <f>AVERAGE(C35:C37)</f>
        <v>0.52752120690175597</v>
      </c>
      <c r="E35" s="6">
        <f>STDEV(C35:C37)/SQRT(3)</f>
        <v>1.3026636118126286E-2</v>
      </c>
      <c r="F35">
        <f>TTEST(C35:C37,C23:C25,1,2)</f>
        <v>1.1110336379451174E-6</v>
      </c>
    </row>
    <row r="36" spans="1:6">
      <c r="A36" t="s">
        <v>45</v>
      </c>
      <c r="B36">
        <v>2</v>
      </c>
      <c r="C36">
        <v>0.54662808656585937</v>
      </c>
      <c r="D36" s="6"/>
      <c r="E36" s="6"/>
    </row>
    <row r="37" spans="1:6">
      <c r="A37" t="s">
        <v>45</v>
      </c>
      <c r="B37">
        <v>3</v>
      </c>
      <c r="C37">
        <v>0.53330644718855136</v>
      </c>
    </row>
    <row r="38" spans="1:6">
      <c r="A38" t="s">
        <v>42</v>
      </c>
      <c r="B38">
        <v>1</v>
      </c>
      <c r="C38">
        <v>12.86552761102989</v>
      </c>
      <c r="D38" s="6">
        <f>AVERAGE(C38:C40)</f>
        <v>11.789645439461017</v>
      </c>
      <c r="E38" s="6">
        <f>STDEV(C38:C40)/SQRT(3)</f>
        <v>0.84066689497055203</v>
      </c>
      <c r="F38">
        <f>TTEST(C38:C40,C23:C25,1,2)</f>
        <v>7.49953898215676E-5</v>
      </c>
    </row>
    <row r="39" spans="1:6">
      <c r="A39" t="s">
        <v>42</v>
      </c>
      <c r="B39">
        <v>2</v>
      </c>
      <c r="C39">
        <v>12.370641639485488</v>
      </c>
    </row>
    <row r="40" spans="1:6">
      <c r="A40" t="s">
        <v>42</v>
      </c>
      <c r="B40">
        <v>3</v>
      </c>
      <c r="C40">
        <v>10.132767067867675</v>
      </c>
    </row>
    <row r="41" spans="1:6">
      <c r="A41" t="s">
        <v>43</v>
      </c>
      <c r="B41">
        <v>1</v>
      </c>
      <c r="C41">
        <v>3.2617865856992858</v>
      </c>
      <c r="D41" s="6">
        <f>AVERAGE(C41:C43)</f>
        <v>3.2617865856992858</v>
      </c>
      <c r="E41" s="6">
        <f>STDEV(C41:C43)/SQRT(3)</f>
        <v>0.84756849321574312</v>
      </c>
      <c r="F41">
        <f>TTEST(C41:C43,C23:C25,1,2)</f>
        <v>9.1637637963050481E-3</v>
      </c>
    </row>
    <row r="42" spans="1:6">
      <c r="A42" t="s">
        <v>43</v>
      </c>
      <c r="B42">
        <v>2</v>
      </c>
      <c r="C42">
        <v>1.7937548925550211</v>
      </c>
    </row>
    <row r="43" spans="1:6">
      <c r="A43" t="s">
        <v>43</v>
      </c>
      <c r="B43">
        <v>3</v>
      </c>
      <c r="C43">
        <v>4.7298182788435508</v>
      </c>
    </row>
  </sheetData>
  <pageMargins left="0.7" right="0.7" top="0.75" bottom="0.75" header="0.3" footer="0.3"/>
  <ignoredErrors>
    <ignoredError sqref="D2:E4 D6:E43 D5:E5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1BC5-32E3-4268-B171-F26B5457DD78}">
  <dimension ref="A1:G22"/>
  <sheetViews>
    <sheetView workbookViewId="0">
      <selection activeCell="J39" sqref="J39"/>
    </sheetView>
  </sheetViews>
  <sheetFormatPr defaultRowHeight="15"/>
  <cols>
    <col min="1" max="1" width="24.5703125" bestFit="1" customWidth="1"/>
    <col min="2" max="2" width="18.140625" bestFit="1" customWidth="1"/>
    <col min="3" max="3" width="31.28515625" bestFit="1" customWidth="1"/>
    <col min="4" max="5" width="12" bestFit="1" customWidth="1"/>
    <col min="6" max="7" width="26.140625" bestFit="1" customWidth="1"/>
  </cols>
  <sheetData>
    <row r="1" spans="1:7">
      <c r="A1" t="s">
        <v>46</v>
      </c>
      <c r="B1" s="9" t="s">
        <v>89</v>
      </c>
      <c r="C1" t="s">
        <v>32</v>
      </c>
      <c r="D1" s="5" t="s">
        <v>84</v>
      </c>
      <c r="E1" s="5" t="s">
        <v>85</v>
      </c>
      <c r="F1" t="s">
        <v>87</v>
      </c>
      <c r="G1" t="s">
        <v>88</v>
      </c>
    </row>
    <row r="2" spans="1:7">
      <c r="A2" t="s">
        <v>25</v>
      </c>
      <c r="B2">
        <v>1</v>
      </c>
      <c r="C2">
        <v>3.0849209598281985E-2</v>
      </c>
      <c r="D2" s="6">
        <f>AVERAGE(C2:C4)</f>
        <v>4.6284564146352875E-2</v>
      </c>
      <c r="E2" s="6">
        <f>STDEV(C2:C4)/SQRT(3)</f>
        <v>2.4792421367544511E-2</v>
      </c>
      <c r="G2">
        <f>TTEST(C2:C4,C8:C10,1,2)</f>
        <v>3.0872333070525765E-3</v>
      </c>
    </row>
    <row r="3" spans="1:7">
      <c r="A3" t="s">
        <v>25</v>
      </c>
      <c r="B3">
        <v>2</v>
      </c>
      <c r="C3">
        <v>1.3194094632287977E-2</v>
      </c>
    </row>
    <row r="4" spans="1:7">
      <c r="A4" t="s">
        <v>25</v>
      </c>
      <c r="B4">
        <v>3</v>
      </c>
      <c r="C4">
        <v>9.4810388208488652E-2</v>
      </c>
    </row>
    <row r="5" spans="1:7">
      <c r="A5" t="s">
        <v>22</v>
      </c>
      <c r="B5">
        <v>1</v>
      </c>
      <c r="C5">
        <v>2.0996898901580602E-2</v>
      </c>
      <c r="D5" s="6">
        <f>AVERAGE(C5:C7)</f>
        <v>2.2085823297214785E-2</v>
      </c>
      <c r="E5" s="6">
        <f>STDEV(C5:C7)/SQRT(3)</f>
        <v>3.939148772069483E-3</v>
      </c>
      <c r="F5">
        <f>TTEST(C5:C7,C2:C4,1,2)</f>
        <v>0.19482643907077282</v>
      </c>
      <c r="G5">
        <f>TTEST(C5:C7,C8:C10,1,2)</f>
        <v>7.0036463347322416E-4</v>
      </c>
    </row>
    <row r="6" spans="1:7">
      <c r="A6" t="s">
        <v>22</v>
      </c>
      <c r="B6">
        <v>2</v>
      </c>
      <c r="C6">
        <v>1.5872966360128311E-2</v>
      </c>
    </row>
    <row r="7" spans="1:7">
      <c r="A7" t="s">
        <v>22</v>
      </c>
      <c r="B7">
        <v>3</v>
      </c>
      <c r="C7">
        <v>2.9387604629935449E-2</v>
      </c>
    </row>
    <row r="8" spans="1:7">
      <c r="A8" t="s">
        <v>23</v>
      </c>
      <c r="B8">
        <v>1</v>
      </c>
      <c r="C8">
        <v>0.27819197644969113</v>
      </c>
      <c r="D8" s="6">
        <f>AVERAGE(C8:C10)</f>
        <v>0.24243757432733762</v>
      </c>
      <c r="E8" s="6">
        <f>STDEV(C8:C10)/SQRT(3)</f>
        <v>2.7676940021236177E-2</v>
      </c>
      <c r="F8">
        <f>TTEST(C8:C10,C2:C4,1,2)</f>
        <v>3.0872333070525765E-3</v>
      </c>
    </row>
    <row r="9" spans="1:7">
      <c r="A9" t="s">
        <v>23</v>
      </c>
      <c r="B9">
        <v>2</v>
      </c>
      <c r="C9">
        <v>0.18796452550344211</v>
      </c>
    </row>
    <row r="10" spans="1:7">
      <c r="A10" t="s">
        <v>23</v>
      </c>
      <c r="B10">
        <v>3</v>
      </c>
      <c r="C10">
        <v>0.26115622102887964</v>
      </c>
    </row>
    <row r="11" spans="1:7">
      <c r="A11" t="s">
        <v>40</v>
      </c>
      <c r="B11">
        <v>1</v>
      </c>
      <c r="C11">
        <v>1.7856015433192672E-2</v>
      </c>
      <c r="D11" s="6">
        <f>AVERAGE(C11:C13)</f>
        <v>1.7314039704165219E-2</v>
      </c>
      <c r="E11" s="6">
        <f>STDEV(C11:C13)/SQRT(3)</f>
        <v>1.4597890655131749E-3</v>
      </c>
      <c r="F11">
        <f>TTEST(C11:C13,C2:C4,1,2)</f>
        <v>0.15410768483371451</v>
      </c>
      <c r="G11">
        <f>TTEST(C11:C13,C8:C10,1,2)</f>
        <v>6.2469293588227753E-4</v>
      </c>
    </row>
    <row r="12" spans="1:7">
      <c r="A12" t="s">
        <v>40</v>
      </c>
      <c r="B12">
        <v>2</v>
      </c>
      <c r="C12">
        <v>1.4558570187629414E-2</v>
      </c>
    </row>
    <row r="13" spans="1:7">
      <c r="A13" t="s">
        <v>40</v>
      </c>
      <c r="B13">
        <v>3</v>
      </c>
      <c r="C13">
        <v>1.952753349167357E-2</v>
      </c>
    </row>
    <row r="14" spans="1:7">
      <c r="A14" t="s">
        <v>41</v>
      </c>
      <c r="B14">
        <v>1</v>
      </c>
      <c r="C14">
        <v>0.17218308936033874</v>
      </c>
      <c r="D14" s="6">
        <f>AVERAGE(C14:C16)</f>
        <v>0.14393617493412633</v>
      </c>
      <c r="E14" s="6">
        <f>STDEV(C14:C16)/SQRT(3)</f>
        <v>1.4708268940942794E-2</v>
      </c>
      <c r="F14">
        <f>TTEST(C14:C16,C2:C4,1,2)</f>
        <v>1.3796772196412574E-2</v>
      </c>
      <c r="G14">
        <f>TTEST(C14:C16,C8:C10,1,2)</f>
        <v>1.7377759680234042E-2</v>
      </c>
    </row>
    <row r="15" spans="1:7">
      <c r="A15" t="s">
        <v>41</v>
      </c>
      <c r="B15">
        <v>2</v>
      </c>
      <c r="C15">
        <v>0.12270051730441354</v>
      </c>
    </row>
    <row r="16" spans="1:7">
      <c r="A16" t="s">
        <v>41</v>
      </c>
      <c r="B16">
        <v>3</v>
      </c>
      <c r="C16">
        <v>0.13692491813762672</v>
      </c>
    </row>
    <row r="17" spans="1:7">
      <c r="A17" t="s">
        <v>38</v>
      </c>
      <c r="B17">
        <v>1</v>
      </c>
      <c r="C17">
        <v>4.1629020480330299E-2</v>
      </c>
      <c r="D17" s="6">
        <f>AVERAGE(C17:C19)</f>
        <v>5.6656778940536785E-2</v>
      </c>
      <c r="E17" s="6">
        <f>STDEV(C17:C19)/SQRT(3)</f>
        <v>8.8187191096005795E-3</v>
      </c>
      <c r="F17">
        <f>TTEST(C17:C19,C2:C4,1,2)</f>
        <v>0.35678384278351083</v>
      </c>
      <c r="G17">
        <f>TTEST(C17:C19,C8:C10,1,2)</f>
        <v>1.5343210104274898E-3</v>
      </c>
    </row>
    <row r="18" spans="1:7">
      <c r="A18" t="s">
        <v>38</v>
      </c>
      <c r="B18">
        <v>2</v>
      </c>
      <c r="C18">
        <v>7.2166549424801371E-2</v>
      </c>
    </row>
    <row r="19" spans="1:7">
      <c r="A19" t="s">
        <v>38</v>
      </c>
      <c r="B19">
        <v>3</v>
      </c>
      <c r="C19">
        <v>5.6174766916478679E-2</v>
      </c>
    </row>
    <row r="20" spans="1:7">
      <c r="A20" t="s">
        <v>39</v>
      </c>
      <c r="B20">
        <v>1</v>
      </c>
      <c r="C20">
        <v>3.1872962410239333E-2</v>
      </c>
      <c r="D20" s="6">
        <f>AVERAGE(C20:C22)</f>
        <v>5.8804402237573765E-2</v>
      </c>
      <c r="E20" s="6">
        <f>STDEV(C20:C22)/SQRT(3)</f>
        <v>1.9348500333511556E-2</v>
      </c>
      <c r="F20">
        <f>TTEST(C20:C22,C2:C4,1,2)</f>
        <v>0.35544422273925314</v>
      </c>
      <c r="G20">
        <f>TTEST(C20:C22,C8:C10,1,2)</f>
        <v>2.7754731015658786E-3</v>
      </c>
    </row>
    <row r="21" spans="1:7">
      <c r="A21" t="s">
        <v>39</v>
      </c>
      <c r="B21">
        <v>2</v>
      </c>
      <c r="C21">
        <v>9.6334962834023166E-2</v>
      </c>
    </row>
    <row r="22" spans="1:7">
      <c r="A22" t="s">
        <v>39</v>
      </c>
      <c r="B22">
        <v>3</v>
      </c>
      <c r="C22">
        <v>4.8205281468458795E-2</v>
      </c>
    </row>
  </sheetData>
  <pageMargins left="0.7" right="0.7" top="0.75" bottom="0.75" header="0.3" footer="0.3"/>
  <ignoredErrors>
    <ignoredError sqref="D2:E2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25BC-DA7A-4534-870F-18CFB3BC6131}">
  <dimension ref="A1:I21"/>
  <sheetViews>
    <sheetView workbookViewId="0">
      <selection activeCell="N19" sqref="N19"/>
    </sheetView>
  </sheetViews>
  <sheetFormatPr defaultRowHeight="15"/>
  <cols>
    <col min="2" max="2" width="18.140625" bestFit="1" customWidth="1"/>
    <col min="4" max="4" width="14.85546875" bestFit="1" customWidth="1"/>
    <col min="5" max="6" width="12" bestFit="1" customWidth="1"/>
    <col min="7" max="7" width="14.85546875" bestFit="1" customWidth="1"/>
    <col min="8" max="9" width="12" bestFit="1" customWidth="1"/>
  </cols>
  <sheetData>
    <row r="1" spans="1:9">
      <c r="A1" t="s">
        <v>47</v>
      </c>
      <c r="B1" t="s">
        <v>89</v>
      </c>
      <c r="C1" t="s">
        <v>48</v>
      </c>
      <c r="D1" t="s">
        <v>74</v>
      </c>
      <c r="E1" s="5" t="s">
        <v>84</v>
      </c>
      <c r="F1" s="5" t="s">
        <v>85</v>
      </c>
      <c r="G1" t="s">
        <v>75</v>
      </c>
      <c r="H1" s="5" t="s">
        <v>84</v>
      </c>
      <c r="I1" s="5" t="s">
        <v>85</v>
      </c>
    </row>
    <row r="2" spans="1:9">
      <c r="A2" t="s">
        <v>49</v>
      </c>
      <c r="B2">
        <v>1</v>
      </c>
      <c r="C2" t="s">
        <v>50</v>
      </c>
      <c r="D2">
        <v>2.4826065588057991</v>
      </c>
      <c r="E2">
        <f>AVERAGE(D2:D5)</f>
        <v>2.7019936636682824</v>
      </c>
      <c r="F2">
        <f>STDEV(D2:D5)/SQRT(4)</f>
        <v>9.5691839020344199E-2</v>
      </c>
      <c r="G2">
        <v>39.204720409429115</v>
      </c>
      <c r="H2">
        <f>AVERAGE(G2:G5)</f>
        <v>40.981892222683008</v>
      </c>
      <c r="I2">
        <f>STDEV(G2:G5)/SQRT(4)</f>
        <v>4.0731879053025741</v>
      </c>
    </row>
    <row r="3" spans="1:9">
      <c r="A3" t="s">
        <v>51</v>
      </c>
      <c r="B3">
        <v>2</v>
      </c>
      <c r="C3" t="s">
        <v>50</v>
      </c>
      <c r="D3">
        <v>2.7952834463790661</v>
      </c>
      <c r="G3">
        <v>34.27746925695179</v>
      </c>
    </row>
    <row r="4" spans="1:9">
      <c r="A4" t="s">
        <v>52</v>
      </c>
      <c r="B4">
        <v>3</v>
      </c>
      <c r="C4" t="s">
        <v>50</v>
      </c>
      <c r="D4">
        <v>2.614877109071422</v>
      </c>
      <c r="G4">
        <v>52.806025441087996</v>
      </c>
    </row>
    <row r="5" spans="1:9">
      <c r="A5" t="s">
        <v>53</v>
      </c>
      <c r="B5">
        <v>4</v>
      </c>
      <c r="C5" t="s">
        <v>50</v>
      </c>
      <c r="D5">
        <v>2.9152075404168429</v>
      </c>
      <c r="G5">
        <v>37.63935378326314</v>
      </c>
    </row>
    <row r="6" spans="1:9">
      <c r="A6" t="s">
        <v>54</v>
      </c>
      <c r="B6">
        <v>1</v>
      </c>
      <c r="C6" t="s">
        <v>55</v>
      </c>
      <c r="D6">
        <v>136.25072170663202</v>
      </c>
      <c r="E6">
        <f>AVERAGE(D6:D9)</f>
        <v>147.23536164422521</v>
      </c>
      <c r="F6">
        <f>STDEV(D6:D9)/SQRT(4)</f>
        <v>15.086404962142762</v>
      </c>
      <c r="G6">
        <v>162.07240095223182</v>
      </c>
      <c r="H6">
        <f>AVERAGE(G6:G9)</f>
        <v>162.2444084656494</v>
      </c>
      <c r="I6">
        <f>STDEV(G6:G9)/SQRT(4)</f>
        <v>1.9009791860581868</v>
      </c>
    </row>
    <row r="7" spans="1:9">
      <c r="A7" t="s">
        <v>56</v>
      </c>
      <c r="B7">
        <v>2</v>
      </c>
      <c r="C7" t="s">
        <v>55</v>
      </c>
      <c r="D7">
        <v>142.9049208822853</v>
      </c>
      <c r="G7">
        <v>160.64182695849979</v>
      </c>
    </row>
    <row r="8" spans="1:9">
      <c r="A8" t="s">
        <v>57</v>
      </c>
      <c r="B8">
        <v>3</v>
      </c>
      <c r="C8" t="s">
        <v>55</v>
      </c>
      <c r="D8">
        <v>190.06749862290391</v>
      </c>
      <c r="G8">
        <v>167.55845264257491</v>
      </c>
    </row>
    <row r="9" spans="1:9">
      <c r="A9" t="s">
        <v>58</v>
      </c>
      <c r="B9">
        <v>4</v>
      </c>
      <c r="C9" t="s">
        <v>55</v>
      </c>
      <c r="D9">
        <v>119.7183053650796</v>
      </c>
      <c r="G9">
        <v>158.70495330929108</v>
      </c>
    </row>
    <row r="10" spans="1:9">
      <c r="A10" t="s">
        <v>59</v>
      </c>
      <c r="B10">
        <v>1</v>
      </c>
      <c r="C10" t="s">
        <v>60</v>
      </c>
      <c r="D10">
        <v>3.3585357999417504</v>
      </c>
      <c r="E10">
        <f>AVERAGE(D10:D13)</f>
        <v>5.1598849042741533</v>
      </c>
      <c r="F10">
        <f>STDEV(D10:D13)/SQRT(4)</f>
        <v>1.1079026051218648</v>
      </c>
      <c r="G10">
        <v>47.430429744471098</v>
      </c>
      <c r="H10">
        <f>AVERAGE(G10:G13)</f>
        <v>50.143301496428762</v>
      </c>
      <c r="I10">
        <f>STDEV(G10:G13)/SQRT(4)</f>
        <v>3.4316445980283947</v>
      </c>
    </row>
    <row r="11" spans="1:9">
      <c r="A11" t="s">
        <v>61</v>
      </c>
      <c r="B11">
        <v>2</v>
      </c>
      <c r="C11" t="s">
        <v>60</v>
      </c>
      <c r="D11">
        <v>3.7999065626773172</v>
      </c>
      <c r="G11">
        <v>41.874571483971962</v>
      </c>
    </row>
    <row r="12" spans="1:9">
      <c r="A12" t="s">
        <v>62</v>
      </c>
      <c r="B12">
        <v>3</v>
      </c>
      <c r="C12" t="s">
        <v>60</v>
      </c>
      <c r="D12">
        <v>8.2633721386387986</v>
      </c>
      <c r="G12">
        <v>54.008547404395102</v>
      </c>
    </row>
    <row r="13" spans="1:9">
      <c r="A13" t="s">
        <v>63</v>
      </c>
      <c r="B13">
        <v>4</v>
      </c>
      <c r="C13" t="s">
        <v>60</v>
      </c>
      <c r="D13">
        <v>5.2177251158387472</v>
      </c>
      <c r="G13">
        <v>57.2596573528769</v>
      </c>
    </row>
    <row r="14" spans="1:9">
      <c r="A14" t="s">
        <v>64</v>
      </c>
      <c r="B14">
        <v>1</v>
      </c>
      <c r="C14" t="s">
        <v>65</v>
      </c>
      <c r="D14">
        <v>2.3791311176765886</v>
      </c>
      <c r="E14">
        <f>AVERAGE(D14:D17)</f>
        <v>2.6667025682941787</v>
      </c>
      <c r="F14">
        <f>STDEV(D14:D17)/SQRT(4)</f>
        <v>9.8240973644442564E-2</v>
      </c>
      <c r="G14">
        <v>42.734211776565971</v>
      </c>
      <c r="H14">
        <f>AVERAGE(G14:G17)</f>
        <v>45.009343224961498</v>
      </c>
      <c r="I14">
        <f>STDEV(G14:G17)/SQRT(4)</f>
        <v>0.96585026628821358</v>
      </c>
    </row>
    <row r="15" spans="1:9">
      <c r="A15" t="s">
        <v>66</v>
      </c>
      <c r="B15">
        <v>2</v>
      </c>
      <c r="C15" t="s">
        <v>65</v>
      </c>
      <c r="D15">
        <v>2.7851872634749157</v>
      </c>
      <c r="G15">
        <v>45.103202565309118</v>
      </c>
    </row>
    <row r="16" spans="1:9">
      <c r="A16" t="s">
        <v>67</v>
      </c>
      <c r="B16">
        <v>3</v>
      </c>
      <c r="C16" t="s">
        <v>65</v>
      </c>
      <c r="D16">
        <v>2.702336135152009</v>
      </c>
      <c r="G16">
        <v>47.447271777803998</v>
      </c>
    </row>
    <row r="17" spans="1:9">
      <c r="A17" t="s">
        <v>68</v>
      </c>
      <c r="B17">
        <v>4</v>
      </c>
      <c r="C17" t="s">
        <v>65</v>
      </c>
      <c r="D17">
        <v>2.8001557568732007</v>
      </c>
      <c r="G17">
        <v>44.752686780166883</v>
      </c>
    </row>
    <row r="18" spans="1:9">
      <c r="A18" t="s">
        <v>69</v>
      </c>
      <c r="B18">
        <v>1</v>
      </c>
      <c r="C18" t="s">
        <v>70</v>
      </c>
      <c r="D18">
        <v>7.1743052300359347</v>
      </c>
      <c r="E18">
        <f>AVERAGE(D18:D21)</f>
        <v>5.899002977110249</v>
      </c>
      <c r="F18">
        <f>STDEV(D18:D21)/SQRT(4)</f>
        <v>0.47973274764642909</v>
      </c>
      <c r="G18">
        <v>55.037847671306906</v>
      </c>
      <c r="H18">
        <f>AVERAGE(G18:G21)</f>
        <v>58.052495828374674</v>
      </c>
      <c r="I18">
        <f>STDEV(G18:G21)/SQRT(4)</f>
        <v>1.288389661419697</v>
      </c>
    </row>
    <row r="19" spans="1:9">
      <c r="A19" t="s">
        <v>71</v>
      </c>
      <c r="B19">
        <v>2</v>
      </c>
      <c r="C19" t="s">
        <v>70</v>
      </c>
      <c r="D19">
        <v>5.7512327336096369</v>
      </c>
      <c r="G19">
        <v>57.136341507789304</v>
      </c>
    </row>
    <row r="20" spans="1:9">
      <c r="A20" t="s">
        <v>72</v>
      </c>
      <c r="B20">
        <v>3</v>
      </c>
      <c r="C20" t="s">
        <v>70</v>
      </c>
      <c r="D20">
        <v>5.8240242536623139</v>
      </c>
      <c r="G20">
        <v>61.082398999241896</v>
      </c>
    </row>
    <row r="21" spans="1:9">
      <c r="A21" t="s">
        <v>73</v>
      </c>
      <c r="B21">
        <v>4</v>
      </c>
      <c r="C21" t="s">
        <v>70</v>
      </c>
      <c r="D21">
        <v>4.8464496911331123</v>
      </c>
      <c r="G21">
        <v>58.953395135160598</v>
      </c>
    </row>
  </sheetData>
  <pageMargins left="0.7" right="0.7" top="0.75" bottom="0.75" header="0.3" footer="0.3"/>
  <ignoredErrors>
    <ignoredError sqref="E2:F18 H2:I18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E7025-BE44-4A0D-B2F2-2B9DC97055B0}">
  <dimension ref="A1:N13"/>
  <sheetViews>
    <sheetView tabSelected="1" workbookViewId="0">
      <selection activeCell="F22" sqref="F22"/>
    </sheetView>
  </sheetViews>
  <sheetFormatPr defaultRowHeight="15"/>
  <cols>
    <col min="1" max="1" width="11.85546875" bestFit="1" customWidth="1"/>
    <col min="2" max="2" width="18.140625" bestFit="1" customWidth="1"/>
    <col min="3" max="3" width="21" bestFit="1" customWidth="1"/>
    <col min="4" max="5" width="12" bestFit="1" customWidth="1"/>
    <col min="6" max="6" width="23.140625" bestFit="1" customWidth="1"/>
    <col min="7" max="8" width="12" bestFit="1" customWidth="1"/>
    <col min="9" max="9" width="25" bestFit="1" customWidth="1"/>
    <col min="10" max="11" width="12" bestFit="1" customWidth="1"/>
    <col min="12" max="12" width="37.42578125" bestFit="1" customWidth="1"/>
    <col min="13" max="14" width="12" bestFit="1" customWidth="1"/>
  </cols>
  <sheetData>
    <row r="1" spans="1:14">
      <c r="A1" t="s">
        <v>76</v>
      </c>
      <c r="B1" t="s">
        <v>89</v>
      </c>
      <c r="C1" t="s">
        <v>81</v>
      </c>
      <c r="D1" t="s">
        <v>84</v>
      </c>
      <c r="E1" t="s">
        <v>85</v>
      </c>
      <c r="F1" t="s">
        <v>82</v>
      </c>
      <c r="G1" t="s">
        <v>84</v>
      </c>
      <c r="H1" t="s">
        <v>85</v>
      </c>
      <c r="I1" t="s">
        <v>83</v>
      </c>
      <c r="J1" t="s">
        <v>84</v>
      </c>
      <c r="K1" t="s">
        <v>85</v>
      </c>
      <c r="L1" t="s">
        <v>90</v>
      </c>
      <c r="M1" t="s">
        <v>84</v>
      </c>
      <c r="N1" t="s">
        <v>85</v>
      </c>
    </row>
    <row r="2" spans="1:14">
      <c r="A2" t="s">
        <v>80</v>
      </c>
      <c r="B2" t="s">
        <v>29</v>
      </c>
      <c r="C2">
        <v>10.226993590606916</v>
      </c>
      <c r="D2">
        <f>AVERAGE(C2:C5)</f>
        <v>10.318810323757148</v>
      </c>
      <c r="E2">
        <f>STDEV(C2:C5)/SQRT(4)</f>
        <v>0.56948373028291166</v>
      </c>
      <c r="F2">
        <v>0.48838314413389539</v>
      </c>
      <c r="G2">
        <f>AVERAGE(F2:F5)</f>
        <v>0.49057742203955973</v>
      </c>
      <c r="H2">
        <f>STDEV(F2:F5)/SQRT(4)</f>
        <v>3.9288817793724284E-2</v>
      </c>
      <c r="I2">
        <v>6.2720341560066446</v>
      </c>
      <c r="J2">
        <f>AVERAGE(I2:I5)</f>
        <v>5.8559952422641164</v>
      </c>
      <c r="K2">
        <f>STDEV(I2:I5)/SQRT(4)</f>
        <v>0.20183429302715478</v>
      </c>
      <c r="L2">
        <v>1.4033470803076993</v>
      </c>
      <c r="M2">
        <f>AVERAGE(L2:L5)</f>
        <v>1.3039106777878078</v>
      </c>
      <c r="N2">
        <f>STDEV(L2:L5)/SQRT(4)</f>
        <v>5.7759158591260976E-2</v>
      </c>
    </row>
    <row r="3" spans="1:14">
      <c r="A3" t="s">
        <v>80</v>
      </c>
      <c r="B3" t="s">
        <v>30</v>
      </c>
      <c r="C3">
        <v>8.8621949836300189</v>
      </c>
      <c r="F3">
        <v>0.57690318889944714</v>
      </c>
      <c r="I3">
        <v>5.690750001400958</v>
      </c>
      <c r="L3">
        <v>1.2834955106661361</v>
      </c>
    </row>
    <row r="4" spans="1:14">
      <c r="A4" t="s">
        <v>80</v>
      </c>
      <c r="B4" t="s">
        <v>31</v>
      </c>
      <c r="C4">
        <v>10.562573193600581</v>
      </c>
      <c r="F4">
        <v>0.50986038515779863</v>
      </c>
      <c r="I4">
        <v>6.0890686846113251</v>
      </c>
      <c r="L4">
        <v>1.3797406205984577</v>
      </c>
    </row>
    <row r="5" spans="1:14">
      <c r="A5" t="s">
        <v>80</v>
      </c>
      <c r="B5" t="s">
        <v>78</v>
      </c>
      <c r="C5">
        <v>11.623479527191076</v>
      </c>
      <c r="F5">
        <v>0.38716296996709754</v>
      </c>
      <c r="I5">
        <v>5.3721281270375361</v>
      </c>
      <c r="L5">
        <v>1.149059499578938</v>
      </c>
    </row>
    <row r="6" spans="1:14">
      <c r="A6" t="s">
        <v>77</v>
      </c>
      <c r="B6" t="s">
        <v>29</v>
      </c>
      <c r="C6">
        <v>15.937213642353033</v>
      </c>
      <c r="D6">
        <f>AVERAGE(C6:C9)</f>
        <v>18.339271805540132</v>
      </c>
      <c r="E6">
        <f>STDEV(C6:C9)/SQRT(4)</f>
        <v>2.1179603155796025</v>
      </c>
      <c r="F6">
        <v>1.8941591749144684</v>
      </c>
      <c r="G6">
        <f>AVERAGE(F6:F9)</f>
        <v>1.662654899655386</v>
      </c>
      <c r="H6">
        <f>STDEV(F6:F9)/SQRT(4)</f>
        <v>8.5660480200094494E-2</v>
      </c>
      <c r="I6">
        <v>4.3791983798310756</v>
      </c>
      <c r="J6">
        <f>AVERAGE(I6:I9)</f>
        <v>3.4363405662556215</v>
      </c>
      <c r="K6">
        <f>STDEV(I6:I9)/SQRT(4)</f>
        <v>0.44041410226403399</v>
      </c>
      <c r="L6">
        <v>5.0704603534340134</v>
      </c>
      <c r="M6">
        <f>AVERAGE(L6:L9)</f>
        <v>4.0010321275871616</v>
      </c>
      <c r="N6">
        <f>STDEV(L6:L9)/SQRT(4)</f>
        <v>0.70384867966028963</v>
      </c>
    </row>
    <row r="7" spans="1:14">
      <c r="A7" t="s">
        <v>77</v>
      </c>
      <c r="B7" t="s">
        <v>30</v>
      </c>
      <c r="C7">
        <v>15.141490683840662</v>
      </c>
      <c r="F7">
        <v>1.687040153313772</v>
      </c>
      <c r="I7">
        <v>3.9843272987306735</v>
      </c>
      <c r="L7">
        <v>5.3098511016573955</v>
      </c>
    </row>
    <row r="8" spans="1:14">
      <c r="A8" t="s">
        <v>77</v>
      </c>
      <c r="B8" t="s">
        <v>31</v>
      </c>
      <c r="C8">
        <v>24.467425457975025</v>
      </c>
      <c r="F8">
        <v>1.5584168731978036</v>
      </c>
      <c r="I8">
        <v>2.5747375464536537</v>
      </c>
      <c r="L8">
        <v>2.4512689171908209</v>
      </c>
    </row>
    <row r="9" spans="1:14">
      <c r="A9" t="s">
        <v>77</v>
      </c>
      <c r="B9" t="s">
        <v>78</v>
      </c>
      <c r="C9">
        <v>17.81095743799181</v>
      </c>
      <c r="F9">
        <v>1.5110033971954997</v>
      </c>
      <c r="I9">
        <v>2.8070990400070803</v>
      </c>
      <c r="L9">
        <v>3.1725481380664191</v>
      </c>
    </row>
    <row r="10" spans="1:14">
      <c r="A10" t="s">
        <v>79</v>
      </c>
      <c r="B10" t="s">
        <v>29</v>
      </c>
      <c r="C10">
        <v>0</v>
      </c>
      <c r="D10">
        <f>AVERAGE(C10:C13)</f>
        <v>0</v>
      </c>
      <c r="E10">
        <f>STDEV(C10:C13)/SQRT(4)</f>
        <v>0</v>
      </c>
      <c r="F10">
        <v>1.4504810833130535</v>
      </c>
      <c r="G10">
        <f>AVERAGE(F10:F13)</f>
        <v>1.7956486102298386</v>
      </c>
      <c r="H10">
        <f>STDEV(F10:F13)/SQRT(4)</f>
        <v>0.19245504326729904</v>
      </c>
      <c r="I10">
        <v>2.9720066225918771</v>
      </c>
      <c r="J10">
        <f>AVERAGE(I10:I13)</f>
        <v>2.8255352282403599</v>
      </c>
      <c r="K10">
        <f>STDEV(I10:I13)/SQRT(4)</f>
        <v>0.35874260431927574</v>
      </c>
      <c r="L10">
        <v>2.8435214682085559</v>
      </c>
      <c r="M10">
        <f>AVERAGE(L10:L13)</f>
        <v>3.0521601345585849</v>
      </c>
      <c r="N10">
        <f>STDEV(L10:L13)/SQRT(4)</f>
        <v>0.41583208297828717</v>
      </c>
    </row>
    <row r="11" spans="1:14">
      <c r="A11" t="s">
        <v>79</v>
      </c>
      <c r="B11" t="s">
        <v>30</v>
      </c>
      <c r="C11">
        <v>0</v>
      </c>
      <c r="F11">
        <v>2.2324810146399878</v>
      </c>
      <c r="I11">
        <v>3.7503155129674233</v>
      </c>
      <c r="L11">
        <v>4.2791712166553522</v>
      </c>
    </row>
    <row r="12" spans="1:14">
      <c r="A12" t="s">
        <v>79</v>
      </c>
      <c r="B12" t="s">
        <v>31</v>
      </c>
      <c r="C12">
        <v>0</v>
      </c>
      <c r="F12">
        <v>1.4945683232212432</v>
      </c>
      <c r="I12">
        <v>2.5065802791061245</v>
      </c>
      <c r="L12">
        <v>2.6036714453627021</v>
      </c>
    </row>
    <row r="13" spans="1:14">
      <c r="A13" t="s">
        <v>79</v>
      </c>
      <c r="B13" t="s">
        <v>78</v>
      </c>
      <c r="C13">
        <v>0</v>
      </c>
      <c r="F13">
        <v>2.0050640197450709</v>
      </c>
      <c r="I13">
        <v>2.0732384982960146</v>
      </c>
      <c r="L13">
        <v>2.48227640800773</v>
      </c>
    </row>
  </sheetData>
  <pageMargins left="0.7" right="0.7" top="0.75" bottom="0.75" header="0.3" footer="0.3"/>
  <ignoredErrors>
    <ignoredError sqref="D7:E13 G7:H13 J7:K13 M7:N13" formulaRange="1"/>
    <ignoredError sqref="B6:B13 B3:N5 C6 F6 I6 L6 B2:C2 F2 I2 L2" numberStoredAsText="1"/>
    <ignoredError sqref="M6:N6 J6:K6 G6:H6 D6:E6 D2:E2 G2:H2 J2:K2 M2:N2" numberStoredAsText="1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8408-222E-4A29-87FB-4ACFEE93143F}">
  <dimension ref="A1:F22"/>
  <sheetViews>
    <sheetView workbookViewId="0">
      <selection activeCell="P12" sqref="P12"/>
    </sheetView>
  </sheetViews>
  <sheetFormatPr defaultRowHeight="15"/>
  <cols>
    <col min="1" max="1" width="24.85546875" bestFit="1" customWidth="1"/>
    <col min="2" max="2" width="20" bestFit="1" customWidth="1"/>
    <col min="3" max="3" width="31.28515625" bestFit="1" customWidth="1"/>
    <col min="4" max="5" width="12" bestFit="1" customWidth="1"/>
    <col min="6" max="6" width="18.85546875" bestFit="1" customWidth="1"/>
  </cols>
  <sheetData>
    <row r="1" spans="1:6">
      <c r="A1" t="s">
        <v>37</v>
      </c>
      <c r="B1" s="9" t="s">
        <v>89</v>
      </c>
      <c r="C1" t="s">
        <v>32</v>
      </c>
      <c r="D1" s="6" t="s">
        <v>84</v>
      </c>
      <c r="E1" s="6" t="s">
        <v>85</v>
      </c>
      <c r="F1" t="s">
        <v>86</v>
      </c>
    </row>
    <row r="2" spans="1:6">
      <c r="A2" t="s">
        <v>21</v>
      </c>
      <c r="B2">
        <v>1</v>
      </c>
      <c r="C2">
        <v>29.64663439694878</v>
      </c>
      <c r="D2">
        <f>AVERAGE(C2:C4)</f>
        <v>26.547221977251411</v>
      </c>
      <c r="E2">
        <f>STDEV(C2:C4)/SQRT(3)</f>
        <v>2.3218876893053557</v>
      </c>
    </row>
    <row r="3" spans="1:6">
      <c r="A3" t="s">
        <v>21</v>
      </c>
      <c r="B3">
        <v>2</v>
      </c>
      <c r="C3">
        <v>22.002733752845995</v>
      </c>
    </row>
    <row r="4" spans="1:6">
      <c r="A4" t="s">
        <v>21</v>
      </c>
      <c r="B4">
        <v>3</v>
      </c>
      <c r="C4">
        <v>27.992297781959461</v>
      </c>
      <c r="F4">
        <f>TTEST(C2:C4,C5:C7,1,2)</f>
        <v>2.1638054113027046E-3</v>
      </c>
    </row>
    <row r="5" spans="1:6">
      <c r="A5" t="s">
        <v>18</v>
      </c>
      <c r="B5">
        <v>1</v>
      </c>
      <c r="C5">
        <v>13.247039780067686</v>
      </c>
      <c r="D5">
        <f>AVERAGE(C5:C7)</f>
        <v>9.9722726542110891</v>
      </c>
      <c r="E5">
        <f>STDEV(C5:C7)/SQRT(3)</f>
        <v>1.6452888956375908</v>
      </c>
    </row>
    <row r="6" spans="1:6">
      <c r="A6" t="s">
        <v>18</v>
      </c>
      <c r="B6">
        <v>2</v>
      </c>
      <c r="C6">
        <v>8.6139085420058752</v>
      </c>
    </row>
    <row r="7" spans="1:6">
      <c r="A7" t="s">
        <v>18</v>
      </c>
      <c r="B7">
        <v>3</v>
      </c>
      <c r="C7">
        <v>8.0558696405597043</v>
      </c>
    </row>
    <row r="8" spans="1:6">
      <c r="A8" t="s">
        <v>19</v>
      </c>
      <c r="B8">
        <v>1</v>
      </c>
      <c r="C8">
        <v>12.111168078581002</v>
      </c>
      <c r="D8">
        <f>AVERAGE(C8:C10)</f>
        <v>11.731732108469492</v>
      </c>
      <c r="E8">
        <f>STDEV(C8:C10)/SQRT(3)</f>
        <v>0.215006061252875</v>
      </c>
      <c r="F8">
        <f>TTEST(C2:C4,C8:C10,1,2)</f>
        <v>1.5722295642543018E-3</v>
      </c>
    </row>
    <row r="9" spans="1:6">
      <c r="A9" t="s">
        <v>19</v>
      </c>
      <c r="B9">
        <v>2</v>
      </c>
      <c r="C9">
        <v>11.366788333172751</v>
      </c>
    </row>
    <row r="10" spans="1:6">
      <c r="A10" t="s">
        <v>19</v>
      </c>
      <c r="B10">
        <v>3</v>
      </c>
      <c r="C10">
        <v>11.717239913654721</v>
      </c>
    </row>
    <row r="11" spans="1:6">
      <c r="A11" t="s">
        <v>44</v>
      </c>
      <c r="B11">
        <v>1</v>
      </c>
      <c r="C11">
        <v>21.286788442350275</v>
      </c>
      <c r="D11">
        <f>AVERAGE(C11:C13)</f>
        <v>21.433349447328595</v>
      </c>
      <c r="E11">
        <f>STDEV(C11:C13)/SQRT(3)</f>
        <v>0.27821314793166507</v>
      </c>
      <c r="F11">
        <f>TTEST(C2:C4,C11:C13,1,2)</f>
        <v>4.701261936761162E-2</v>
      </c>
    </row>
    <row r="12" spans="1:6">
      <c r="A12" t="s">
        <v>44</v>
      </c>
      <c r="B12">
        <v>2</v>
      </c>
      <c r="C12">
        <v>21.041766990537337</v>
      </c>
    </row>
    <row r="13" spans="1:6">
      <c r="A13" t="s">
        <v>44</v>
      </c>
      <c r="B13">
        <v>3</v>
      </c>
      <c r="C13">
        <v>21.971492909098174</v>
      </c>
    </row>
    <row r="14" spans="1:6">
      <c r="A14" t="s">
        <v>45</v>
      </c>
      <c r="B14">
        <v>1</v>
      </c>
      <c r="C14">
        <v>27.715894064370143</v>
      </c>
      <c r="D14">
        <f>AVERAGE(C14:C16)</f>
        <v>29.25554611296306</v>
      </c>
      <c r="E14">
        <f>STDEV(C14:C16)/SQRT(3)</f>
        <v>1.1655917183767031</v>
      </c>
      <c r="F14">
        <f>TTEST(C2:C4,C14:C16,1,2)</f>
        <v>0.17802981861624448</v>
      </c>
    </row>
    <row r="15" spans="1:6">
      <c r="A15" t="s">
        <v>45</v>
      </c>
      <c r="B15">
        <v>2</v>
      </c>
      <c r="C15">
        <v>28.509484331782875</v>
      </c>
    </row>
    <row r="16" spans="1:6">
      <c r="A16" t="s">
        <v>45</v>
      </c>
      <c r="B16">
        <v>3</v>
      </c>
      <c r="C16">
        <v>31.541259942736161</v>
      </c>
    </row>
    <row r="17" spans="1:6">
      <c r="A17" t="s">
        <v>42</v>
      </c>
      <c r="B17">
        <v>1</v>
      </c>
      <c r="C17">
        <v>25.580141268982885</v>
      </c>
      <c r="D17">
        <f>AVERAGE(C17:C19)</f>
        <v>22.77008698908584</v>
      </c>
      <c r="E17">
        <f>STDEV(C17:C19)/SQRT(3)</f>
        <v>2.0272924055218842</v>
      </c>
      <c r="F17">
        <f>TTEST(C2:C4,C17:C19,1,2)</f>
        <v>0.14382214461733375</v>
      </c>
    </row>
    <row r="18" spans="1:6">
      <c r="A18" t="s">
        <v>42</v>
      </c>
      <c r="B18">
        <v>2</v>
      </c>
      <c r="C18">
        <v>23.896351950117463</v>
      </c>
    </row>
    <row r="19" spans="1:6">
      <c r="A19" t="s">
        <v>42</v>
      </c>
      <c r="B19">
        <v>3</v>
      </c>
      <c r="C19">
        <v>18.833767748157175</v>
      </c>
    </row>
    <row r="20" spans="1:6">
      <c r="A20" t="s">
        <v>43</v>
      </c>
      <c r="B20">
        <v>1</v>
      </c>
      <c r="C20">
        <v>26.527359612528205</v>
      </c>
      <c r="D20">
        <f>AVERAGE(C20:C22)</f>
        <v>31.432990624180078</v>
      </c>
      <c r="E20">
        <f>STDEV(C20:C22)/SQRT(3)</f>
        <v>3.0096550989625168</v>
      </c>
      <c r="F20">
        <f>TTEST(C2:C4,C20:C22,1,2)</f>
        <v>0.13402603776192409</v>
      </c>
    </row>
    <row r="21" spans="1:6">
      <c r="A21" t="s">
        <v>43</v>
      </c>
      <c r="B21">
        <v>2</v>
      </c>
      <c r="C21">
        <v>36.906594061535323</v>
      </c>
    </row>
    <row r="22" spans="1:6">
      <c r="A22" t="s">
        <v>43</v>
      </c>
      <c r="B22">
        <v>3</v>
      </c>
      <c r="C22">
        <v>30.865018198476701</v>
      </c>
    </row>
  </sheetData>
  <pageMargins left="0.7" right="0.7" top="0.75" bottom="0.75" header="0.3" footer="0.3"/>
  <ignoredErrors>
    <ignoredError sqref="D2:E2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"/>
  <sheetViews>
    <sheetView workbookViewId="0">
      <selection activeCell="J37" sqref="J37"/>
    </sheetView>
  </sheetViews>
  <sheetFormatPr defaultRowHeight="15"/>
  <cols>
    <col min="1" max="1" width="17.5703125" bestFit="1" customWidth="1"/>
    <col min="2" max="2" width="18.140625" bestFit="1" customWidth="1"/>
    <col min="3" max="3" width="20.7109375" bestFit="1" customWidth="1"/>
    <col min="4" max="5" width="12" bestFit="1" customWidth="1"/>
    <col min="6" max="6" width="18.85546875" bestFit="1" customWidth="1"/>
    <col min="7" max="10" width="12" bestFit="1" customWidth="1"/>
  </cols>
  <sheetData>
    <row r="1" spans="1:11">
      <c r="A1" s="7" t="s">
        <v>0</v>
      </c>
      <c r="B1" s="7" t="s">
        <v>89</v>
      </c>
      <c r="C1" s="5" t="s">
        <v>10</v>
      </c>
      <c r="D1" s="5" t="s">
        <v>84</v>
      </c>
      <c r="E1" s="5" t="s">
        <v>85</v>
      </c>
      <c r="F1" t="s">
        <v>86</v>
      </c>
    </row>
    <row r="2" spans="1:11">
      <c r="A2" s="5" t="s">
        <v>2</v>
      </c>
      <c r="B2" s="5">
        <v>1</v>
      </c>
      <c r="C2" s="5">
        <v>0</v>
      </c>
      <c r="D2" s="5">
        <f>AVERAGE(C2:C6)</f>
        <v>0</v>
      </c>
      <c r="E2" s="5">
        <f>STDEV(C2:C6)/SQRT(5)</f>
        <v>0</v>
      </c>
    </row>
    <row r="3" spans="1:11">
      <c r="A3" s="5" t="s">
        <v>2</v>
      </c>
      <c r="B3" s="5">
        <v>2</v>
      </c>
      <c r="C3" s="5">
        <v>0</v>
      </c>
      <c r="D3" s="5"/>
      <c r="E3" s="5"/>
    </row>
    <row r="4" spans="1:11">
      <c r="A4" s="5" t="s">
        <v>2</v>
      </c>
      <c r="B4" s="5">
        <v>3</v>
      </c>
      <c r="C4" s="5">
        <v>0</v>
      </c>
      <c r="D4" s="5"/>
      <c r="E4" s="5"/>
    </row>
    <row r="5" spans="1:11">
      <c r="A5" s="5" t="s">
        <v>2</v>
      </c>
      <c r="B5" s="5">
        <v>4</v>
      </c>
      <c r="C5" s="5">
        <v>0</v>
      </c>
      <c r="D5" s="5"/>
      <c r="E5" s="5"/>
      <c r="F5" s="3"/>
      <c r="G5" s="3"/>
      <c r="H5" s="3"/>
      <c r="I5" s="3"/>
      <c r="J5" s="3"/>
    </row>
    <row r="6" spans="1:11">
      <c r="A6" s="5" t="s">
        <v>2</v>
      </c>
      <c r="B6" s="5">
        <v>5</v>
      </c>
      <c r="C6" s="5">
        <v>0</v>
      </c>
      <c r="D6" s="5"/>
      <c r="E6" s="5"/>
      <c r="F6" s="1"/>
      <c r="G6" s="1"/>
      <c r="H6" s="1"/>
      <c r="I6" s="1"/>
      <c r="J6" s="1"/>
      <c r="K6" s="1"/>
    </row>
    <row r="7" spans="1:11">
      <c r="A7" s="5" t="s">
        <v>5</v>
      </c>
      <c r="B7" s="5">
        <v>1</v>
      </c>
      <c r="C7" s="5">
        <v>0</v>
      </c>
      <c r="D7" s="5">
        <f>AVERAGE(C7:C11)</f>
        <v>0</v>
      </c>
      <c r="E7" s="5">
        <f>STDEV(C7:C11)/SQRT(5)</f>
        <v>0</v>
      </c>
      <c r="F7" s="3"/>
      <c r="G7" s="3"/>
      <c r="H7" s="3"/>
      <c r="I7" s="3"/>
      <c r="J7" s="3"/>
    </row>
    <row r="8" spans="1:11">
      <c r="A8" s="5" t="s">
        <v>5</v>
      </c>
      <c r="B8" s="5">
        <v>2</v>
      </c>
      <c r="C8" s="5">
        <v>0</v>
      </c>
      <c r="D8" s="5"/>
      <c r="E8" s="5"/>
      <c r="F8" s="3"/>
      <c r="G8" s="3"/>
      <c r="H8" s="3"/>
      <c r="I8" s="3"/>
      <c r="J8" s="3"/>
    </row>
    <row r="9" spans="1:11">
      <c r="A9" s="5" t="s">
        <v>5</v>
      </c>
      <c r="B9" s="5">
        <v>3</v>
      </c>
      <c r="C9" s="5">
        <v>0</v>
      </c>
      <c r="D9" s="5"/>
      <c r="E9" s="5"/>
    </row>
    <row r="10" spans="1:11">
      <c r="A10" s="5" t="s">
        <v>5</v>
      </c>
      <c r="B10" s="5">
        <v>4</v>
      </c>
      <c r="C10" s="5">
        <v>0</v>
      </c>
      <c r="D10" s="5"/>
      <c r="E10" s="5"/>
    </row>
    <row r="11" spans="1:11">
      <c r="A11" s="5" t="s">
        <v>5</v>
      </c>
      <c r="B11" s="5">
        <v>5</v>
      </c>
      <c r="C11" s="5">
        <v>0</v>
      </c>
      <c r="D11" s="5"/>
      <c r="E11" s="5"/>
    </row>
    <row r="12" spans="1:11">
      <c r="A12" s="5" t="s">
        <v>3</v>
      </c>
      <c r="B12" s="5">
        <v>1</v>
      </c>
      <c r="C12" s="5">
        <v>0</v>
      </c>
      <c r="D12" s="5">
        <f>AVERAGE(C12:C16)</f>
        <v>0</v>
      </c>
      <c r="E12" s="5">
        <f>STDEV(C12:C16)/SQRT(5)</f>
        <v>0</v>
      </c>
      <c r="F12" s="1"/>
      <c r="G12" s="1"/>
      <c r="H12" s="1"/>
      <c r="I12" s="1"/>
      <c r="J12" s="1"/>
      <c r="K12" s="1"/>
    </row>
    <row r="13" spans="1:11">
      <c r="A13" s="5" t="s">
        <v>3</v>
      </c>
      <c r="B13" s="5">
        <v>2</v>
      </c>
      <c r="C13" s="5">
        <v>0</v>
      </c>
      <c r="D13" s="5"/>
      <c r="E13" s="5"/>
      <c r="F13" s="1"/>
      <c r="G13" s="1"/>
      <c r="H13" s="1"/>
      <c r="I13" s="1"/>
      <c r="J13" s="1"/>
      <c r="K13" s="1"/>
    </row>
    <row r="14" spans="1:11">
      <c r="A14" s="5" t="s">
        <v>3</v>
      </c>
      <c r="B14" s="5">
        <v>3</v>
      </c>
      <c r="C14" s="5">
        <v>0</v>
      </c>
      <c r="D14" s="5"/>
      <c r="E14" s="5"/>
      <c r="F14" s="3"/>
      <c r="G14" s="3"/>
      <c r="H14" s="3"/>
      <c r="I14" s="4"/>
      <c r="J14" s="4"/>
    </row>
    <row r="15" spans="1:11">
      <c r="A15" s="5" t="s">
        <v>3</v>
      </c>
      <c r="B15" s="5">
        <v>4</v>
      </c>
      <c r="C15" s="5">
        <v>0</v>
      </c>
      <c r="D15" s="5"/>
      <c r="E15" s="5"/>
      <c r="F15" s="3"/>
      <c r="G15" s="3"/>
      <c r="H15" s="3"/>
      <c r="I15" s="3"/>
      <c r="J15" s="3"/>
    </row>
    <row r="16" spans="1:11">
      <c r="A16" s="5" t="s">
        <v>3</v>
      </c>
      <c r="B16" s="5">
        <v>5</v>
      </c>
      <c r="C16" s="5">
        <v>0</v>
      </c>
      <c r="D16" s="5"/>
      <c r="E16" s="5"/>
      <c r="F16" s="3"/>
      <c r="G16" s="3"/>
      <c r="H16" s="3"/>
      <c r="I16" s="3"/>
      <c r="J16" s="3"/>
    </row>
    <row r="17" spans="1:10">
      <c r="A17" s="5" t="s">
        <v>4</v>
      </c>
      <c r="B17" s="5">
        <v>1</v>
      </c>
      <c r="C17" s="5">
        <v>0</v>
      </c>
      <c r="D17" s="5">
        <f>AVERAGE(C17:C21)</f>
        <v>0</v>
      </c>
      <c r="E17" s="5">
        <f>STDEV(C17:C21)/SQRT(5)</f>
        <v>0</v>
      </c>
      <c r="F17" s="3"/>
      <c r="G17" s="3"/>
      <c r="H17" s="3"/>
      <c r="I17" s="3"/>
      <c r="J17" s="3"/>
    </row>
    <row r="18" spans="1:10">
      <c r="A18" s="5" t="s">
        <v>4</v>
      </c>
      <c r="B18" s="5">
        <v>2</v>
      </c>
      <c r="C18" s="5">
        <v>0</v>
      </c>
      <c r="D18" s="5"/>
      <c r="E18" s="5"/>
      <c r="F18" s="3"/>
      <c r="G18" s="3"/>
      <c r="H18" s="3"/>
      <c r="I18" s="3"/>
      <c r="J18" s="3"/>
    </row>
    <row r="19" spans="1:10">
      <c r="A19" s="5" t="s">
        <v>4</v>
      </c>
      <c r="B19" s="5">
        <v>3</v>
      </c>
      <c r="C19" s="5">
        <v>0</v>
      </c>
      <c r="D19" s="5"/>
      <c r="E19" s="5"/>
      <c r="F19" s="3"/>
      <c r="G19" s="3"/>
      <c r="H19" s="3"/>
      <c r="I19" s="4"/>
      <c r="J19" s="4"/>
    </row>
    <row r="20" spans="1:10">
      <c r="A20" s="5" t="s">
        <v>4</v>
      </c>
      <c r="B20" s="5">
        <v>4</v>
      </c>
      <c r="C20" s="5">
        <v>0</v>
      </c>
      <c r="D20" s="5"/>
      <c r="E20" s="5"/>
      <c r="F20" s="3"/>
      <c r="G20" s="3"/>
      <c r="H20" s="3"/>
      <c r="I20" s="3"/>
      <c r="J20" s="3"/>
    </row>
    <row r="21" spans="1:10">
      <c r="A21" s="5" t="s">
        <v>4</v>
      </c>
      <c r="B21" s="5">
        <v>5</v>
      </c>
      <c r="C21" s="5">
        <v>0</v>
      </c>
      <c r="D21" s="5"/>
      <c r="E21" s="5"/>
      <c r="F21" s="3"/>
      <c r="G21" s="3"/>
      <c r="H21" s="3"/>
      <c r="I21" s="3"/>
      <c r="J21" s="3"/>
    </row>
    <row r="22" spans="1:10">
      <c r="A22" s="5" t="s">
        <v>6</v>
      </c>
      <c r="B22" s="5">
        <v>1</v>
      </c>
      <c r="C22" s="5">
        <v>0.83924656613624371</v>
      </c>
      <c r="D22" s="5">
        <f>AVERAGE(C22:C26)</f>
        <v>0.72743151286033003</v>
      </c>
      <c r="E22" s="5">
        <f>STDEV(C22:C26)/SQRT(5)</f>
        <v>6.4699531474916985E-2</v>
      </c>
    </row>
    <row r="23" spans="1:10">
      <c r="A23" s="5" t="s">
        <v>6</v>
      </c>
      <c r="B23" s="5">
        <v>2</v>
      </c>
      <c r="C23" s="5">
        <v>0.6259791138200933</v>
      </c>
      <c r="D23" s="5"/>
      <c r="E23" s="5"/>
    </row>
    <row r="24" spans="1:10">
      <c r="A24" s="5" t="s">
        <v>6</v>
      </c>
      <c r="B24" s="5">
        <v>3</v>
      </c>
      <c r="C24" s="5">
        <v>0.58624657173829142</v>
      </c>
      <c r="D24" s="5"/>
      <c r="E24" s="5"/>
    </row>
    <row r="25" spans="1:10">
      <c r="A25" s="5" t="s">
        <v>6</v>
      </c>
      <c r="B25" s="5">
        <v>4</v>
      </c>
      <c r="C25" s="5">
        <v>0.66549476845562039</v>
      </c>
      <c r="D25" s="5"/>
      <c r="E25" s="5"/>
    </row>
    <row r="26" spans="1:10">
      <c r="A26" s="5" t="s">
        <v>6</v>
      </c>
      <c r="B26" s="5">
        <v>5</v>
      </c>
      <c r="C26" s="5">
        <v>0.92019054415140167</v>
      </c>
      <c r="D26" s="5"/>
      <c r="E26" s="5"/>
    </row>
    <row r="27" spans="1:10">
      <c r="A27" s="5" t="s">
        <v>9</v>
      </c>
      <c r="B27" s="5">
        <v>1</v>
      </c>
      <c r="C27" s="5">
        <v>0.74959988508163966</v>
      </c>
      <c r="D27" s="5">
        <f>AVERAGE(C27:C31)</f>
        <v>0.9752042085623589</v>
      </c>
      <c r="E27" s="5">
        <f>STDEV(C27:C31)/SQRT(5)</f>
        <v>7.8963195867651464E-2</v>
      </c>
      <c r="F27">
        <f>TTEST(C22:C26,C27:C31,1,2)</f>
        <v>2.069334795070869E-2</v>
      </c>
    </row>
    <row r="28" spans="1:10">
      <c r="A28" s="5" t="s">
        <v>9</v>
      </c>
      <c r="B28" s="5">
        <v>2</v>
      </c>
      <c r="C28" s="5">
        <v>1.2344670832291926</v>
      </c>
      <c r="D28" s="5"/>
      <c r="E28" s="5"/>
    </row>
    <row r="29" spans="1:10">
      <c r="A29" s="5" t="s">
        <v>9</v>
      </c>
      <c r="B29" s="5">
        <v>3</v>
      </c>
      <c r="C29" s="5">
        <v>1.0275160966475885</v>
      </c>
      <c r="D29" s="5"/>
      <c r="E29" s="5"/>
    </row>
    <row r="30" spans="1:10">
      <c r="A30" s="5" t="s">
        <v>9</v>
      </c>
      <c r="B30" s="5">
        <v>4</v>
      </c>
      <c r="C30" s="5">
        <v>0.94108423651662854</v>
      </c>
      <c r="D30" s="5"/>
      <c r="E30" s="5"/>
    </row>
    <row r="31" spans="1:10">
      <c r="A31" s="5" t="s">
        <v>9</v>
      </c>
      <c r="B31" s="5">
        <v>5</v>
      </c>
      <c r="C31" s="5">
        <v>0.92335374133674564</v>
      </c>
      <c r="D31" s="5"/>
      <c r="E31" s="5"/>
    </row>
    <row r="32" spans="1:10">
      <c r="A32" s="5" t="s">
        <v>7</v>
      </c>
      <c r="B32" s="5">
        <v>1</v>
      </c>
      <c r="C32" s="5">
        <v>5.3839409166362102E-2</v>
      </c>
      <c r="D32" s="5">
        <f>AVERAGE(C32:C36)</f>
        <v>6.5715637354655423E-2</v>
      </c>
      <c r="E32" s="5">
        <f>STDEV(C32:C36)/SQRT(5)</f>
        <v>1.0580043535237499E-2</v>
      </c>
      <c r="F32">
        <f>TTEST(C22:C26,C32:C36,1,2)</f>
        <v>3.9591630349823487E-6</v>
      </c>
    </row>
    <row r="33" spans="1:6">
      <c r="A33" s="5" t="s">
        <v>7</v>
      </c>
      <c r="B33" s="5">
        <v>2</v>
      </c>
      <c r="C33" s="5">
        <v>4.3521936533627854E-2</v>
      </c>
      <c r="D33" s="5"/>
      <c r="E33" s="5"/>
    </row>
    <row r="34" spans="1:6">
      <c r="A34" s="5" t="s">
        <v>7</v>
      </c>
      <c r="B34" s="5">
        <v>3</v>
      </c>
      <c r="C34" s="5">
        <v>4.8574520731274079E-2</v>
      </c>
      <c r="D34" s="5"/>
      <c r="E34" s="5"/>
    </row>
    <row r="35" spans="1:6">
      <c r="A35" s="5" t="s">
        <v>7</v>
      </c>
      <c r="B35" s="5">
        <v>4</v>
      </c>
      <c r="C35" s="5">
        <v>9.1183691005353229E-2</v>
      </c>
      <c r="D35" s="5"/>
      <c r="E35" s="5"/>
    </row>
    <row r="36" spans="1:6">
      <c r="A36" s="5" t="s">
        <v>7</v>
      </c>
      <c r="B36" s="5">
        <v>5</v>
      </c>
      <c r="C36" s="5">
        <v>9.1458629336659825E-2</v>
      </c>
      <c r="D36" s="5"/>
      <c r="E36" s="5"/>
    </row>
    <row r="37" spans="1:6">
      <c r="A37" s="5" t="s">
        <v>8</v>
      </c>
      <c r="B37" s="5">
        <v>1</v>
      </c>
      <c r="C37" s="5">
        <v>0.76030882539996003</v>
      </c>
      <c r="D37" s="5">
        <f>AVERAGE(C37:C41)</f>
        <v>0.80878485153374302</v>
      </c>
      <c r="E37" s="5">
        <f>STDEV(C37:C41)/SQRT(5)</f>
        <v>5.6141601738944877E-2</v>
      </c>
      <c r="F37">
        <f>TTEST(C22:C26,C37:C41,1,2)</f>
        <v>0.1850328462308076</v>
      </c>
    </row>
    <row r="38" spans="1:6">
      <c r="A38" s="5" t="s">
        <v>8</v>
      </c>
      <c r="B38" s="5">
        <v>2</v>
      </c>
      <c r="C38" s="5">
        <v>0.96406645239024069</v>
      </c>
      <c r="D38" s="5"/>
      <c r="E38" s="5"/>
    </row>
    <row r="39" spans="1:6">
      <c r="A39" s="5" t="s">
        <v>8</v>
      </c>
      <c r="B39" s="5">
        <v>3</v>
      </c>
      <c r="C39" s="5">
        <v>0.62587824743897569</v>
      </c>
      <c r="D39" s="5"/>
      <c r="E39" s="5"/>
    </row>
    <row r="40" spans="1:6">
      <c r="A40" s="5" t="s">
        <v>8</v>
      </c>
      <c r="B40" s="5">
        <v>4</v>
      </c>
      <c r="C40" s="5">
        <v>0.83623397280228706</v>
      </c>
      <c r="D40" s="5"/>
      <c r="E40" s="5"/>
    </row>
    <row r="41" spans="1:6">
      <c r="A41" s="5" t="s">
        <v>8</v>
      </c>
      <c r="B41" s="5">
        <v>5</v>
      </c>
      <c r="C41" s="5">
        <v>0.85743675963725119</v>
      </c>
      <c r="D41" s="5"/>
      <c r="E41" s="5"/>
    </row>
  </sheetData>
  <pageMargins left="0.7" right="0.7" top="0.75" bottom="0.75" header="0.3" footer="0.3"/>
  <ignoredErrors>
    <ignoredError sqref="D2:E21 D39:E41 D38:E38 D33:E36 D28:E31 D23:E26 D22:E22 D27:E27 D32:E32 D37:E3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F2D5-E8C7-4086-8322-4817A2864CDB}">
  <dimension ref="A1:F28"/>
  <sheetViews>
    <sheetView workbookViewId="0">
      <selection activeCell="K29" sqref="K29"/>
    </sheetView>
  </sheetViews>
  <sheetFormatPr defaultRowHeight="15"/>
  <cols>
    <col min="1" max="1" width="17.5703125" bestFit="1" customWidth="1"/>
    <col min="2" max="2" width="18.140625" bestFit="1" customWidth="1"/>
    <col min="3" max="3" width="27.7109375" bestFit="1" customWidth="1"/>
    <col min="4" max="5" width="12" bestFit="1" customWidth="1"/>
    <col min="6" max="6" width="18.5703125" customWidth="1"/>
  </cols>
  <sheetData>
    <row r="1" spans="1:6">
      <c r="A1" s="7" t="s">
        <v>0</v>
      </c>
      <c r="B1" s="7" t="s">
        <v>89</v>
      </c>
      <c r="C1" s="7" t="s">
        <v>11</v>
      </c>
      <c r="D1" s="5" t="s">
        <v>84</v>
      </c>
      <c r="E1" s="5" t="s">
        <v>85</v>
      </c>
      <c r="F1" t="s">
        <v>86</v>
      </c>
    </row>
    <row r="2" spans="1:6">
      <c r="A2" s="7" t="s">
        <v>14</v>
      </c>
      <c r="B2" s="7">
        <v>1</v>
      </c>
      <c r="C2" s="7">
        <v>4.6905050668428434E-2</v>
      </c>
      <c r="D2" s="5">
        <f>AVERAGE(C2:C6)</f>
        <v>4.8491925519416196E-2</v>
      </c>
      <c r="E2" s="5">
        <f>STDEV(C2:C6)/SQRT(5)</f>
        <v>2.6557410156520041E-3</v>
      </c>
    </row>
    <row r="3" spans="1:6">
      <c r="A3" s="7" t="s">
        <v>14</v>
      </c>
      <c r="B3" s="7">
        <v>2</v>
      </c>
      <c r="C3" s="7">
        <v>5.3462000900136405E-2</v>
      </c>
      <c r="D3" s="7"/>
      <c r="E3" s="7"/>
    </row>
    <row r="4" spans="1:6">
      <c r="A4" s="7" t="s">
        <v>14</v>
      </c>
      <c r="B4" s="7">
        <v>3</v>
      </c>
      <c r="C4" s="7">
        <v>3.8940196072583762E-2</v>
      </c>
      <c r="D4" s="7"/>
      <c r="E4" s="7"/>
    </row>
    <row r="5" spans="1:6">
      <c r="A5" s="7" t="s">
        <v>14</v>
      </c>
      <c r="B5" s="7">
        <v>4</v>
      </c>
      <c r="C5" s="7">
        <v>5.023856599575878E-2</v>
      </c>
      <c r="D5" s="7"/>
      <c r="E5" s="7"/>
    </row>
    <row r="6" spans="1:6">
      <c r="A6" s="7" t="s">
        <v>14</v>
      </c>
      <c r="B6" s="7">
        <v>5</v>
      </c>
      <c r="C6" s="7">
        <v>5.2913813960173618E-2</v>
      </c>
      <c r="D6" s="7"/>
      <c r="E6" s="7"/>
    </row>
    <row r="7" spans="1:6">
      <c r="A7" s="7" t="s">
        <v>12</v>
      </c>
      <c r="B7" s="7">
        <v>1</v>
      </c>
      <c r="C7" s="7">
        <v>0.20673652340324802</v>
      </c>
      <c r="D7" s="5">
        <f>AVERAGE(C7:C11)</f>
        <v>0.20238441867961637</v>
      </c>
      <c r="E7" s="5">
        <f>STDEV(C7:C11)/SQRT(5)</f>
        <v>2.5254261967083802E-2</v>
      </c>
      <c r="F7" s="5">
        <f>TTEST(C2:C6,C7:C11,1,2)</f>
        <v>1.5122133940203598E-4</v>
      </c>
    </row>
    <row r="8" spans="1:6">
      <c r="A8" s="7" t="s">
        <v>12</v>
      </c>
      <c r="B8" s="7">
        <v>2</v>
      </c>
      <c r="C8" s="7">
        <v>0.15451061715334602</v>
      </c>
      <c r="D8" s="7"/>
      <c r="E8" s="7"/>
    </row>
    <row r="9" spans="1:6">
      <c r="A9" s="7" t="s">
        <v>12</v>
      </c>
      <c r="B9" s="7">
        <v>3</v>
      </c>
      <c r="C9" s="7">
        <v>0.29028421206823685</v>
      </c>
      <c r="D9" s="7"/>
      <c r="E9" s="7"/>
    </row>
    <row r="10" spans="1:6">
      <c r="A10" s="7" t="s">
        <v>12</v>
      </c>
      <c r="B10" s="7">
        <v>4</v>
      </c>
      <c r="C10" s="7">
        <v>0.20963710824192347</v>
      </c>
      <c r="D10" s="7"/>
      <c r="E10" s="7"/>
    </row>
    <row r="11" spans="1:6">
      <c r="A11" s="7" t="s">
        <v>12</v>
      </c>
      <c r="B11" s="7">
        <v>5</v>
      </c>
      <c r="C11" s="7">
        <v>0.15075363253132765</v>
      </c>
      <c r="D11" s="7"/>
      <c r="E11" s="7"/>
    </row>
    <row r="12" spans="1:6">
      <c r="A12" s="7" t="s">
        <v>15</v>
      </c>
      <c r="B12" s="7">
        <v>1</v>
      </c>
      <c r="C12" s="7">
        <v>4.1184425992286743E-4</v>
      </c>
      <c r="D12" s="5">
        <f>AVERAGE(C12:C16)</f>
        <v>4.5958050646439132E-3</v>
      </c>
      <c r="E12" s="5">
        <f>STDEV(C12:C16)/SQRT(5)</f>
        <v>1.2766024344340735E-3</v>
      </c>
      <c r="F12" s="5">
        <f>TTEST(C2:C6,C12:C16,1,2)</f>
        <v>2.032393048377887E-7</v>
      </c>
    </row>
    <row r="13" spans="1:6">
      <c r="A13" s="7" t="s">
        <v>15</v>
      </c>
      <c r="B13" s="7">
        <v>2</v>
      </c>
      <c r="C13" s="7">
        <v>3.4750425592371945E-3</v>
      </c>
      <c r="D13" s="7"/>
      <c r="E13" s="7"/>
    </row>
    <row r="14" spans="1:6">
      <c r="A14" s="7" t="s">
        <v>15</v>
      </c>
      <c r="B14" s="7">
        <v>3</v>
      </c>
      <c r="C14" s="7">
        <v>4.8624959788895888E-3</v>
      </c>
      <c r="D14" s="7"/>
      <c r="E14" s="7"/>
    </row>
    <row r="15" spans="1:6">
      <c r="A15" s="7" t="s">
        <v>15</v>
      </c>
      <c r="B15" s="7">
        <v>4</v>
      </c>
      <c r="C15" s="7">
        <v>7.8464733822335847E-3</v>
      </c>
      <c r="D15" s="7"/>
      <c r="E15" s="7"/>
    </row>
    <row r="16" spans="1:6">
      <c r="A16" s="7" t="s">
        <v>15</v>
      </c>
      <c r="B16" s="7">
        <v>5</v>
      </c>
      <c r="C16" s="7">
        <v>6.3831691429363296E-3</v>
      </c>
      <c r="D16" s="7"/>
      <c r="E16" s="7"/>
    </row>
    <row r="17" spans="1:6">
      <c r="A17" s="7" t="s">
        <v>13</v>
      </c>
      <c r="B17" s="7">
        <v>1</v>
      </c>
      <c r="C17" s="7">
        <v>0.33131248657135126</v>
      </c>
      <c r="D17" s="5">
        <f>AVERAGE(C17:C21)</f>
        <v>0.33338224568233149</v>
      </c>
      <c r="E17" s="5">
        <f>STDEV(C17:C21)/SQRT(5)</f>
        <v>3.7480259018144509E-2</v>
      </c>
      <c r="F17" s="5">
        <f>TTEST(C2:C6,C17:C21,1,2)</f>
        <v>3.2059563713902413E-5</v>
      </c>
    </row>
    <row r="18" spans="1:6">
      <c r="A18" s="7" t="s">
        <v>13</v>
      </c>
      <c r="B18" s="7">
        <v>2</v>
      </c>
      <c r="C18" s="7">
        <v>0.29243333296869428</v>
      </c>
      <c r="D18" s="7"/>
      <c r="E18" s="7"/>
    </row>
    <row r="19" spans="1:6">
      <c r="A19" s="7" t="s">
        <v>13</v>
      </c>
      <c r="B19" s="7">
        <v>3</v>
      </c>
      <c r="C19" s="7">
        <v>0.22066647189358951</v>
      </c>
      <c r="D19" s="7"/>
      <c r="E19" s="7"/>
    </row>
    <row r="20" spans="1:6">
      <c r="A20" s="7" t="s">
        <v>13</v>
      </c>
      <c r="B20" s="7">
        <v>4</v>
      </c>
      <c r="C20" s="7">
        <v>0.3831172402614737</v>
      </c>
      <c r="D20" s="7"/>
      <c r="E20" s="7"/>
    </row>
    <row r="21" spans="1:6">
      <c r="A21" s="7" t="s">
        <v>13</v>
      </c>
      <c r="B21" s="7">
        <v>5</v>
      </c>
      <c r="C21" s="7">
        <v>0.43938169671654853</v>
      </c>
      <c r="D21" s="7"/>
      <c r="E21" s="7"/>
    </row>
    <row r="22" spans="1:6">
      <c r="A22" s="7"/>
      <c r="B22" s="7"/>
      <c r="C22" s="7"/>
      <c r="D22" s="7"/>
      <c r="E22" s="7"/>
    </row>
    <row r="23" spans="1:6">
      <c r="A23" s="7"/>
      <c r="B23" s="7"/>
      <c r="C23" s="7"/>
      <c r="D23" s="7"/>
      <c r="E23" s="7"/>
    </row>
    <row r="24" spans="1:6">
      <c r="A24" s="7"/>
      <c r="B24" s="7"/>
      <c r="C24" s="7"/>
      <c r="D24" s="7"/>
      <c r="E24" s="7"/>
    </row>
    <row r="25" spans="1:6">
      <c r="A25" s="7"/>
      <c r="B25" s="7"/>
      <c r="C25" s="7"/>
      <c r="D25" s="7"/>
      <c r="E25" s="7"/>
    </row>
    <row r="26" spans="1:6">
      <c r="A26" s="7"/>
      <c r="B26" s="7"/>
      <c r="C26" s="7"/>
      <c r="D26" s="7"/>
      <c r="E26" s="7"/>
    </row>
    <row r="28" spans="1:6">
      <c r="A28" s="7"/>
      <c r="B28" s="7"/>
    </row>
  </sheetData>
  <pageMargins left="0.7" right="0.7" top="0.75" bottom="0.75" header="0.3" footer="0.3"/>
  <ignoredErrors>
    <ignoredError sqref="D2:E2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6D58-F607-4568-86F2-7D7824A7F2F9}">
  <dimension ref="A1:F23"/>
  <sheetViews>
    <sheetView workbookViewId="0">
      <selection activeCell="D16" sqref="D16"/>
    </sheetView>
  </sheetViews>
  <sheetFormatPr defaultRowHeight="15"/>
  <cols>
    <col min="1" max="1" width="17.5703125" bestFit="1" customWidth="1"/>
    <col min="2" max="2" width="18.140625" bestFit="1" customWidth="1"/>
    <col min="3" max="3" width="27.7109375" style="6" bestFit="1" customWidth="1"/>
    <col min="4" max="5" width="12" style="6" bestFit="1" customWidth="1"/>
    <col min="6" max="6" width="18.85546875" bestFit="1" customWidth="1"/>
  </cols>
  <sheetData>
    <row r="1" spans="1:6">
      <c r="A1" s="7" t="s">
        <v>0</v>
      </c>
      <c r="B1" s="7" t="s">
        <v>89</v>
      </c>
      <c r="C1" s="5" t="s">
        <v>11</v>
      </c>
      <c r="D1" s="5" t="s">
        <v>84</v>
      </c>
      <c r="E1" s="5" t="s">
        <v>85</v>
      </c>
      <c r="F1" t="s">
        <v>86</v>
      </c>
    </row>
    <row r="2" spans="1:6">
      <c r="A2" s="7" t="s">
        <v>6</v>
      </c>
      <c r="B2" s="7">
        <v>1</v>
      </c>
      <c r="C2" s="5">
        <v>2.373437219391989</v>
      </c>
      <c r="D2" s="5">
        <f>AVERAGE(C2:C6)</f>
        <v>2.1137999300973229</v>
      </c>
      <c r="E2" s="5">
        <f>STDEV(C2:C6)/SQRT(5)</f>
        <v>0.21055956301331691</v>
      </c>
    </row>
    <row r="3" spans="1:6">
      <c r="A3" s="7" t="s">
        <v>6</v>
      </c>
      <c r="B3" s="7">
        <v>2</v>
      </c>
      <c r="C3" s="5">
        <v>1.5611742401874351</v>
      </c>
      <c r="D3" s="5"/>
      <c r="E3" s="5"/>
    </row>
    <row r="4" spans="1:6">
      <c r="A4" s="7" t="s">
        <v>6</v>
      </c>
      <c r="B4" s="7">
        <v>3</v>
      </c>
      <c r="C4" s="5">
        <v>1.8665737636677586</v>
      </c>
      <c r="D4" s="5"/>
      <c r="E4" s="5"/>
    </row>
    <row r="5" spans="1:6">
      <c r="A5" s="7" t="s">
        <v>6</v>
      </c>
      <c r="B5" s="7">
        <v>4</v>
      </c>
      <c r="C5" s="5">
        <v>1.9922037225736415</v>
      </c>
      <c r="D5" s="5"/>
      <c r="E5" s="5"/>
    </row>
    <row r="6" spans="1:6">
      <c r="A6" s="7" t="s">
        <v>6</v>
      </c>
      <c r="B6" s="7">
        <v>5</v>
      </c>
      <c r="C6" s="5">
        <v>2.7756107046657896</v>
      </c>
      <c r="D6" s="5"/>
      <c r="E6" s="5"/>
    </row>
    <row r="7" spans="1:6">
      <c r="A7" s="7" t="s">
        <v>9</v>
      </c>
      <c r="B7" s="7">
        <v>1</v>
      </c>
      <c r="C7" s="5">
        <v>2.8205545324902466</v>
      </c>
      <c r="D7" s="5">
        <f>AVERAGE(C7:C10)</f>
        <v>3.0302271613257377</v>
      </c>
      <c r="E7" s="5">
        <f>STDEV(C7:C10)/SQRT(5)</f>
        <v>8.7254960021852679E-2</v>
      </c>
      <c r="F7">
        <f>TTEST(C7:C10,C2:C6,1,2)</f>
        <v>4.2960613678292474E-3</v>
      </c>
    </row>
    <row r="8" spans="1:6">
      <c r="A8" s="7" t="s">
        <v>9</v>
      </c>
      <c r="B8" s="7">
        <v>2</v>
      </c>
      <c r="C8" s="5">
        <v>3.1526508176611983</v>
      </c>
      <c r="D8" s="5"/>
      <c r="E8" s="5"/>
    </row>
    <row r="9" spans="1:6">
      <c r="A9" s="7" t="s">
        <v>9</v>
      </c>
      <c r="B9" s="7">
        <v>3</v>
      </c>
      <c r="C9" s="5">
        <v>3.2342341064229445</v>
      </c>
      <c r="D9" s="5"/>
      <c r="E9" s="5"/>
    </row>
    <row r="10" spans="1:6">
      <c r="A10" s="7" t="s">
        <v>9</v>
      </c>
      <c r="B10" s="7">
        <v>4</v>
      </c>
      <c r="C10" s="5">
        <v>2.91346918872856</v>
      </c>
      <c r="D10" s="5"/>
      <c r="E10" s="5"/>
    </row>
    <row r="11" spans="1:6">
      <c r="A11" s="7" t="s">
        <v>7</v>
      </c>
      <c r="B11" s="7">
        <v>1</v>
      </c>
      <c r="C11" s="5">
        <v>0.43093576846964077</v>
      </c>
      <c r="D11" s="5">
        <f>AVERAGE(C11:C15)</f>
        <v>0.49925769591838787</v>
      </c>
      <c r="E11" s="5">
        <f>STDEV(C11:C15)/SQRT(5)</f>
        <v>3.2260332500214435E-2</v>
      </c>
      <c r="F11">
        <f>TTEST(C11:C14,C2:C6,1,2)</f>
        <v>1.2497330317079648E-4</v>
      </c>
    </row>
    <row r="12" spans="1:6">
      <c r="A12" s="7" t="s">
        <v>7</v>
      </c>
      <c r="B12" s="7">
        <v>2</v>
      </c>
      <c r="C12" s="5">
        <v>0.4840380846183388</v>
      </c>
      <c r="D12" s="5"/>
      <c r="E12" s="5"/>
    </row>
    <row r="13" spans="1:6">
      <c r="A13" s="7" t="s">
        <v>7</v>
      </c>
      <c r="B13" s="7">
        <v>3</v>
      </c>
      <c r="C13" s="5">
        <v>0.4334210797858819</v>
      </c>
      <c r="D13" s="5"/>
      <c r="E13" s="5"/>
    </row>
    <row r="14" spans="1:6">
      <c r="A14" s="7" t="s">
        <v>7</v>
      </c>
      <c r="B14" s="7">
        <v>4</v>
      </c>
      <c r="C14" s="5">
        <v>0.55939201261897042</v>
      </c>
      <c r="D14" s="5"/>
      <c r="E14" s="5"/>
    </row>
    <row r="15" spans="1:6">
      <c r="A15" s="7" t="s">
        <v>7</v>
      </c>
      <c r="B15" s="7">
        <v>5</v>
      </c>
      <c r="C15" s="5">
        <v>0.58850153409910744</v>
      </c>
      <c r="D15" s="5"/>
      <c r="E15" s="5"/>
    </row>
    <row r="16" spans="1:6">
      <c r="A16" s="7" t="s">
        <v>8</v>
      </c>
      <c r="B16" s="7">
        <v>1</v>
      </c>
      <c r="C16" s="5">
        <v>1.7942596100563135</v>
      </c>
      <c r="D16" s="5">
        <f>AVERAGE(C16:C20)</f>
        <v>1.7827696935332622</v>
      </c>
      <c r="E16" s="5">
        <f>STDEV(C16:C20)/SQRT(5)</f>
        <v>4.7816680376667496E-2</v>
      </c>
      <c r="F16">
        <f>TTEST(C16:C20,C2:C6,1,2)</f>
        <v>8.1894820460847548E-2</v>
      </c>
    </row>
    <row r="17" spans="1:5">
      <c r="A17" s="7" t="s">
        <v>8</v>
      </c>
      <c r="B17" s="7">
        <v>2</v>
      </c>
      <c r="C17" s="5">
        <v>1.6353072555577555</v>
      </c>
      <c r="D17" s="5"/>
      <c r="E17" s="5"/>
    </row>
    <row r="18" spans="1:5">
      <c r="A18" s="7" t="s">
        <v>8</v>
      </c>
      <c r="B18" s="7">
        <v>3</v>
      </c>
      <c r="C18" s="5">
        <v>1.7195008429674739</v>
      </c>
      <c r="D18" s="5"/>
      <c r="E18" s="5"/>
    </row>
    <row r="19" spans="1:5">
      <c r="A19" s="7" t="s">
        <v>8</v>
      </c>
      <c r="B19" s="7">
        <v>4</v>
      </c>
      <c r="C19" s="5">
        <v>1.8823946061468482</v>
      </c>
      <c r="D19" s="5"/>
      <c r="E19" s="5"/>
    </row>
    <row r="20" spans="1:5">
      <c r="A20" s="7" t="s">
        <v>8</v>
      </c>
      <c r="B20" s="7">
        <v>5</v>
      </c>
      <c r="C20" s="5">
        <v>1.8823861529379209</v>
      </c>
      <c r="D20" s="5"/>
      <c r="E20" s="5"/>
    </row>
    <row r="23" spans="1:5">
      <c r="A23" s="7"/>
    </row>
  </sheetData>
  <pageMargins left="0.7" right="0.7" top="0.75" bottom="0.75" header="0.3" footer="0.3"/>
  <ignoredErrors>
    <ignoredError sqref="D2:E6 D11:E20 D7:E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1B3EF-28CB-47AD-85AB-EF90C96B1DB0}">
  <dimension ref="A1:G73"/>
  <sheetViews>
    <sheetView topLeftCell="A26" workbookViewId="0">
      <selection activeCell="J23" sqref="J23"/>
    </sheetView>
  </sheetViews>
  <sheetFormatPr defaultRowHeight="15"/>
  <cols>
    <col min="1" max="1" width="13.42578125" bestFit="1" customWidth="1"/>
    <col min="2" max="2" width="15.5703125" bestFit="1" customWidth="1"/>
    <col min="3" max="3" width="18.140625" style="9" bestFit="1" customWidth="1"/>
    <col min="4" max="4" width="30.85546875" bestFit="1" customWidth="1"/>
    <col min="5" max="6" width="12" bestFit="1" customWidth="1"/>
    <col min="7" max="7" width="18.85546875" bestFit="1" customWidth="1"/>
  </cols>
  <sheetData>
    <row r="1" spans="1:7">
      <c r="A1" t="s">
        <v>16</v>
      </c>
      <c r="B1" t="s">
        <v>46</v>
      </c>
      <c r="C1" s="9" t="s">
        <v>89</v>
      </c>
      <c r="D1" t="s">
        <v>28</v>
      </c>
      <c r="E1" s="5" t="s">
        <v>84</v>
      </c>
      <c r="F1" s="5" t="s">
        <v>85</v>
      </c>
      <c r="G1" t="s">
        <v>86</v>
      </c>
    </row>
    <row r="2" spans="1:7">
      <c r="A2" t="s">
        <v>17</v>
      </c>
      <c r="B2" s="8" t="s">
        <v>21</v>
      </c>
      <c r="C2" s="9" t="s">
        <v>29</v>
      </c>
      <c r="D2">
        <v>0</v>
      </c>
      <c r="E2">
        <f>AVERAGE(D2:D4)</f>
        <v>0</v>
      </c>
      <c r="F2">
        <f>STDEV(D2:D4)/SQRT(3)</f>
        <v>0</v>
      </c>
    </row>
    <row r="3" spans="1:7">
      <c r="A3" t="s">
        <v>17</v>
      </c>
      <c r="B3" s="8" t="s">
        <v>21</v>
      </c>
      <c r="C3" s="9" t="s">
        <v>30</v>
      </c>
      <c r="D3">
        <v>0</v>
      </c>
    </row>
    <row r="4" spans="1:7">
      <c r="A4" t="s">
        <v>17</v>
      </c>
      <c r="B4" s="8" t="s">
        <v>21</v>
      </c>
      <c r="C4" s="9" t="s">
        <v>31</v>
      </c>
      <c r="D4">
        <v>0</v>
      </c>
    </row>
    <row r="5" spans="1:7">
      <c r="A5" t="s">
        <v>17</v>
      </c>
      <c r="B5" s="8" t="s">
        <v>20</v>
      </c>
      <c r="C5" s="9" t="s">
        <v>29</v>
      </c>
      <c r="D5">
        <v>0</v>
      </c>
      <c r="E5">
        <f>AVERAGE(D5:D7)</f>
        <v>0</v>
      </c>
      <c r="F5">
        <f>STDEV(D5:D7)/SQRT(3)</f>
        <v>0</v>
      </c>
    </row>
    <row r="6" spans="1:7">
      <c r="A6" t="s">
        <v>17</v>
      </c>
      <c r="B6" s="8" t="s">
        <v>20</v>
      </c>
      <c r="C6" s="9" t="s">
        <v>30</v>
      </c>
      <c r="D6">
        <v>0</v>
      </c>
    </row>
    <row r="7" spans="1:7">
      <c r="A7" t="s">
        <v>17</v>
      </c>
      <c r="B7" s="8" t="s">
        <v>20</v>
      </c>
      <c r="C7" s="9" t="s">
        <v>31</v>
      </c>
      <c r="D7">
        <v>0</v>
      </c>
    </row>
    <row r="8" spans="1:7">
      <c r="A8" t="s">
        <v>17</v>
      </c>
      <c r="B8" s="8" t="s">
        <v>18</v>
      </c>
      <c r="C8" s="9" t="s">
        <v>29</v>
      </c>
      <c r="D8">
        <v>0.88822746253258078</v>
      </c>
      <c r="E8">
        <f>AVERAGE(D8:D10)</f>
        <v>0.9142280742155241</v>
      </c>
      <c r="F8">
        <f>STDEV(D8:D10)/SQRT(3)</f>
        <v>2.7841995946515125E-2</v>
      </c>
      <c r="G8">
        <f>TTEST(D8:D10,D20:D22,1,2)</f>
        <v>4.0365383636213597E-3</v>
      </c>
    </row>
    <row r="9" spans="1:7">
      <c r="A9" t="s">
        <v>17</v>
      </c>
      <c r="B9" s="8" t="s">
        <v>18</v>
      </c>
      <c r="C9" s="9" t="s">
        <v>30</v>
      </c>
      <c r="D9">
        <v>0.88458443137794085</v>
      </c>
    </row>
    <row r="10" spans="1:7">
      <c r="A10" t="s">
        <v>17</v>
      </c>
      <c r="B10" s="8" t="s">
        <v>18</v>
      </c>
      <c r="C10" s="9" t="s">
        <v>31</v>
      </c>
      <c r="D10">
        <v>0.969872328736051</v>
      </c>
    </row>
    <row r="11" spans="1:7">
      <c r="A11" t="s">
        <v>17</v>
      </c>
      <c r="B11" s="8" t="s">
        <v>19</v>
      </c>
      <c r="C11" s="9" t="s">
        <v>29</v>
      </c>
      <c r="D11">
        <v>0</v>
      </c>
      <c r="E11">
        <f>AVERAGE(D11:D13)</f>
        <v>0</v>
      </c>
      <c r="F11">
        <f>STDEV(D11:D13)/SQRT(3)</f>
        <v>0</v>
      </c>
    </row>
    <row r="12" spans="1:7">
      <c r="A12" t="s">
        <v>17</v>
      </c>
      <c r="B12" s="8" t="s">
        <v>19</v>
      </c>
      <c r="C12" s="9" t="s">
        <v>30</v>
      </c>
      <c r="D12">
        <v>0</v>
      </c>
    </row>
    <row r="13" spans="1:7">
      <c r="A13" t="s">
        <v>17</v>
      </c>
      <c r="B13" s="8" t="s">
        <v>19</v>
      </c>
      <c r="C13" s="9" t="s">
        <v>31</v>
      </c>
      <c r="D13">
        <v>0</v>
      </c>
    </row>
    <row r="14" spans="1:7">
      <c r="A14" t="s">
        <v>17</v>
      </c>
      <c r="B14" s="8" t="s">
        <v>25</v>
      </c>
      <c r="C14" s="9" t="s">
        <v>29</v>
      </c>
      <c r="D14">
        <v>0</v>
      </c>
      <c r="E14">
        <f>AVERAGE(D14:D16)</f>
        <v>0</v>
      </c>
      <c r="F14">
        <f>STDEV(D14:D16)/SQRT(3)</f>
        <v>0</v>
      </c>
    </row>
    <row r="15" spans="1:7">
      <c r="A15" t="s">
        <v>17</v>
      </c>
      <c r="B15" s="8" t="s">
        <v>25</v>
      </c>
      <c r="C15" s="9" t="s">
        <v>30</v>
      </c>
      <c r="D15">
        <v>0</v>
      </c>
    </row>
    <row r="16" spans="1:7">
      <c r="A16" t="s">
        <v>17</v>
      </c>
      <c r="B16" s="8" t="s">
        <v>25</v>
      </c>
      <c r="C16" s="9" t="s">
        <v>31</v>
      </c>
      <c r="D16">
        <v>0</v>
      </c>
    </row>
    <row r="17" spans="1:7">
      <c r="A17" t="s">
        <v>17</v>
      </c>
      <c r="B17" s="8" t="s">
        <v>24</v>
      </c>
      <c r="C17" s="9" t="s">
        <v>29</v>
      </c>
      <c r="D17">
        <v>0</v>
      </c>
      <c r="E17">
        <f>AVERAGE(D17:D19)</f>
        <v>0</v>
      </c>
      <c r="F17">
        <f>STDEV(D17:D19)/SQRT(3)</f>
        <v>0</v>
      </c>
    </row>
    <row r="18" spans="1:7">
      <c r="A18" t="s">
        <v>17</v>
      </c>
      <c r="B18" s="8" t="s">
        <v>24</v>
      </c>
      <c r="C18" s="9" t="s">
        <v>30</v>
      </c>
      <c r="D18">
        <v>0</v>
      </c>
    </row>
    <row r="19" spans="1:7">
      <c r="A19" t="s">
        <v>17</v>
      </c>
      <c r="B19" s="8" t="s">
        <v>24</v>
      </c>
      <c r="C19" s="9" t="s">
        <v>31</v>
      </c>
      <c r="D19">
        <v>0</v>
      </c>
    </row>
    <row r="20" spans="1:7">
      <c r="A20" t="s">
        <v>17</v>
      </c>
      <c r="B20" s="8" t="s">
        <v>22</v>
      </c>
      <c r="C20" s="9" t="s">
        <v>29</v>
      </c>
      <c r="D20">
        <v>0.70059956251171274</v>
      </c>
      <c r="E20">
        <f>AVERAGE(D20:D22)</f>
        <v>0.7281090014512811</v>
      </c>
      <c r="F20">
        <f>STDEV(D20:D22)/SQRT(3)</f>
        <v>2.5894586094574786E-2</v>
      </c>
    </row>
    <row r="21" spans="1:7">
      <c r="A21" t="s">
        <v>17</v>
      </c>
      <c r="B21" s="8" t="s">
        <v>22</v>
      </c>
      <c r="C21" s="9" t="s">
        <v>30</v>
      </c>
      <c r="D21">
        <v>0.77986387676220181</v>
      </c>
    </row>
    <row r="22" spans="1:7">
      <c r="A22" t="s">
        <v>17</v>
      </c>
      <c r="B22" s="8" t="s">
        <v>22</v>
      </c>
      <c r="C22" s="9" t="s">
        <v>31</v>
      </c>
      <c r="D22">
        <v>0.70386356507992898</v>
      </c>
    </row>
    <row r="23" spans="1:7">
      <c r="A23" t="s">
        <v>17</v>
      </c>
      <c r="B23" s="8" t="s">
        <v>23</v>
      </c>
      <c r="C23" s="9" t="s">
        <v>29</v>
      </c>
      <c r="D23">
        <v>0</v>
      </c>
      <c r="E23">
        <f>AVERAGE(D23:D25)</f>
        <v>0</v>
      </c>
      <c r="F23">
        <f>STDEV(D23:D25)/SQRT(3)</f>
        <v>0</v>
      </c>
    </row>
    <row r="24" spans="1:7">
      <c r="A24" t="s">
        <v>17</v>
      </c>
      <c r="B24" s="8" t="s">
        <v>23</v>
      </c>
      <c r="C24" s="9" t="s">
        <v>30</v>
      </c>
      <c r="D24">
        <v>0</v>
      </c>
    </row>
    <row r="25" spans="1:7">
      <c r="A25" t="s">
        <v>17</v>
      </c>
      <c r="B25" s="8" t="s">
        <v>23</v>
      </c>
      <c r="C25" s="9" t="s">
        <v>31</v>
      </c>
      <c r="D25">
        <v>0</v>
      </c>
    </row>
    <row r="26" spans="1:7">
      <c r="A26" t="s">
        <v>26</v>
      </c>
      <c r="B26" s="8" t="s">
        <v>25</v>
      </c>
      <c r="C26" s="9" t="s">
        <v>29</v>
      </c>
      <c r="D26">
        <v>0</v>
      </c>
      <c r="E26">
        <f>AVERAGE(D26:D28)</f>
        <v>0</v>
      </c>
      <c r="F26">
        <f>STDEV(D26:D28)/SQRT(3)</f>
        <v>0</v>
      </c>
    </row>
    <row r="27" spans="1:7">
      <c r="A27" t="s">
        <v>26</v>
      </c>
      <c r="B27" s="8" t="s">
        <v>25</v>
      </c>
      <c r="C27" s="9" t="s">
        <v>30</v>
      </c>
      <c r="D27">
        <v>0</v>
      </c>
    </row>
    <row r="28" spans="1:7">
      <c r="A28" t="s">
        <v>26</v>
      </c>
      <c r="B28" s="8" t="s">
        <v>25</v>
      </c>
      <c r="C28" s="9" t="s">
        <v>31</v>
      </c>
      <c r="D28">
        <v>0</v>
      </c>
    </row>
    <row r="29" spans="1:7">
      <c r="A29" t="s">
        <v>26</v>
      </c>
      <c r="B29" s="8" t="s">
        <v>24</v>
      </c>
      <c r="C29" s="9" t="s">
        <v>29</v>
      </c>
      <c r="D29">
        <v>0</v>
      </c>
      <c r="E29">
        <f>AVERAGE(D29:D31)</f>
        <v>0</v>
      </c>
      <c r="F29">
        <f>STDEV(D29:D31)/SQRT(3)</f>
        <v>0</v>
      </c>
    </row>
    <row r="30" spans="1:7">
      <c r="A30" t="s">
        <v>26</v>
      </c>
      <c r="B30" s="8" t="s">
        <v>24</v>
      </c>
      <c r="C30" s="9" t="s">
        <v>30</v>
      </c>
      <c r="D30">
        <v>0</v>
      </c>
    </row>
    <row r="31" spans="1:7">
      <c r="A31" t="s">
        <v>26</v>
      </c>
      <c r="B31" s="8" t="s">
        <v>24</v>
      </c>
      <c r="C31" s="9" t="s">
        <v>31</v>
      </c>
      <c r="D31">
        <v>0</v>
      </c>
    </row>
    <row r="32" spans="1:7">
      <c r="A32" t="s">
        <v>26</v>
      </c>
      <c r="B32" s="8" t="s">
        <v>22</v>
      </c>
      <c r="C32" s="9" t="s">
        <v>29</v>
      </c>
      <c r="D32">
        <v>9.1741487477054573</v>
      </c>
      <c r="E32">
        <f>AVERAGE(D32:D34)</f>
        <v>7.4401146446983075</v>
      </c>
      <c r="F32">
        <f>STDEV(D32:D34)/SQRT(3)</f>
        <v>0.87294649921738565</v>
      </c>
      <c r="G32">
        <f>TTEST(D32:D34,D44:D46,1,2)</f>
        <v>8.0531311590983706E-5</v>
      </c>
    </row>
    <row r="33" spans="1:6">
      <c r="A33" t="s">
        <v>26</v>
      </c>
      <c r="B33" s="8" t="s">
        <v>22</v>
      </c>
      <c r="C33" s="9" t="s">
        <v>30</v>
      </c>
      <c r="D33">
        <v>6.3971684350264315</v>
      </c>
    </row>
    <row r="34" spans="1:6">
      <c r="A34" t="s">
        <v>26</v>
      </c>
      <c r="B34" s="8" t="s">
        <v>22</v>
      </c>
      <c r="C34" s="9" t="s">
        <v>31</v>
      </c>
      <c r="D34">
        <v>6.7490267513630346</v>
      </c>
    </row>
    <row r="35" spans="1:6">
      <c r="A35" t="s">
        <v>26</v>
      </c>
      <c r="B35" s="8" t="s">
        <v>23</v>
      </c>
      <c r="C35" s="9" t="s">
        <v>29</v>
      </c>
      <c r="D35">
        <v>0</v>
      </c>
      <c r="E35">
        <f>AVERAGE(D35:D37)</f>
        <v>0</v>
      </c>
      <c r="F35">
        <f>STDEV(D35:D37)/SQRT(3)</f>
        <v>0</v>
      </c>
    </row>
    <row r="36" spans="1:6">
      <c r="A36" t="s">
        <v>26</v>
      </c>
      <c r="B36" s="8" t="s">
        <v>23</v>
      </c>
      <c r="C36" s="9" t="s">
        <v>30</v>
      </c>
      <c r="D36">
        <v>0</v>
      </c>
    </row>
    <row r="37" spans="1:6">
      <c r="A37" t="s">
        <v>26</v>
      </c>
      <c r="B37" s="8" t="s">
        <v>23</v>
      </c>
      <c r="C37" s="9" t="s">
        <v>31</v>
      </c>
      <c r="D37">
        <v>0</v>
      </c>
    </row>
    <row r="38" spans="1:6">
      <c r="A38" t="s">
        <v>26</v>
      </c>
      <c r="B38" s="8" t="s">
        <v>21</v>
      </c>
      <c r="C38" s="9" t="s">
        <v>29</v>
      </c>
      <c r="D38">
        <v>0</v>
      </c>
      <c r="E38">
        <f>AVERAGE(D38:D40)</f>
        <v>0</v>
      </c>
      <c r="F38">
        <f>STDEV(D38:D40)/SQRT(3)</f>
        <v>0</v>
      </c>
    </row>
    <row r="39" spans="1:6">
      <c r="A39" t="s">
        <v>26</v>
      </c>
      <c r="B39" s="8" t="s">
        <v>21</v>
      </c>
      <c r="C39" s="9" t="s">
        <v>30</v>
      </c>
      <c r="D39">
        <v>0</v>
      </c>
    </row>
    <row r="40" spans="1:6">
      <c r="A40" t="s">
        <v>26</v>
      </c>
      <c r="B40" s="8" t="s">
        <v>21</v>
      </c>
      <c r="C40" s="9" t="s">
        <v>31</v>
      </c>
      <c r="D40">
        <v>0</v>
      </c>
    </row>
    <row r="41" spans="1:6">
      <c r="A41" t="s">
        <v>26</v>
      </c>
      <c r="B41" s="8" t="s">
        <v>20</v>
      </c>
      <c r="C41" s="9" t="s">
        <v>29</v>
      </c>
      <c r="D41">
        <v>0</v>
      </c>
      <c r="E41">
        <f>AVERAGE(D41:D43)</f>
        <v>0</v>
      </c>
      <c r="F41">
        <f>STDEV(D41:D43)/SQRT(3)</f>
        <v>0</v>
      </c>
    </row>
    <row r="42" spans="1:6">
      <c r="A42" t="s">
        <v>26</v>
      </c>
      <c r="B42" s="8" t="s">
        <v>20</v>
      </c>
      <c r="C42" s="9" t="s">
        <v>30</v>
      </c>
      <c r="D42">
        <v>0</v>
      </c>
    </row>
    <row r="43" spans="1:6">
      <c r="A43" t="s">
        <v>26</v>
      </c>
      <c r="B43" s="8" t="s">
        <v>20</v>
      </c>
      <c r="C43" s="9" t="s">
        <v>31</v>
      </c>
      <c r="D43">
        <v>0</v>
      </c>
    </row>
    <row r="44" spans="1:6">
      <c r="A44" t="s">
        <v>26</v>
      </c>
      <c r="B44" s="8" t="s">
        <v>18</v>
      </c>
      <c r="C44" s="9" t="s">
        <v>29</v>
      </c>
      <c r="D44">
        <v>21.368200004444073</v>
      </c>
      <c r="E44">
        <f>AVERAGE(D44:D46)</f>
        <v>22.406789022923338</v>
      </c>
      <c r="F44">
        <f>STDEV(D44:D46)/SQRT(3)</f>
        <v>0.64722933605050337</v>
      </c>
    </row>
    <row r="45" spans="1:6">
      <c r="A45" t="s">
        <v>26</v>
      </c>
      <c r="B45" s="8" t="s">
        <v>18</v>
      </c>
      <c r="C45" s="9" t="s">
        <v>30</v>
      </c>
      <c r="D45">
        <v>23.595200172483501</v>
      </c>
    </row>
    <row r="46" spans="1:6">
      <c r="A46" t="s">
        <v>26</v>
      </c>
      <c r="B46" s="8" t="s">
        <v>18</v>
      </c>
      <c r="C46" s="9" t="s">
        <v>31</v>
      </c>
      <c r="D46">
        <v>22.256966891842442</v>
      </c>
    </row>
    <row r="47" spans="1:6">
      <c r="A47" t="s">
        <v>26</v>
      </c>
      <c r="B47" s="8" t="s">
        <v>19</v>
      </c>
      <c r="C47" s="9" t="s">
        <v>29</v>
      </c>
      <c r="D47">
        <v>0</v>
      </c>
      <c r="E47">
        <f>AVERAGE(D47:D49)</f>
        <v>0</v>
      </c>
      <c r="F47">
        <f>STDEV(D47:D49)/SQRT(3)</f>
        <v>0</v>
      </c>
    </row>
    <row r="48" spans="1:6">
      <c r="A48" t="s">
        <v>26</v>
      </c>
      <c r="B48" s="8" t="s">
        <v>19</v>
      </c>
      <c r="C48" s="9" t="s">
        <v>30</v>
      </c>
      <c r="D48">
        <v>0</v>
      </c>
    </row>
    <row r="49" spans="1:7">
      <c r="A49" t="s">
        <v>26</v>
      </c>
      <c r="B49" s="8" t="s">
        <v>19</v>
      </c>
      <c r="C49" s="9" t="s">
        <v>31</v>
      </c>
      <c r="D49">
        <v>0</v>
      </c>
    </row>
    <row r="50" spans="1:7">
      <c r="A50" t="s">
        <v>27</v>
      </c>
      <c r="B50" s="8" t="s">
        <v>21</v>
      </c>
      <c r="C50" s="9" t="s">
        <v>29</v>
      </c>
      <c r="D50">
        <v>0</v>
      </c>
      <c r="E50">
        <f>AVERAGE(D50:D52)</f>
        <v>0</v>
      </c>
      <c r="F50">
        <f>STDEV(D50:D52)/SQRT(3)</f>
        <v>0</v>
      </c>
    </row>
    <row r="51" spans="1:7">
      <c r="A51" t="s">
        <v>27</v>
      </c>
      <c r="B51" s="8" t="s">
        <v>21</v>
      </c>
      <c r="C51" s="9" t="s">
        <v>30</v>
      </c>
      <c r="D51">
        <v>0</v>
      </c>
    </row>
    <row r="52" spans="1:7">
      <c r="A52" t="s">
        <v>27</v>
      </c>
      <c r="B52" s="8" t="s">
        <v>21</v>
      </c>
      <c r="C52" s="9" t="s">
        <v>31</v>
      </c>
      <c r="D52">
        <v>0</v>
      </c>
    </row>
    <row r="53" spans="1:7">
      <c r="A53" t="s">
        <v>27</v>
      </c>
      <c r="B53" s="8" t="s">
        <v>20</v>
      </c>
      <c r="C53" s="9" t="s">
        <v>29</v>
      </c>
      <c r="D53">
        <v>0</v>
      </c>
      <c r="E53">
        <f>AVERAGE(D53:D55)</f>
        <v>0</v>
      </c>
      <c r="F53">
        <f>STDEV(D53:D55)/SQRT(3)</f>
        <v>0</v>
      </c>
    </row>
    <row r="54" spans="1:7">
      <c r="A54" t="s">
        <v>27</v>
      </c>
      <c r="B54" s="8" t="s">
        <v>20</v>
      </c>
      <c r="C54" s="9" t="s">
        <v>30</v>
      </c>
      <c r="D54">
        <v>0</v>
      </c>
    </row>
    <row r="55" spans="1:7">
      <c r="A55" t="s">
        <v>27</v>
      </c>
      <c r="B55" s="8" t="s">
        <v>20</v>
      </c>
      <c r="C55" s="9" t="s">
        <v>31</v>
      </c>
      <c r="D55">
        <v>0</v>
      </c>
    </row>
    <row r="56" spans="1:7">
      <c r="A56" t="s">
        <v>27</v>
      </c>
      <c r="B56" s="8" t="s">
        <v>18</v>
      </c>
      <c r="C56" s="9" t="s">
        <v>29</v>
      </c>
      <c r="D56">
        <v>0.96387351511252362</v>
      </c>
      <c r="E56">
        <f>AVERAGE(D56:D58)</f>
        <v>0.85797029940410641</v>
      </c>
      <c r="F56">
        <f>STDEV(D56:D58)/SQRT(3)</f>
        <v>6.0087271748989562E-2</v>
      </c>
      <c r="G56">
        <f>TTEST(D56:D58,D68:D70,1,2)</f>
        <v>7.9026818202752869E-3</v>
      </c>
    </row>
    <row r="57" spans="1:7">
      <c r="A57" t="s">
        <v>27</v>
      </c>
      <c r="B57" s="8" t="s">
        <v>18</v>
      </c>
      <c r="C57" s="9" t="s">
        <v>30</v>
      </c>
      <c r="D57">
        <v>0.75582700164526961</v>
      </c>
    </row>
    <row r="58" spans="1:7">
      <c r="A58" t="s">
        <v>27</v>
      </c>
      <c r="B58" s="8" t="s">
        <v>18</v>
      </c>
      <c r="C58" s="9" t="s">
        <v>31</v>
      </c>
      <c r="D58">
        <v>0.85421038145452632</v>
      </c>
    </row>
    <row r="59" spans="1:7">
      <c r="A59" t="s">
        <v>27</v>
      </c>
      <c r="B59" s="8" t="s">
        <v>19</v>
      </c>
      <c r="C59" s="9" t="s">
        <v>29</v>
      </c>
      <c r="D59">
        <v>0</v>
      </c>
      <c r="E59">
        <f>AVERAGE(D59:D61)</f>
        <v>0</v>
      </c>
      <c r="F59">
        <f>STDEV(D59:D61)/SQRT(3)</f>
        <v>0</v>
      </c>
    </row>
    <row r="60" spans="1:7">
      <c r="A60" t="s">
        <v>27</v>
      </c>
      <c r="B60" s="8" t="s">
        <v>19</v>
      </c>
      <c r="C60" s="9" t="s">
        <v>30</v>
      </c>
      <c r="D60">
        <v>0</v>
      </c>
    </row>
    <row r="61" spans="1:7">
      <c r="A61" t="s">
        <v>27</v>
      </c>
      <c r="B61" s="8" t="s">
        <v>19</v>
      </c>
      <c r="C61" s="9" t="s">
        <v>31</v>
      </c>
      <c r="D61">
        <v>0</v>
      </c>
    </row>
    <row r="62" spans="1:7">
      <c r="A62" t="s">
        <v>27</v>
      </c>
      <c r="B62" s="8" t="s">
        <v>25</v>
      </c>
      <c r="C62" s="9" t="s">
        <v>29</v>
      </c>
      <c r="D62">
        <v>0</v>
      </c>
      <c r="E62">
        <f>AVERAGE(D62:D64)</f>
        <v>0</v>
      </c>
      <c r="F62">
        <f>STDEV(D62:D64)/SQRT(3)</f>
        <v>0</v>
      </c>
    </row>
    <row r="63" spans="1:7">
      <c r="A63" t="s">
        <v>27</v>
      </c>
      <c r="B63" s="8" t="s">
        <v>25</v>
      </c>
      <c r="C63" s="9" t="s">
        <v>30</v>
      </c>
      <c r="D63">
        <v>0</v>
      </c>
    </row>
    <row r="64" spans="1:7">
      <c r="A64" t="s">
        <v>27</v>
      </c>
      <c r="B64" s="8" t="s">
        <v>25</v>
      </c>
      <c r="C64" s="9" t="s">
        <v>31</v>
      </c>
      <c r="D64">
        <v>0</v>
      </c>
    </row>
    <row r="65" spans="1:6">
      <c r="A65" t="s">
        <v>27</v>
      </c>
      <c r="B65" s="8" t="s">
        <v>24</v>
      </c>
      <c r="C65" s="9" t="s">
        <v>29</v>
      </c>
      <c r="D65">
        <v>0</v>
      </c>
      <c r="E65">
        <f>AVERAGE(D65:D67)</f>
        <v>0</v>
      </c>
      <c r="F65">
        <f>STDEV(D65:D67)/SQRT(3)</f>
        <v>0</v>
      </c>
    </row>
    <row r="66" spans="1:6">
      <c r="A66" t="s">
        <v>27</v>
      </c>
      <c r="B66" s="8" t="s">
        <v>24</v>
      </c>
      <c r="C66" s="9" t="s">
        <v>30</v>
      </c>
      <c r="D66">
        <v>0</v>
      </c>
    </row>
    <row r="67" spans="1:6">
      <c r="A67" t="s">
        <v>27</v>
      </c>
      <c r="B67" s="8" t="s">
        <v>24</v>
      </c>
      <c r="C67" s="9" t="s">
        <v>31</v>
      </c>
      <c r="D67">
        <v>0</v>
      </c>
    </row>
    <row r="68" spans="1:6">
      <c r="A68" t="s">
        <v>27</v>
      </c>
      <c r="B68" s="8" t="s">
        <v>22</v>
      </c>
      <c r="C68" s="9" t="s">
        <v>29</v>
      </c>
      <c r="D68">
        <v>0.59813163904165256</v>
      </c>
      <c r="E68">
        <f>AVERAGE(D68:D70)</f>
        <v>0.44300685928656369</v>
      </c>
      <c r="F68">
        <f>STDEV(D68:D70)/SQRT(3)</f>
        <v>8.3791678142645015E-2</v>
      </c>
    </row>
    <row r="69" spans="1:6">
      <c r="A69" t="s">
        <v>27</v>
      </c>
      <c r="B69" s="8" t="s">
        <v>22</v>
      </c>
      <c r="C69" s="9" t="s">
        <v>30</v>
      </c>
      <c r="D69">
        <v>0.42035679049757935</v>
      </c>
    </row>
    <row r="70" spans="1:6">
      <c r="A70" t="s">
        <v>27</v>
      </c>
      <c r="B70" s="8" t="s">
        <v>22</v>
      </c>
      <c r="C70" s="9" t="s">
        <v>31</v>
      </c>
      <c r="D70">
        <v>0.31053214832045928</v>
      </c>
    </row>
    <row r="71" spans="1:6">
      <c r="A71" t="s">
        <v>27</v>
      </c>
      <c r="B71" s="8" t="s">
        <v>23</v>
      </c>
      <c r="C71" s="9" t="s">
        <v>29</v>
      </c>
      <c r="D71">
        <v>0</v>
      </c>
      <c r="E71">
        <f>AVERAGE(D71:D73)</f>
        <v>0</v>
      </c>
      <c r="F71">
        <f>STDEV(D71:D73)/SQRT(3)</f>
        <v>0</v>
      </c>
    </row>
    <row r="72" spans="1:6">
      <c r="A72" t="s">
        <v>27</v>
      </c>
      <c r="B72" s="8" t="s">
        <v>23</v>
      </c>
      <c r="C72" s="9" t="s">
        <v>30</v>
      </c>
      <c r="D72">
        <v>0</v>
      </c>
    </row>
    <row r="73" spans="1:6">
      <c r="A73" t="s">
        <v>27</v>
      </c>
      <c r="B73" s="8" t="s">
        <v>23</v>
      </c>
      <c r="C73" s="9" t="s">
        <v>31</v>
      </c>
      <c r="D73">
        <v>0</v>
      </c>
    </row>
  </sheetData>
  <pageMargins left="0.7" right="0.7" top="0.75" bottom="0.75" header="0.3" footer="0.3"/>
  <ignoredErrors>
    <ignoredError sqref="C2:C73" numberStoredAsText="1"/>
    <ignoredError sqref="E3:F7 F2 E9:F7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C5D0-AC61-4322-8C70-2CB8A98337A5}">
  <dimension ref="A1:F25"/>
  <sheetViews>
    <sheetView workbookViewId="0">
      <selection activeCell="N41" sqref="N41"/>
    </sheetView>
  </sheetViews>
  <sheetFormatPr defaultRowHeight="15"/>
  <cols>
    <col min="1" max="1" width="15.5703125" bestFit="1" customWidth="1"/>
    <col min="2" max="2" width="18.140625" style="6" bestFit="1" customWidth="1"/>
    <col min="3" max="3" width="30.85546875" style="6" bestFit="1" customWidth="1"/>
    <col min="4" max="5" width="12" style="6" bestFit="1" customWidth="1"/>
    <col min="6" max="6" width="18.85546875" bestFit="1" customWidth="1"/>
  </cols>
  <sheetData>
    <row r="1" spans="1:6">
      <c r="A1" t="s">
        <v>46</v>
      </c>
      <c r="B1" s="6" t="s">
        <v>89</v>
      </c>
      <c r="C1" s="6" t="s">
        <v>32</v>
      </c>
      <c r="D1" s="6" t="s">
        <v>84</v>
      </c>
      <c r="E1" s="6" t="s">
        <v>85</v>
      </c>
      <c r="F1" t="s">
        <v>86</v>
      </c>
    </row>
    <row r="2" spans="1:6">
      <c r="A2" s="8" t="s">
        <v>25</v>
      </c>
      <c r="B2" s="10" t="s">
        <v>29</v>
      </c>
      <c r="C2" s="6">
        <v>1.5841445719562062E-2</v>
      </c>
      <c r="D2">
        <f>AVERAGE(C2:C4)</f>
        <v>2.1296019826545286E-2</v>
      </c>
      <c r="E2">
        <f>STDEV(C2:C4)/SQRT(3)</f>
        <v>5.7785006298508388E-3</v>
      </c>
    </row>
    <row r="3" spans="1:6">
      <c r="A3" s="8" t="s">
        <v>25</v>
      </c>
      <c r="B3" s="10" t="s">
        <v>30</v>
      </c>
      <c r="C3" s="6">
        <v>3.2847077308324951E-2</v>
      </c>
    </row>
    <row r="4" spans="1:6">
      <c r="A4" s="8" t="s">
        <v>25</v>
      </c>
      <c r="B4" s="10" t="s">
        <v>31</v>
      </c>
      <c r="C4" s="6">
        <v>1.5199536451748841E-2</v>
      </c>
    </row>
    <row r="5" spans="1:6">
      <c r="A5" s="8" t="s">
        <v>24</v>
      </c>
      <c r="B5" s="10" t="s">
        <v>29</v>
      </c>
      <c r="C5" s="6">
        <v>6.2036335809474039</v>
      </c>
      <c r="D5">
        <f>AVERAGE(C5:C7)</f>
        <v>6.1030796158849752</v>
      </c>
      <c r="E5">
        <f>STDEV(C5:C7)/SQRT(3)</f>
        <v>0.55159998791986775</v>
      </c>
      <c r="F5">
        <f>TTEST(C2:C4,C5:C7,1,2)</f>
        <v>1.9237037844484515E-4</v>
      </c>
    </row>
    <row r="6" spans="1:6">
      <c r="A6" s="8" t="s">
        <v>24</v>
      </c>
      <c r="B6" s="10" t="s">
        <v>30</v>
      </c>
      <c r="C6" s="6">
        <v>5.1013803742583299</v>
      </c>
    </row>
    <row r="7" spans="1:6">
      <c r="A7" s="8" t="s">
        <v>24</v>
      </c>
      <c r="B7" s="10" t="s">
        <v>31</v>
      </c>
      <c r="C7" s="6">
        <v>7.0042248924491926</v>
      </c>
    </row>
    <row r="8" spans="1:6">
      <c r="A8" s="8" t="s">
        <v>22</v>
      </c>
      <c r="B8" s="10" t="s">
        <v>29</v>
      </c>
      <c r="C8" s="6">
        <v>0.16577796901893291</v>
      </c>
      <c r="D8">
        <f>AVERAGE(C8:C10)</f>
        <v>0.15150088879546819</v>
      </c>
      <c r="E8">
        <f>STDEV(C8:C10)/SQRT(3)</f>
        <v>1.1236337358919254E-2</v>
      </c>
      <c r="F8">
        <f>TTEST(C2:C4,C8:C10,1,2)</f>
        <v>2.5011867618876369E-4</v>
      </c>
    </row>
    <row r="9" spans="1:6">
      <c r="A9" s="8" t="s">
        <v>22</v>
      </c>
      <c r="B9" s="10" t="s">
        <v>30</v>
      </c>
      <c r="C9" s="6">
        <v>0.15939197166469896</v>
      </c>
    </row>
    <row r="10" spans="1:6">
      <c r="A10" s="8" t="s">
        <v>22</v>
      </c>
      <c r="B10" s="10" t="s">
        <v>31</v>
      </c>
      <c r="C10" s="6">
        <v>0.12933272570277271</v>
      </c>
    </row>
    <row r="11" spans="1:6">
      <c r="A11" s="8" t="s">
        <v>23</v>
      </c>
      <c r="B11" s="10" t="s">
        <v>29</v>
      </c>
      <c r="C11" s="6">
        <v>2.0379829034562609</v>
      </c>
      <c r="D11">
        <f>AVERAGE(C11:C13)</f>
        <v>1.9034510964501379</v>
      </c>
      <c r="E11">
        <f>STDEV(C11:C13)/SQRT(3)</f>
        <v>0.87889226377763707</v>
      </c>
      <c r="F11">
        <f>TTEST(C2:C4,C11:C13,1,2)</f>
        <v>4.9462611873768783E-2</v>
      </c>
    </row>
    <row r="12" spans="1:6">
      <c r="A12" s="8" t="s">
        <v>23</v>
      </c>
      <c r="B12" s="10" t="s">
        <v>30</v>
      </c>
      <c r="C12" s="6">
        <v>0.31836414662366763</v>
      </c>
    </row>
    <row r="13" spans="1:6">
      <c r="A13" s="8" t="s">
        <v>23</v>
      </c>
      <c r="B13" s="10" t="s">
        <v>31</v>
      </c>
      <c r="C13" s="6">
        <v>3.3540062392704852</v>
      </c>
    </row>
    <row r="14" spans="1:6">
      <c r="A14" s="8" t="s">
        <v>21</v>
      </c>
      <c r="B14" s="10" t="s">
        <v>29</v>
      </c>
      <c r="C14" s="6">
        <v>29.228071428571429</v>
      </c>
      <c r="D14">
        <f>AVERAGE(C14:C16)</f>
        <v>26.132281081762954</v>
      </c>
      <c r="E14">
        <f>STDEV(C14:C16)/SQRT(3)</f>
        <v>2.0953187938359608</v>
      </c>
    </row>
    <row r="15" spans="1:6">
      <c r="A15" s="8" t="s">
        <v>21</v>
      </c>
      <c r="B15" s="10" t="s">
        <v>30</v>
      </c>
      <c r="C15" s="6">
        <v>22.138339273508446</v>
      </c>
    </row>
    <row r="16" spans="1:6">
      <c r="A16" s="8" t="s">
        <v>21</v>
      </c>
      <c r="B16" s="10" t="s">
        <v>31</v>
      </c>
      <c r="C16" s="6">
        <v>27.030432543208981</v>
      </c>
    </row>
    <row r="17" spans="1:6">
      <c r="A17" s="8" t="s">
        <v>20</v>
      </c>
      <c r="B17" s="10" t="s">
        <v>29</v>
      </c>
      <c r="C17" s="6">
        <v>42.909180031039845</v>
      </c>
      <c r="D17">
        <f>AVERAGE(C17:C19)</f>
        <v>38.461398579799713</v>
      </c>
      <c r="E17">
        <f>STDEV(C17:C19)/SQRT(3)</f>
        <v>2.2243935965985977</v>
      </c>
      <c r="F17">
        <f>TTEST(C14:C16,C17:C19,1,2)</f>
        <v>7.8370313377633186E-3</v>
      </c>
    </row>
    <row r="18" spans="1:6">
      <c r="A18" s="8" t="s">
        <v>20</v>
      </c>
      <c r="B18" s="10" t="s">
        <v>30</v>
      </c>
      <c r="C18" s="6">
        <v>36.319426956162438</v>
      </c>
    </row>
    <row r="19" spans="1:6">
      <c r="A19" s="8" t="s">
        <v>20</v>
      </c>
      <c r="B19" s="10" t="s">
        <v>31</v>
      </c>
      <c r="C19" s="6">
        <v>36.155588752196842</v>
      </c>
    </row>
    <row r="20" spans="1:6">
      <c r="A20" s="8" t="s">
        <v>18</v>
      </c>
      <c r="B20" s="10" t="s">
        <v>29</v>
      </c>
      <c r="C20" s="6">
        <v>39.552416425999922</v>
      </c>
      <c r="D20">
        <f>AVERAGE(C20:C22)</f>
        <v>39.371502737671172</v>
      </c>
      <c r="E20">
        <f>STDEV(C20:C22)/SQRT(3)</f>
        <v>0.11750210382832801</v>
      </c>
      <c r="F20">
        <f>TTEST(C14:C16,C20:C22,1,2)</f>
        <v>1.6141299032114015E-3</v>
      </c>
    </row>
    <row r="21" spans="1:6">
      <c r="A21" s="8" t="s">
        <v>18</v>
      </c>
      <c r="B21" s="10" t="s">
        <v>30</v>
      </c>
      <c r="C21" s="6">
        <v>39.15115012281462</v>
      </c>
    </row>
    <row r="22" spans="1:6">
      <c r="A22" s="8" t="s">
        <v>18</v>
      </c>
      <c r="B22" s="10" t="s">
        <v>31</v>
      </c>
      <c r="C22" s="6">
        <v>39.410941664198994</v>
      </c>
    </row>
    <row r="23" spans="1:6">
      <c r="A23" s="8" t="s">
        <v>19</v>
      </c>
      <c r="B23" s="10" t="s">
        <v>29</v>
      </c>
      <c r="C23" s="6">
        <v>29.739125298768158</v>
      </c>
      <c r="D23">
        <f>AVERAGE(C23:C25)</f>
        <v>31.48024874599761</v>
      </c>
      <c r="E23">
        <f>STDEV(C23:C25)/SQRT(3)</f>
        <v>1.1022220133983227</v>
      </c>
      <c r="F23">
        <f>TTEST(C14:C16,C23:C25,1,2)</f>
        <v>4.3394468266090717E-2</v>
      </c>
    </row>
    <row r="24" spans="1:6">
      <c r="A24" s="8" t="s">
        <v>19</v>
      </c>
      <c r="B24" s="10" t="s">
        <v>30</v>
      </c>
      <c r="C24" s="6">
        <v>31.179893326262544</v>
      </c>
    </row>
    <row r="25" spans="1:6">
      <c r="A25" s="8" t="s">
        <v>19</v>
      </c>
      <c r="B25" s="10" t="s">
        <v>31</v>
      </c>
      <c r="C25" s="6">
        <v>33.521727612962124</v>
      </c>
    </row>
  </sheetData>
  <pageMargins left="0.7" right="0.7" top="0.75" bottom="0.75" header="0.3" footer="0.3"/>
  <ignoredErrors>
    <ignoredError sqref="B2:B25" numberStoredAsText="1"/>
    <ignoredError sqref="D25:E25 D14:E24 D2:E1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F06C-8878-4425-BF10-3141913AACBC}">
  <dimension ref="A1:F41"/>
  <sheetViews>
    <sheetView workbookViewId="0">
      <selection activeCell="J25" sqref="J25"/>
    </sheetView>
  </sheetViews>
  <sheetFormatPr defaultRowHeight="15"/>
  <cols>
    <col min="1" max="1" width="17.5703125" bestFit="1" customWidth="1"/>
    <col min="2" max="2" width="19.85546875" style="6" bestFit="1" customWidth="1"/>
    <col min="3" max="3" width="19.140625" bestFit="1" customWidth="1"/>
    <col min="4" max="5" width="12" bestFit="1" customWidth="1"/>
    <col min="6" max="6" width="18.85546875" bestFit="1" customWidth="1"/>
  </cols>
  <sheetData>
    <row r="1" spans="1:6">
      <c r="A1" s="5" t="s">
        <v>0</v>
      </c>
      <c r="B1" s="5" t="s">
        <v>89</v>
      </c>
      <c r="C1" s="5" t="s">
        <v>1</v>
      </c>
      <c r="D1" s="5" t="s">
        <v>84</v>
      </c>
      <c r="E1" s="5" t="s">
        <v>85</v>
      </c>
      <c r="F1" t="s">
        <v>86</v>
      </c>
    </row>
    <row r="2" spans="1:6">
      <c r="A2" t="s">
        <v>2</v>
      </c>
      <c r="B2" s="6">
        <v>1</v>
      </c>
      <c r="C2">
        <v>0</v>
      </c>
      <c r="D2" s="5">
        <f>AVERAGE(C2:C6)</f>
        <v>0</v>
      </c>
      <c r="E2" s="5">
        <f>STDEV(C2:C6)/SQRT(5)</f>
        <v>0</v>
      </c>
    </row>
    <row r="3" spans="1:6">
      <c r="A3" t="s">
        <v>2</v>
      </c>
      <c r="B3" s="6">
        <v>2</v>
      </c>
      <c r="C3">
        <v>0</v>
      </c>
    </row>
    <row r="4" spans="1:6">
      <c r="A4" t="s">
        <v>2</v>
      </c>
      <c r="B4" s="6">
        <v>3</v>
      </c>
      <c r="C4">
        <v>0</v>
      </c>
    </row>
    <row r="5" spans="1:6">
      <c r="A5" t="s">
        <v>2</v>
      </c>
      <c r="B5" s="6">
        <v>4</v>
      </c>
      <c r="C5">
        <v>0</v>
      </c>
    </row>
    <row r="6" spans="1:6">
      <c r="A6" t="s">
        <v>2</v>
      </c>
      <c r="B6" s="6">
        <v>5</v>
      </c>
      <c r="C6">
        <v>0</v>
      </c>
    </row>
    <row r="7" spans="1:6">
      <c r="A7" t="s">
        <v>3</v>
      </c>
      <c r="B7" s="6">
        <v>1</v>
      </c>
      <c r="C7">
        <v>1.0387869114126098</v>
      </c>
      <c r="D7" s="5">
        <f>AVERAGE(C7:C11)</f>
        <v>0.51956898501001247</v>
      </c>
      <c r="E7" s="5">
        <f>STDEV(C7:C11)/SQRT(5)</f>
        <v>0.13333189206988136</v>
      </c>
      <c r="F7">
        <f>TTEST(C2:C6,C7:C11,1,2)</f>
        <v>2.2825747524497972E-3</v>
      </c>
    </row>
    <row r="8" spans="1:6">
      <c r="A8" t="s">
        <v>3</v>
      </c>
      <c r="B8" s="6">
        <v>2</v>
      </c>
      <c r="C8">
        <v>0.46248331108144186</v>
      </c>
    </row>
    <row r="9" spans="1:6">
      <c r="A9" t="s">
        <v>3</v>
      </c>
      <c r="B9" s="6">
        <v>3</v>
      </c>
      <c r="C9">
        <v>0.38446886446886452</v>
      </c>
    </row>
    <row r="10" spans="1:6">
      <c r="A10" t="s">
        <v>3</v>
      </c>
      <c r="B10" s="6">
        <v>4</v>
      </c>
      <c r="C10">
        <v>0.43012987012987008</v>
      </c>
    </row>
    <row r="11" spans="1:6">
      <c r="A11" t="s">
        <v>3</v>
      </c>
      <c r="B11" s="6">
        <v>5</v>
      </c>
      <c r="C11">
        <v>0.28197596795727636</v>
      </c>
    </row>
    <row r="12" spans="1:6">
      <c r="A12" t="s">
        <v>33</v>
      </c>
      <c r="B12" s="6">
        <v>1</v>
      </c>
      <c r="C12">
        <v>0.68987012987012997</v>
      </c>
      <c r="D12" s="5">
        <f>AVERAGE(C12:C16)</f>
        <v>0.67125756714128182</v>
      </c>
      <c r="E12" s="5">
        <f>STDEV(C12:C16)/SQRT(5)</f>
        <v>4.9425973778434495E-2</v>
      </c>
      <c r="F12">
        <f>TTEST(C2:C6,C12:C16,1,2)</f>
        <v>4.1525016733004992E-7</v>
      </c>
    </row>
    <row r="13" spans="1:6">
      <c r="A13" t="s">
        <v>33</v>
      </c>
      <c r="B13" s="6">
        <v>2</v>
      </c>
      <c r="C13">
        <v>0.61784154709918904</v>
      </c>
    </row>
    <row r="14" spans="1:6">
      <c r="A14" t="s">
        <v>33</v>
      </c>
      <c r="B14" s="6">
        <v>3</v>
      </c>
      <c r="C14">
        <v>0.57659727207465905</v>
      </c>
    </row>
    <row r="15" spans="1:6">
      <c r="A15" t="s">
        <v>33</v>
      </c>
      <c r="B15" s="6">
        <v>4</v>
      </c>
      <c r="C15">
        <v>0.61699819168173597</v>
      </c>
    </row>
    <row r="16" spans="1:6">
      <c r="A16" t="s">
        <v>33</v>
      </c>
      <c r="B16" s="6">
        <v>5</v>
      </c>
      <c r="C16">
        <v>0.85498069498069484</v>
      </c>
    </row>
    <row r="17" spans="1:6">
      <c r="A17" t="s">
        <v>34</v>
      </c>
      <c r="B17" s="6">
        <v>1</v>
      </c>
      <c r="C17">
        <v>0</v>
      </c>
      <c r="D17" s="5">
        <f>AVERAGE(C17:C21)</f>
        <v>0</v>
      </c>
      <c r="E17" s="5">
        <f>STDEV(C17:C21)/SQRT(5)</f>
        <v>0</v>
      </c>
    </row>
    <row r="18" spans="1:6">
      <c r="A18" t="s">
        <v>34</v>
      </c>
      <c r="B18" s="6">
        <v>2</v>
      </c>
      <c r="C18">
        <v>0</v>
      </c>
    </row>
    <row r="19" spans="1:6">
      <c r="A19" t="s">
        <v>34</v>
      </c>
      <c r="B19" s="6">
        <v>3</v>
      </c>
      <c r="C19">
        <v>0</v>
      </c>
    </row>
    <row r="20" spans="1:6">
      <c r="A20" t="s">
        <v>34</v>
      </c>
      <c r="B20" s="6">
        <v>4</v>
      </c>
      <c r="C20">
        <v>0</v>
      </c>
    </row>
    <row r="21" spans="1:6">
      <c r="A21" t="s">
        <v>34</v>
      </c>
      <c r="B21" s="6">
        <v>5</v>
      </c>
      <c r="C21">
        <v>0</v>
      </c>
    </row>
    <row r="22" spans="1:6">
      <c r="A22" t="s">
        <v>6</v>
      </c>
      <c r="B22" s="6">
        <v>1</v>
      </c>
      <c r="C22">
        <v>0</v>
      </c>
      <c r="D22" s="5">
        <f>AVERAGE(C22:C26)</f>
        <v>0</v>
      </c>
      <c r="E22" s="5">
        <f>STDEV(C22:C26)/SQRT(5)</f>
        <v>0</v>
      </c>
    </row>
    <row r="23" spans="1:6">
      <c r="A23" t="s">
        <v>6</v>
      </c>
      <c r="B23" s="6">
        <v>2</v>
      </c>
      <c r="C23">
        <v>0</v>
      </c>
    </row>
    <row r="24" spans="1:6">
      <c r="A24" t="s">
        <v>6</v>
      </c>
      <c r="B24" s="6">
        <v>3</v>
      </c>
      <c r="C24">
        <v>0</v>
      </c>
    </row>
    <row r="25" spans="1:6">
      <c r="A25" t="s">
        <v>6</v>
      </c>
      <c r="B25" s="6">
        <v>4</v>
      </c>
      <c r="C25">
        <v>0</v>
      </c>
    </row>
    <row r="26" spans="1:6">
      <c r="A26" t="s">
        <v>6</v>
      </c>
      <c r="B26" s="6">
        <v>5</v>
      </c>
      <c r="C26">
        <v>0</v>
      </c>
    </row>
    <row r="27" spans="1:6">
      <c r="A27" t="s">
        <v>7</v>
      </c>
      <c r="B27" s="6">
        <v>1</v>
      </c>
      <c r="C27">
        <v>15.400843144559262</v>
      </c>
      <c r="D27" s="5">
        <f>AVERAGE(C27:C31)</f>
        <v>13.527991393046715</v>
      </c>
      <c r="E27" s="5">
        <f>STDEV(C27:C31)/SQRT(5)</f>
        <v>0.82728371975290438</v>
      </c>
      <c r="F27">
        <f>TTEST(C22:C26,C27:C31,1,2)</f>
        <v>9.8504582642590825E-8</v>
      </c>
    </row>
    <row r="28" spans="1:6">
      <c r="A28" t="s">
        <v>7</v>
      </c>
      <c r="B28" s="6">
        <v>2</v>
      </c>
      <c r="C28">
        <v>15.445249693496448</v>
      </c>
    </row>
    <row r="29" spans="1:6">
      <c r="A29" t="s">
        <v>7</v>
      </c>
      <c r="B29" s="6">
        <v>3</v>
      </c>
      <c r="C29">
        <v>12.320859616614497</v>
      </c>
    </row>
    <row r="30" spans="1:6">
      <c r="A30" t="s">
        <v>7</v>
      </c>
      <c r="B30" s="6">
        <v>4</v>
      </c>
      <c r="C30">
        <v>13.16155859788314</v>
      </c>
    </row>
    <row r="31" spans="1:6">
      <c r="A31" t="s">
        <v>7</v>
      </c>
      <c r="B31" s="6">
        <v>5</v>
      </c>
      <c r="C31">
        <v>11.311445912680234</v>
      </c>
    </row>
    <row r="32" spans="1:6">
      <c r="A32" t="s">
        <v>35</v>
      </c>
      <c r="B32" s="6">
        <v>1</v>
      </c>
      <c r="C32">
        <v>12.633313140090136</v>
      </c>
      <c r="D32" s="5">
        <f>AVERAGE(C32:C36)</f>
        <v>13.570410189326878</v>
      </c>
      <c r="E32" s="5">
        <f>STDEV(C32:C36)/SQRT(5)</f>
        <v>0.78485739884836991</v>
      </c>
      <c r="F32">
        <f>TTEST(C22:C26,C32:C36,1,2)</f>
        <v>6.3748949070846522E-8</v>
      </c>
    </row>
    <row r="33" spans="1:5">
      <c r="A33" t="s">
        <v>35</v>
      </c>
      <c r="B33" s="6">
        <v>2</v>
      </c>
      <c r="C33">
        <v>13.315665551307658</v>
      </c>
    </row>
    <row r="34" spans="1:5">
      <c r="A34" t="s">
        <v>35</v>
      </c>
      <c r="B34" s="6">
        <v>3</v>
      </c>
      <c r="C34">
        <v>12.403412911831913</v>
      </c>
    </row>
    <row r="35" spans="1:5">
      <c r="A35" t="s">
        <v>35</v>
      </c>
      <c r="B35" s="6">
        <v>4</v>
      </c>
      <c r="C35">
        <v>16.651543864708007</v>
      </c>
    </row>
    <row r="36" spans="1:5">
      <c r="A36" t="s">
        <v>35</v>
      </c>
      <c r="B36" s="6">
        <v>5</v>
      </c>
      <c r="C36">
        <v>12.848115478696688</v>
      </c>
    </row>
    <row r="37" spans="1:5">
      <c r="A37" t="s">
        <v>36</v>
      </c>
      <c r="B37" s="6">
        <v>1</v>
      </c>
      <c r="C37">
        <v>0</v>
      </c>
      <c r="D37" s="5">
        <f>AVERAGE(C37:C41)</f>
        <v>0</v>
      </c>
      <c r="E37" s="5">
        <f>STDEV(C37:C41)/SQRT(5)</f>
        <v>0</v>
      </c>
    </row>
    <row r="38" spans="1:5">
      <c r="A38" t="s">
        <v>36</v>
      </c>
      <c r="B38" s="6">
        <v>2</v>
      </c>
      <c r="C38">
        <v>0</v>
      </c>
    </row>
    <row r="39" spans="1:5">
      <c r="A39" t="s">
        <v>36</v>
      </c>
      <c r="B39" s="6">
        <v>3</v>
      </c>
      <c r="C39">
        <v>0</v>
      </c>
    </row>
    <row r="40" spans="1:5">
      <c r="A40" t="s">
        <v>36</v>
      </c>
      <c r="B40" s="6">
        <v>4</v>
      </c>
      <c r="C40">
        <v>0</v>
      </c>
    </row>
    <row r="41" spans="1:5">
      <c r="A41" t="s">
        <v>36</v>
      </c>
      <c r="B41" s="6">
        <v>5</v>
      </c>
      <c r="C41">
        <v>0</v>
      </c>
    </row>
  </sheetData>
  <pageMargins left="0.7" right="0.7" top="0.75" bottom="0.75" header="0.3" footer="0.3"/>
  <ignoredErrors>
    <ignoredError sqref="D2:E41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9E07-0640-4EC3-AA17-471A76799221}">
  <dimension ref="A1:F41"/>
  <sheetViews>
    <sheetView workbookViewId="0">
      <selection activeCell="N20" sqref="N20"/>
    </sheetView>
  </sheetViews>
  <sheetFormatPr defaultRowHeight="15"/>
  <cols>
    <col min="1" max="1" width="17.5703125" bestFit="1" customWidth="1"/>
    <col min="2" max="2" width="19.85546875" style="6" bestFit="1" customWidth="1"/>
    <col min="3" max="3" width="20.7109375" bestFit="1" customWidth="1"/>
    <col min="4" max="5" width="12" bestFit="1" customWidth="1"/>
    <col min="6" max="6" width="18.85546875" bestFit="1" customWidth="1"/>
  </cols>
  <sheetData>
    <row r="1" spans="1:6">
      <c r="A1" s="7" t="s">
        <v>0</v>
      </c>
      <c r="B1" s="5" t="s">
        <v>89</v>
      </c>
      <c r="C1" s="5" t="s">
        <v>10</v>
      </c>
      <c r="D1" s="5" t="s">
        <v>84</v>
      </c>
      <c r="E1" s="5" t="s">
        <v>85</v>
      </c>
      <c r="F1" t="s">
        <v>86</v>
      </c>
    </row>
    <row r="2" spans="1:6">
      <c r="A2" t="s">
        <v>2</v>
      </c>
      <c r="B2" s="6">
        <v>1</v>
      </c>
      <c r="C2">
        <v>0</v>
      </c>
      <c r="D2" s="5">
        <f>AVERAGE(C2:C6)</f>
        <v>0</v>
      </c>
      <c r="E2" s="5">
        <f>STDEV(C2:C6)/SQRT(5)</f>
        <v>0</v>
      </c>
    </row>
    <row r="3" spans="1:6">
      <c r="A3" t="s">
        <v>2</v>
      </c>
      <c r="B3" s="6">
        <v>2</v>
      </c>
      <c r="C3">
        <v>0</v>
      </c>
    </row>
    <row r="4" spans="1:6">
      <c r="A4" t="s">
        <v>2</v>
      </c>
      <c r="B4" s="6">
        <v>3</v>
      </c>
      <c r="C4">
        <v>0</v>
      </c>
    </row>
    <row r="5" spans="1:6">
      <c r="A5" t="s">
        <v>2</v>
      </c>
      <c r="B5" s="6">
        <v>4</v>
      </c>
      <c r="C5">
        <v>0</v>
      </c>
    </row>
    <row r="6" spans="1:6">
      <c r="A6" t="s">
        <v>2</v>
      </c>
      <c r="B6" s="6">
        <v>5</v>
      </c>
      <c r="C6">
        <v>0</v>
      </c>
    </row>
    <row r="7" spans="1:6">
      <c r="A7" t="s">
        <v>3</v>
      </c>
      <c r="B7" s="6">
        <v>1</v>
      </c>
      <c r="C7">
        <v>0</v>
      </c>
      <c r="D7" s="5">
        <f>AVERAGE(C7:C11)</f>
        <v>0</v>
      </c>
      <c r="E7" s="5">
        <f>STDEV(C7:C11)/SQRT(5)</f>
        <v>0</v>
      </c>
    </row>
    <row r="8" spans="1:6">
      <c r="A8" t="s">
        <v>3</v>
      </c>
      <c r="B8" s="6">
        <v>2</v>
      </c>
      <c r="C8">
        <v>0</v>
      </c>
    </row>
    <row r="9" spans="1:6">
      <c r="A9" t="s">
        <v>3</v>
      </c>
      <c r="B9" s="6">
        <v>3</v>
      </c>
      <c r="C9">
        <v>0</v>
      </c>
    </row>
    <row r="10" spans="1:6">
      <c r="A10" t="s">
        <v>3</v>
      </c>
      <c r="B10" s="6">
        <v>4</v>
      </c>
      <c r="C10">
        <v>0</v>
      </c>
    </row>
    <row r="11" spans="1:6">
      <c r="A11" t="s">
        <v>3</v>
      </c>
      <c r="B11" s="6">
        <v>5</v>
      </c>
      <c r="C11">
        <v>0</v>
      </c>
    </row>
    <row r="12" spans="1:6">
      <c r="A12" t="s">
        <v>33</v>
      </c>
      <c r="B12" s="6">
        <v>1</v>
      </c>
      <c r="C12">
        <v>0</v>
      </c>
      <c r="D12" s="5">
        <f>AVERAGE(C12:C16)</f>
        <v>0</v>
      </c>
      <c r="E12" s="5">
        <f>STDEV(C12:C16)/SQRT(5)</f>
        <v>0</v>
      </c>
    </row>
    <row r="13" spans="1:6">
      <c r="A13" t="s">
        <v>33</v>
      </c>
      <c r="B13" s="6">
        <v>2</v>
      </c>
      <c r="C13">
        <v>0</v>
      </c>
    </row>
    <row r="14" spans="1:6">
      <c r="A14" t="s">
        <v>33</v>
      </c>
      <c r="B14" s="6">
        <v>3</v>
      </c>
      <c r="C14">
        <v>0</v>
      </c>
    </row>
    <row r="15" spans="1:6">
      <c r="A15" t="s">
        <v>33</v>
      </c>
      <c r="B15" s="6">
        <v>4</v>
      </c>
      <c r="C15">
        <v>0</v>
      </c>
    </row>
    <row r="16" spans="1:6">
      <c r="A16" t="s">
        <v>33</v>
      </c>
      <c r="B16" s="6">
        <v>5</v>
      </c>
      <c r="C16">
        <v>0</v>
      </c>
    </row>
    <row r="17" spans="1:6">
      <c r="A17" t="s">
        <v>34</v>
      </c>
      <c r="B17" s="6">
        <v>1</v>
      </c>
      <c r="C17">
        <v>0</v>
      </c>
      <c r="D17" s="5">
        <f>AVERAGE(C17:C21)</f>
        <v>0</v>
      </c>
      <c r="E17" s="5">
        <f>STDEV(C17:C21)/SQRT(5)</f>
        <v>0</v>
      </c>
    </row>
    <row r="18" spans="1:6">
      <c r="A18" t="s">
        <v>34</v>
      </c>
      <c r="B18" s="6">
        <v>2</v>
      </c>
      <c r="C18">
        <v>0</v>
      </c>
    </row>
    <row r="19" spans="1:6">
      <c r="A19" t="s">
        <v>34</v>
      </c>
      <c r="B19" s="6">
        <v>3</v>
      </c>
      <c r="C19">
        <v>0</v>
      </c>
    </row>
    <row r="20" spans="1:6">
      <c r="A20" t="s">
        <v>34</v>
      </c>
      <c r="B20" s="6">
        <v>4</v>
      </c>
      <c r="C20">
        <v>0</v>
      </c>
    </row>
    <row r="21" spans="1:6">
      <c r="A21" t="s">
        <v>34</v>
      </c>
      <c r="B21" s="6">
        <v>5</v>
      </c>
      <c r="C21">
        <v>0</v>
      </c>
    </row>
    <row r="22" spans="1:6">
      <c r="A22" t="s">
        <v>6</v>
      </c>
      <c r="B22" s="6">
        <v>1</v>
      </c>
      <c r="C22">
        <v>1.1218816666666669</v>
      </c>
      <c r="D22" s="5">
        <f>AVERAGE(C22:C26)</f>
        <v>0.87171654378382168</v>
      </c>
      <c r="E22" s="5">
        <f>STDEV(C22:C26)/SQRT(5)</f>
        <v>0.11163935771550842</v>
      </c>
    </row>
    <row r="23" spans="1:6">
      <c r="A23" t="s">
        <v>6</v>
      </c>
      <c r="B23" s="6">
        <v>2</v>
      </c>
      <c r="C23">
        <v>1.022429203539823</v>
      </c>
    </row>
    <row r="24" spans="1:6">
      <c r="A24" t="s">
        <v>6</v>
      </c>
      <c r="B24" s="6">
        <v>3</v>
      </c>
      <c r="C24">
        <v>1.0074088757396451</v>
      </c>
    </row>
    <row r="25" spans="1:6">
      <c r="A25" t="s">
        <v>6</v>
      </c>
      <c r="B25" s="6">
        <v>4</v>
      </c>
      <c r="C25">
        <v>0.57511297297297304</v>
      </c>
    </row>
    <row r="26" spans="1:6">
      <c r="A26" t="s">
        <v>6</v>
      </c>
      <c r="B26" s="6">
        <v>5</v>
      </c>
      <c r="C26">
        <v>0.63175000000000003</v>
      </c>
    </row>
    <row r="27" spans="1:6">
      <c r="A27" t="s">
        <v>7</v>
      </c>
      <c r="B27" s="6">
        <v>1</v>
      </c>
      <c r="C27">
        <v>4.3436879432624115E-2</v>
      </c>
      <c r="D27" s="5">
        <f>AVERAGE(C27:C31)</f>
        <v>3.9360703012921668E-2</v>
      </c>
      <c r="E27" s="5">
        <f>STDEV(C27:C31)/SQRT(5)</f>
        <v>5.4044460016922794E-3</v>
      </c>
      <c r="F27">
        <f>TTEST(C22:C26,C27:C31,1,2)</f>
        <v>3.6425198001001301E-5</v>
      </c>
    </row>
    <row r="28" spans="1:6">
      <c r="A28" t="s">
        <v>7</v>
      </c>
      <c r="B28" s="6">
        <v>2</v>
      </c>
      <c r="C28">
        <v>4.7592045454545456E-2</v>
      </c>
    </row>
    <row r="29" spans="1:6">
      <c r="A29" t="s">
        <v>7</v>
      </c>
      <c r="B29" s="6">
        <v>3</v>
      </c>
      <c r="C29">
        <v>2.8845054945054946E-2</v>
      </c>
    </row>
    <row r="30" spans="1:6">
      <c r="A30" t="s">
        <v>7</v>
      </c>
      <c r="B30" s="6">
        <v>4</v>
      </c>
      <c r="C30">
        <v>5.2386086956521735E-2</v>
      </c>
    </row>
    <row r="31" spans="1:6">
      <c r="A31" t="s">
        <v>7</v>
      </c>
      <c r="B31" s="6">
        <v>5</v>
      </c>
      <c r="C31">
        <v>2.4543448275862068E-2</v>
      </c>
    </row>
    <row r="32" spans="1:6">
      <c r="A32" t="s">
        <v>35</v>
      </c>
      <c r="B32" s="6">
        <v>1</v>
      </c>
      <c r="C32">
        <v>3.1316993464052291E-2</v>
      </c>
      <c r="D32" s="5">
        <f>AVERAGE(C32:C36)</f>
        <v>3.3493717817995532E-2</v>
      </c>
      <c r="E32" s="5">
        <f>STDEV(C32:C36)/SQRT(5)</f>
        <v>3.3785533157084545E-3</v>
      </c>
      <c r="F32">
        <f>TTEST(C22:C26,C32:C36,1,2)</f>
        <v>3.4479295642327595E-5</v>
      </c>
    </row>
    <row r="33" spans="1:6">
      <c r="A33" t="s">
        <v>35</v>
      </c>
      <c r="B33" s="6">
        <v>2</v>
      </c>
      <c r="C33">
        <v>2.8554117647058824E-2</v>
      </c>
    </row>
    <row r="34" spans="1:6">
      <c r="A34" t="s">
        <v>35</v>
      </c>
      <c r="B34" s="6">
        <v>3</v>
      </c>
      <c r="C34">
        <v>2.6856557377049183E-2</v>
      </c>
    </row>
    <row r="35" spans="1:6">
      <c r="A35" t="s">
        <v>35</v>
      </c>
      <c r="B35" s="6">
        <v>4</v>
      </c>
      <c r="C35">
        <v>4.5871532846715329E-2</v>
      </c>
    </row>
    <row r="36" spans="1:6">
      <c r="A36" t="s">
        <v>35</v>
      </c>
      <c r="B36" s="6">
        <v>5</v>
      </c>
      <c r="C36">
        <v>3.4869387755102038E-2</v>
      </c>
    </row>
    <row r="37" spans="1:6">
      <c r="A37" t="s">
        <v>36</v>
      </c>
      <c r="B37" s="6">
        <v>1</v>
      </c>
      <c r="C37">
        <v>0.81941572023262121</v>
      </c>
      <c r="D37" s="5">
        <f>AVERAGE(C37:C41)</f>
        <v>0.86366323497896114</v>
      </c>
      <c r="E37" s="5">
        <f>STDEV(C37:C41)/SQRT(5)</f>
        <v>5.0426962942444746E-2</v>
      </c>
      <c r="F37">
        <f>TTEST(C22:C26,C37:C41,1,2)</f>
        <v>0.47459846644119968</v>
      </c>
    </row>
    <row r="38" spans="1:6">
      <c r="A38" t="s">
        <v>36</v>
      </c>
      <c r="B38" s="6">
        <v>2</v>
      </c>
      <c r="C38">
        <v>0.93609980657009662</v>
      </c>
    </row>
    <row r="39" spans="1:6">
      <c r="A39" t="s">
        <v>36</v>
      </c>
      <c r="B39" s="6">
        <v>3</v>
      </c>
      <c r="C39">
        <v>0.92644827541356578</v>
      </c>
    </row>
    <row r="40" spans="1:6">
      <c r="A40" t="s">
        <v>36</v>
      </c>
      <c r="B40" s="6">
        <v>4</v>
      </c>
      <c r="C40">
        <v>0.68481095871865361</v>
      </c>
    </row>
    <row r="41" spans="1:6">
      <c r="A41" t="s">
        <v>36</v>
      </c>
      <c r="B41" s="6">
        <v>5</v>
      </c>
      <c r="C41">
        <v>0.95154141395986835</v>
      </c>
    </row>
  </sheetData>
  <pageMargins left="0.7" right="0.7" top="0.75" bottom="0.75" header="0.3" footer="0.3"/>
  <ignoredErrors>
    <ignoredError sqref="D2:E21 D22:E41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54723-2440-4DF4-95C1-2128AADB2B46}">
  <dimension ref="A1:F40"/>
  <sheetViews>
    <sheetView workbookViewId="0">
      <selection activeCell="L15" sqref="L15"/>
    </sheetView>
  </sheetViews>
  <sheetFormatPr defaultRowHeight="15"/>
  <cols>
    <col min="1" max="1" width="17.5703125" bestFit="1" customWidth="1"/>
    <col min="2" max="2" width="19.85546875" bestFit="1" customWidth="1"/>
    <col min="3" max="3" width="27.7109375" style="6" bestFit="1" customWidth="1"/>
    <col min="4" max="4" width="8.28515625" style="6" bestFit="1" customWidth="1"/>
    <col min="5" max="5" width="12" style="6" bestFit="1" customWidth="1"/>
    <col min="6" max="6" width="12" bestFit="1" customWidth="1"/>
  </cols>
  <sheetData>
    <row r="1" spans="1:6">
      <c r="A1" s="7" t="s">
        <v>0</v>
      </c>
      <c r="B1" s="7" t="s">
        <v>89</v>
      </c>
      <c r="C1" s="5" t="s">
        <v>11</v>
      </c>
      <c r="D1" s="5" t="s">
        <v>84</v>
      </c>
      <c r="E1" s="5" t="s">
        <v>85</v>
      </c>
      <c r="F1" t="s">
        <v>86</v>
      </c>
    </row>
    <row r="2" spans="1:6">
      <c r="A2" t="s">
        <v>2</v>
      </c>
      <c r="B2">
        <v>1</v>
      </c>
      <c r="C2" s="6">
        <v>2.2844229034142162E-2</v>
      </c>
      <c r="D2" s="6">
        <f>AVERAGE(C2:C6)</f>
        <v>2.0186357701890607E-2</v>
      </c>
      <c r="E2" s="6">
        <f>STDEV(C2:C6)/SQRT(5)</f>
        <v>3.2898070147244366E-3</v>
      </c>
    </row>
    <row r="3" spans="1:6">
      <c r="A3" t="s">
        <v>2</v>
      </c>
      <c r="B3">
        <v>2</v>
      </c>
      <c r="C3" s="6">
        <v>1.8193663387576491E-2</v>
      </c>
    </row>
    <row r="4" spans="1:6">
      <c r="A4" t="s">
        <v>2</v>
      </c>
      <c r="B4">
        <v>3</v>
      </c>
      <c r="C4" s="6">
        <v>9.316073452826366E-3</v>
      </c>
    </row>
    <row r="5" spans="1:6">
      <c r="A5" t="s">
        <v>2</v>
      </c>
      <c r="B5">
        <v>4</v>
      </c>
      <c r="C5" s="6">
        <v>2.9483330632367907E-2</v>
      </c>
    </row>
    <row r="6" spans="1:6">
      <c r="A6" t="s">
        <v>2</v>
      </c>
      <c r="B6">
        <v>5</v>
      </c>
      <c r="C6" s="6">
        <v>2.1094492002540103E-2</v>
      </c>
    </row>
    <row r="7" spans="1:6">
      <c r="A7" t="s">
        <v>3</v>
      </c>
      <c r="B7">
        <v>1</v>
      </c>
      <c r="C7" s="6">
        <v>6.1180284471761036E-4</v>
      </c>
      <c r="D7" s="6">
        <f>AVERAGE(C7:C10)</f>
        <v>6.1180284471761036E-4</v>
      </c>
      <c r="E7" s="6">
        <f>STDEV(C7:C10)/SQRT(4)</f>
        <v>2.1116411955527064E-4</v>
      </c>
      <c r="F7">
        <f>TTEST(C2:C6,C7:C10,1,2)</f>
        <v>5.9898042412458912E-4</v>
      </c>
    </row>
    <row r="8" spans="1:6">
      <c r="A8" t="s">
        <v>3</v>
      </c>
      <c r="B8">
        <v>2</v>
      </c>
      <c r="C8" s="6">
        <v>4.103537324731046E-4</v>
      </c>
    </row>
    <row r="9" spans="1:6">
      <c r="A9" t="s">
        <v>3</v>
      </c>
      <c r="B9">
        <v>3</v>
      </c>
      <c r="C9" s="6">
        <v>2.2559269915262337E-4</v>
      </c>
    </row>
    <row r="10" spans="1:6">
      <c r="A10" t="s">
        <v>3</v>
      </c>
      <c r="B10">
        <v>4</v>
      </c>
      <c r="C10" s="6">
        <v>1.199462102527103E-3</v>
      </c>
    </row>
    <row r="11" spans="1:6">
      <c r="A11" t="s">
        <v>33</v>
      </c>
      <c r="B11">
        <v>1</v>
      </c>
      <c r="C11" s="6">
        <v>5.6542968339116874E-4</v>
      </c>
      <c r="D11" s="6">
        <f>AVERAGE(C11:C15)</f>
        <v>1.0494785033311048E-3</v>
      </c>
      <c r="E11" s="6">
        <f>STDEV(C11:C15)/SQRT(5)</f>
        <v>2.3954922134609635E-4</v>
      </c>
      <c r="F11">
        <f>TTEST(C2:C6,C11:C15,1,2)</f>
        <v>2.0219819951957553E-4</v>
      </c>
    </row>
    <row r="12" spans="1:6">
      <c r="A12" t="s">
        <v>33</v>
      </c>
      <c r="B12">
        <v>2</v>
      </c>
      <c r="C12" s="6">
        <v>1.8264980298200871E-3</v>
      </c>
    </row>
    <row r="13" spans="1:6">
      <c r="A13" t="s">
        <v>33</v>
      </c>
      <c r="B13">
        <v>3</v>
      </c>
      <c r="C13" s="6">
        <v>5.2101116807178754E-4</v>
      </c>
    </row>
    <row r="14" spans="1:6">
      <c r="A14" t="s">
        <v>33</v>
      </c>
      <c r="B14">
        <v>4</v>
      </c>
      <c r="C14" s="6">
        <v>1.2033303411775767E-3</v>
      </c>
    </row>
    <row r="15" spans="1:6">
      <c r="A15" t="s">
        <v>33</v>
      </c>
      <c r="B15">
        <v>5</v>
      </c>
      <c r="C15" s="6">
        <v>1.1311232941949036E-3</v>
      </c>
    </row>
    <row r="16" spans="1:6">
      <c r="A16" t="s">
        <v>34</v>
      </c>
      <c r="B16">
        <v>1</v>
      </c>
      <c r="C16" s="6">
        <v>4.7483636093064774E-2</v>
      </c>
      <c r="D16" s="6">
        <f>AVERAGE(C16:C20)</f>
        <v>4.6091749644769753E-2</v>
      </c>
      <c r="E16" s="6">
        <f>STDEV(C16:C20)/SQRT(5)</f>
        <v>9.6093027230682252E-3</v>
      </c>
      <c r="F16">
        <f>TTEST(C1:C5,C16:C20,1,2)</f>
        <v>2.8753972672108212E-2</v>
      </c>
    </row>
    <row r="17" spans="1:6">
      <c r="A17" t="s">
        <v>34</v>
      </c>
      <c r="B17">
        <v>2</v>
      </c>
      <c r="C17" s="6">
        <v>2.2986435368892697E-2</v>
      </c>
    </row>
    <row r="18" spans="1:6">
      <c r="A18" t="s">
        <v>34</v>
      </c>
      <c r="B18">
        <v>3</v>
      </c>
      <c r="C18" s="6">
        <v>6.5132284851189645E-2</v>
      </c>
    </row>
    <row r="19" spans="1:6">
      <c r="A19" t="s">
        <v>34</v>
      </c>
      <c r="B19">
        <v>4</v>
      </c>
      <c r="C19" s="6">
        <v>6.9163730482597746E-2</v>
      </c>
    </row>
    <row r="20" spans="1:6">
      <c r="A20" t="s">
        <v>34</v>
      </c>
      <c r="B20">
        <v>5</v>
      </c>
      <c r="C20" s="6">
        <v>2.5692661428103912E-2</v>
      </c>
    </row>
    <row r="21" spans="1:6">
      <c r="A21" t="s">
        <v>6</v>
      </c>
      <c r="B21">
        <v>1</v>
      </c>
      <c r="C21" s="6">
        <v>2.0418152026657594</v>
      </c>
      <c r="D21" s="6">
        <f>AVERAGE(C21:C25)</f>
        <v>1.7011170790814703</v>
      </c>
      <c r="E21" s="6">
        <f>STDEV(C21:C25)/SQRT(5)</f>
        <v>0.10812904957777723</v>
      </c>
    </row>
    <row r="22" spans="1:6">
      <c r="A22" t="s">
        <v>6</v>
      </c>
      <c r="B22">
        <v>2</v>
      </c>
      <c r="C22" s="6">
        <v>1.7352338981736533</v>
      </c>
    </row>
    <row r="23" spans="1:6">
      <c r="A23" t="s">
        <v>6</v>
      </c>
      <c r="B23">
        <v>3</v>
      </c>
      <c r="C23" s="6">
        <v>1.7094476733679875</v>
      </c>
    </row>
    <row r="24" spans="1:6">
      <c r="A24" t="s">
        <v>6</v>
      </c>
      <c r="B24">
        <v>4</v>
      </c>
      <c r="C24" s="6">
        <v>1.3626957347734658</v>
      </c>
    </row>
    <row r="25" spans="1:6">
      <c r="A25" t="s">
        <v>6</v>
      </c>
      <c r="B25">
        <v>5</v>
      </c>
      <c r="C25" s="6">
        <v>1.6563928864264861</v>
      </c>
    </row>
    <row r="26" spans="1:6">
      <c r="A26" t="s">
        <v>7</v>
      </c>
      <c r="B26">
        <v>1</v>
      </c>
      <c r="C26" s="6">
        <v>0.36270773815847551</v>
      </c>
      <c r="D26" s="6">
        <f>AVERAGE(C26:C30)</f>
        <v>0.29294050695307161</v>
      </c>
      <c r="E26" s="6">
        <f>STDEV(C26:C30)/SQRT(5)</f>
        <v>3.8607985154922107E-2</v>
      </c>
      <c r="F26">
        <f>TTEST(C21:C25,C26:C30,1,2)</f>
        <v>9.0754683638263163E-7</v>
      </c>
    </row>
    <row r="27" spans="1:6">
      <c r="A27" t="s">
        <v>7</v>
      </c>
      <c r="B27">
        <v>2</v>
      </c>
      <c r="C27" s="6">
        <v>0.30435362299896768</v>
      </c>
    </row>
    <row r="28" spans="1:6">
      <c r="A28" t="s">
        <v>7</v>
      </c>
      <c r="B28">
        <v>3</v>
      </c>
      <c r="C28" s="6">
        <v>0.24145628855168247</v>
      </c>
    </row>
    <row r="29" spans="1:6">
      <c r="A29" t="s">
        <v>7</v>
      </c>
      <c r="B29">
        <v>4</v>
      </c>
      <c r="C29" s="6">
        <v>0.38230916337408039</v>
      </c>
    </row>
    <row r="30" spans="1:6">
      <c r="A30" t="s">
        <v>7</v>
      </c>
      <c r="B30">
        <v>5</v>
      </c>
      <c r="C30" s="6">
        <v>0.17387572168215207</v>
      </c>
    </row>
    <row r="31" spans="1:6">
      <c r="A31" t="s">
        <v>35</v>
      </c>
      <c r="B31">
        <v>1</v>
      </c>
      <c r="C31" s="6">
        <v>0.23105151910292426</v>
      </c>
      <c r="D31" s="6">
        <f>AVERAGE(C31:C35)</f>
        <v>0.22484723467149009</v>
      </c>
      <c r="E31" s="6">
        <f>STDEV(C31:C35)/SQRT(5)</f>
        <v>1.413586238294434E-2</v>
      </c>
      <c r="F31">
        <f>TTEST(C21:C25,C31:C35,1,2)</f>
        <v>4.2561368416537909E-7</v>
      </c>
    </row>
    <row r="32" spans="1:6">
      <c r="A32" t="s">
        <v>35</v>
      </c>
      <c r="B32">
        <v>2</v>
      </c>
      <c r="C32" s="6">
        <v>0.2221682665051134</v>
      </c>
    </row>
    <row r="33" spans="1:6">
      <c r="A33" t="s">
        <v>35</v>
      </c>
      <c r="B33">
        <v>3</v>
      </c>
      <c r="C33" s="6">
        <v>0.17244221279398619</v>
      </c>
    </row>
    <row r="34" spans="1:6">
      <c r="A34" t="s">
        <v>35</v>
      </c>
      <c r="B34">
        <v>4</v>
      </c>
      <c r="C34" s="6">
        <v>0.25151003170630803</v>
      </c>
    </row>
    <row r="35" spans="1:6">
      <c r="A35" t="s">
        <v>35</v>
      </c>
      <c r="B35">
        <v>5</v>
      </c>
      <c r="C35" s="6">
        <v>0.24706414324911846</v>
      </c>
    </row>
    <row r="36" spans="1:6">
      <c r="A36" t="s">
        <v>36</v>
      </c>
      <c r="B36">
        <v>1</v>
      </c>
      <c r="C36" s="6">
        <v>1.9063049938989791</v>
      </c>
      <c r="D36" s="6">
        <f>AVERAGE(C36:C40)</f>
        <v>2.0654924758370665</v>
      </c>
      <c r="E36" s="6">
        <f>STDEV(C36:C40)/SQRT(5)</f>
        <v>0.13850226568409493</v>
      </c>
      <c r="F36">
        <f>TTEST(C21:C25,C36:C40,1,2)</f>
        <v>3.5907147875905335E-2</v>
      </c>
    </row>
    <row r="37" spans="1:6">
      <c r="A37" t="s">
        <v>36</v>
      </c>
      <c r="B37">
        <v>2</v>
      </c>
      <c r="C37" s="6">
        <v>1.9583929264164748</v>
      </c>
    </row>
    <row r="38" spans="1:6">
      <c r="A38" t="s">
        <v>36</v>
      </c>
      <c r="B38">
        <v>3</v>
      </c>
      <c r="C38" s="6">
        <v>2.3947063145834928</v>
      </c>
    </row>
    <row r="39" spans="1:6">
      <c r="A39" t="s">
        <v>36</v>
      </c>
      <c r="B39">
        <v>4</v>
      </c>
      <c r="C39" s="6">
        <v>1.6901650431037327</v>
      </c>
    </row>
    <row r="40" spans="1:6">
      <c r="A40" t="s">
        <v>36</v>
      </c>
      <c r="B40">
        <v>5</v>
      </c>
      <c r="C40" s="6">
        <v>2.3778931011826536</v>
      </c>
    </row>
  </sheetData>
  <pageMargins left="0.7" right="0.7" top="0.75" bottom="0.75" header="0.3" footer="0.3"/>
  <ignoredErrors>
    <ignoredError sqref="D2:E3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2b</vt:lpstr>
      <vt:lpstr>Figure 2c</vt:lpstr>
      <vt:lpstr>Figure 2d</vt:lpstr>
      <vt:lpstr>Figure 2e</vt:lpstr>
      <vt:lpstr>Figure 3b</vt:lpstr>
      <vt:lpstr>Figure 3c</vt:lpstr>
      <vt:lpstr>Figure 4a</vt:lpstr>
      <vt:lpstr>Figure 4b</vt:lpstr>
      <vt:lpstr>Figure 4c</vt:lpstr>
      <vt:lpstr>Figure 6c</vt:lpstr>
      <vt:lpstr>Figure 6d</vt:lpstr>
      <vt:lpstr>Supplementary Fig.1b</vt:lpstr>
      <vt:lpstr>Supplementary Fig.4d</vt:lpstr>
      <vt:lpstr>Supplementary Fig.7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Tomasz Czechowski</cp:lastModifiedBy>
  <dcterms:created xsi:type="dcterms:W3CDTF">2017-11-15T12:34:53Z</dcterms:created>
  <dcterms:modified xsi:type="dcterms:W3CDTF">2025-06-02T14:17:45Z</dcterms:modified>
</cp:coreProperties>
</file>