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uthiertoulouse/Desktop/Papier_Lineage/Last_version_TOPFlash/"/>
    </mc:Choice>
  </mc:AlternateContent>
  <xr:revisionPtr revIDLastSave="0" documentId="13_ncr:1_{D7F66E64-9D86-CC4C-832D-418F3FA7E7EF}" xr6:coauthVersionLast="47" xr6:coauthVersionMax="47" xr10:uidLastSave="{00000000-0000-0000-0000-000000000000}"/>
  <bookViews>
    <workbookView xWindow="6040" yWindow="1040" windowWidth="28040" windowHeight="17440" firstSheet="3" activeTab="10" xr2:uid="{91793188-6DFA-1846-8819-5A806DE12897}"/>
  </bookViews>
  <sheets>
    <sheet name="Figure1" sheetId="1" r:id="rId1"/>
    <sheet name="Figure2" sheetId="8" r:id="rId2"/>
    <sheet name="Figure3" sheetId="9" r:id="rId3"/>
    <sheet name="Figure4" sheetId="10" r:id="rId4"/>
    <sheet name="Figure5" sheetId="11" r:id="rId5"/>
    <sheet name="Supplementary Figure 2" sheetId="2" r:id="rId6"/>
    <sheet name="Supplementary Figure 5" sheetId="5" r:id="rId7"/>
    <sheet name="Supplementary Figure 6" sheetId="4" r:id="rId8"/>
    <sheet name="Supplementary Figure 7" sheetId="3" r:id="rId9"/>
    <sheet name="Supplementary Figure 9" sheetId="6" r:id="rId10"/>
    <sheet name="Supplementary Figure 10" sheetId="7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3" i="11" l="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  <c r="Q100" i="10"/>
  <c r="Q99" i="10"/>
  <c r="Q98" i="10"/>
  <c r="Q97" i="10"/>
  <c r="Q96" i="10"/>
  <c r="Q88" i="10"/>
  <c r="Q87" i="10"/>
  <c r="Q86" i="10"/>
  <c r="Q85" i="10"/>
  <c r="Q84" i="10"/>
  <c r="Q76" i="10"/>
  <c r="Q75" i="10"/>
  <c r="Q74" i="10"/>
  <c r="Q73" i="10"/>
  <c r="Q72" i="10"/>
  <c r="Q64" i="10"/>
  <c r="Q63" i="10"/>
  <c r="Q62" i="10"/>
  <c r="Q61" i="10"/>
  <c r="Q60" i="10"/>
  <c r="Q55" i="10"/>
  <c r="Q108" i="10" s="1"/>
  <c r="Q54" i="10"/>
  <c r="Q107" i="10" s="1"/>
  <c r="Q53" i="10"/>
  <c r="Q106" i="10" s="1"/>
  <c r="Q52" i="10"/>
  <c r="Q105" i="10" s="1"/>
  <c r="Q51" i="10"/>
  <c r="Q104" i="10" s="1"/>
  <c r="Q50" i="10"/>
  <c r="Q103" i="10" s="1"/>
  <c r="Q49" i="10"/>
  <c r="Q102" i="10" s="1"/>
  <c r="Q48" i="10"/>
  <c r="Q101" i="10" s="1"/>
  <c r="Q47" i="10"/>
  <c r="Q46" i="10"/>
  <c r="Q45" i="10"/>
  <c r="Q44" i="10"/>
  <c r="Q43" i="10"/>
  <c r="Q42" i="10"/>
  <c r="Q95" i="10" s="1"/>
  <c r="Q41" i="10"/>
  <c r="Q94" i="10" s="1"/>
  <c r="Q40" i="10"/>
  <c r="Q93" i="10" s="1"/>
  <c r="Q39" i="10"/>
  <c r="Q92" i="10" s="1"/>
  <c r="Q38" i="10"/>
  <c r="Q91" i="10" s="1"/>
  <c r="Q37" i="10"/>
  <c r="Q90" i="10" s="1"/>
  <c r="Q36" i="10"/>
  <c r="Q89" i="10" s="1"/>
  <c r="Q35" i="10"/>
  <c r="Q34" i="10"/>
  <c r="Q33" i="10"/>
  <c r="Q32" i="10"/>
  <c r="Q31" i="10"/>
  <c r="Q30" i="10"/>
  <c r="Q83" i="10" s="1"/>
  <c r="Q29" i="10"/>
  <c r="Q82" i="10" s="1"/>
  <c r="Q28" i="10"/>
  <c r="Q81" i="10" s="1"/>
  <c r="Q27" i="10"/>
  <c r="Q80" i="10" s="1"/>
  <c r="Q26" i="10"/>
  <c r="Q79" i="10" s="1"/>
  <c r="Q25" i="10"/>
  <c r="Q78" i="10" s="1"/>
  <c r="Q24" i="10"/>
  <c r="Q77" i="10" s="1"/>
  <c r="Q23" i="10"/>
  <c r="Q22" i="10"/>
  <c r="Q21" i="10"/>
  <c r="Q20" i="10"/>
  <c r="Q19" i="10"/>
  <c r="Q18" i="10"/>
  <c r="Q71" i="10" s="1"/>
  <c r="Q17" i="10"/>
  <c r="Q70" i="10" s="1"/>
  <c r="Q16" i="10"/>
  <c r="Q69" i="10" s="1"/>
  <c r="Q15" i="10"/>
  <c r="Q68" i="10" s="1"/>
  <c r="Q14" i="10"/>
  <c r="Q67" i="10" s="1"/>
  <c r="Q13" i="10"/>
  <c r="Q66" i="10" s="1"/>
  <c r="Q12" i="10"/>
  <c r="Q65" i="10" s="1"/>
  <c r="Q11" i="10"/>
  <c r="Q10" i="10"/>
  <c r="Q9" i="10"/>
  <c r="Q8" i="10"/>
  <c r="Q7" i="10"/>
  <c r="Q6" i="10"/>
  <c r="Q59" i="10" s="1"/>
  <c r="Q5" i="10"/>
  <c r="Q58" i="10" s="1"/>
  <c r="Q4" i="10"/>
  <c r="Q57" i="10" s="1"/>
  <c r="Q3" i="10"/>
  <c r="Q56" i="10" s="1"/>
  <c r="D17" i="10" l="1"/>
  <c r="D16" i="10"/>
  <c r="D15" i="10"/>
  <c r="D14" i="10"/>
  <c r="D13" i="10"/>
  <c r="D12" i="10"/>
  <c r="D11" i="10"/>
  <c r="D10" i="10"/>
  <c r="D9" i="10"/>
  <c r="D8" i="10"/>
  <c r="D7" i="10"/>
  <c r="D6" i="10"/>
  <c r="D5" i="10"/>
  <c r="D4" i="10"/>
  <c r="D3" i="10"/>
  <c r="D2" i="10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G2" i="5"/>
  <c r="F2" i="5"/>
  <c r="F5" i="4"/>
  <c r="E5" i="4"/>
  <c r="F4" i="4"/>
  <c r="E4" i="4"/>
  <c r="F3" i="4"/>
  <c r="E3" i="4"/>
  <c r="F2" i="4"/>
  <c r="E2" i="4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5" i="3"/>
  <c r="C4" i="3"/>
  <c r="C3" i="3"/>
  <c r="C2" i="3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<sst xmlns="http://schemas.openxmlformats.org/spreadsheetml/2006/main" count="1102" uniqueCount="147">
  <si>
    <t>Condition</t>
  </si>
  <si>
    <t>PAX7-</t>
  </si>
  <si>
    <t>PAX7+</t>
  </si>
  <si>
    <t xml:space="preserve">Ratio </t>
  </si>
  <si>
    <t>16TF-VNP-</t>
  </si>
  <si>
    <t>16TF-VNP+</t>
  </si>
  <si>
    <t>Ratio</t>
  </si>
  <si>
    <t>mVenus+/mCherry+</t>
  </si>
  <si>
    <t>mVenus-/mCherry+</t>
  </si>
  <si>
    <t>mVenus+/mCherry-</t>
  </si>
  <si>
    <t>TF-_EdU-</t>
  </si>
  <si>
    <t>TF-_EdU+</t>
  </si>
  <si>
    <t>TF+_EdU-</t>
  </si>
  <si>
    <t>TF+_EdU+</t>
  </si>
  <si>
    <t>dTomato+/Venus-</t>
  </si>
  <si>
    <t>dTomato+/Venus+</t>
  </si>
  <si>
    <t>PAX3-</t>
  </si>
  <si>
    <t>PAX3+</t>
  </si>
  <si>
    <t>RatioPAX3</t>
  </si>
  <si>
    <t>RatioPAX7</t>
  </si>
  <si>
    <t>EDU-</t>
  </si>
  <si>
    <t>EDU+</t>
  </si>
  <si>
    <t>CTRL</t>
  </si>
  <si>
    <t>DNLEF1</t>
  </si>
  <si>
    <t>PH3+</t>
  </si>
  <si>
    <t>PH3-</t>
  </si>
  <si>
    <t>MYF5-</t>
  </si>
  <si>
    <t>MYF5+</t>
  </si>
  <si>
    <t>MYOG-</t>
  </si>
  <si>
    <t>MYOG+</t>
  </si>
  <si>
    <t>Embryo</t>
  </si>
  <si>
    <t>Circularity</t>
  </si>
  <si>
    <t>Solidity</t>
  </si>
  <si>
    <t>0.840</t>
  </si>
  <si>
    <t>0.983</t>
  </si>
  <si>
    <t>0.882</t>
  </si>
  <si>
    <t>0.994</t>
  </si>
  <si>
    <t>0.889</t>
  </si>
  <si>
    <t>0.990</t>
  </si>
  <si>
    <t>0.883</t>
  </si>
  <si>
    <t>0.993</t>
  </si>
  <si>
    <t>0.903</t>
  </si>
  <si>
    <t>0.996</t>
  </si>
  <si>
    <t>0.884</t>
  </si>
  <si>
    <t>0.831</t>
  </si>
  <si>
    <t>0.988</t>
  </si>
  <si>
    <t>0.894</t>
  </si>
  <si>
    <t>0.936</t>
  </si>
  <si>
    <t>0.991</t>
  </si>
  <si>
    <t>0.899</t>
  </si>
  <si>
    <t>0.995</t>
  </si>
  <si>
    <t>0.866</t>
  </si>
  <si>
    <t>0.985</t>
  </si>
  <si>
    <t>WNT1</t>
  </si>
  <si>
    <t>0.881</t>
  </si>
  <si>
    <t>0.888</t>
  </si>
  <si>
    <t>0.989</t>
  </si>
  <si>
    <t>0.980</t>
  </si>
  <si>
    <t>0.918</t>
  </si>
  <si>
    <t>0.913</t>
  </si>
  <si>
    <t>0.931</t>
  </si>
  <si>
    <t>0.943</t>
  </si>
  <si>
    <t>0.947</t>
  </si>
  <si>
    <t>0.992</t>
  </si>
  <si>
    <t>0.939</t>
  </si>
  <si>
    <t>0.910</t>
  </si>
  <si>
    <t>0.847</t>
  </si>
  <si>
    <t>0.986</t>
  </si>
  <si>
    <t>0.886</t>
  </si>
  <si>
    <t>Stage</t>
  </si>
  <si>
    <t>mVenus-</t>
  </si>
  <si>
    <t>mVenus+</t>
  </si>
  <si>
    <t>Mean</t>
  </si>
  <si>
    <t>E3 VLL</t>
  </si>
  <si>
    <t>E3 Migrat.</t>
  </si>
  <si>
    <t>E3.5</t>
  </si>
  <si>
    <t>E4.5</t>
  </si>
  <si>
    <t>E5.5</t>
  </si>
  <si>
    <t>E6.5</t>
  </si>
  <si>
    <t>Stain</t>
  </si>
  <si>
    <t>Population</t>
  </si>
  <si>
    <t>Percentage</t>
  </si>
  <si>
    <t>MYF5</t>
  </si>
  <si>
    <t>Order</t>
  </si>
  <si>
    <t>PAX7+/MYF5-</t>
  </si>
  <si>
    <t>PAX7+/MYF5+</t>
  </si>
  <si>
    <t>PAX7-/MYF5+</t>
  </si>
  <si>
    <t>PAX7-/MYF5-</t>
  </si>
  <si>
    <t>MYOD</t>
  </si>
  <si>
    <t>MYOD-</t>
  </si>
  <si>
    <t>MYOD+</t>
  </si>
  <si>
    <t>PAX7+/MYOD-</t>
  </si>
  <si>
    <t>PAX7+/MYOD+</t>
  </si>
  <si>
    <t>PAX7-/MYOD+</t>
  </si>
  <si>
    <t>BFP+/dTomato-</t>
  </si>
  <si>
    <t>BFP+/dTomato+</t>
  </si>
  <si>
    <t>Cellule</t>
  </si>
  <si>
    <t>16xTF-rtTA -DOX</t>
  </si>
  <si>
    <t>16xTF-rtTA +DOX</t>
  </si>
  <si>
    <t>16xTF-d2rtTA -DOX</t>
  </si>
  <si>
    <t>16xTF-d2rtTA +DOX</t>
  </si>
  <si>
    <t>16xTF-IVS-Syn21-d2rtTA-p10 -DOX</t>
  </si>
  <si>
    <t>16xTF-IVS-Syn21-d2rtTA-p10 +DOX</t>
  </si>
  <si>
    <t>Ratio_single</t>
  </si>
  <si>
    <t>Group</t>
  </si>
  <si>
    <t>dTomato+</t>
  </si>
  <si>
    <t>A</t>
  </si>
  <si>
    <t>B</t>
  </si>
  <si>
    <t>C</t>
  </si>
  <si>
    <t>D</t>
  </si>
  <si>
    <t>E</t>
  </si>
  <si>
    <t>F</t>
  </si>
  <si>
    <t>dTomato-</t>
  </si>
  <si>
    <t>Position</t>
  </si>
  <si>
    <t>mVenus+/PAX7+/dTomato-</t>
  </si>
  <si>
    <t>mVenus+/PAX7+/dTomato+</t>
  </si>
  <si>
    <t>Categorie</t>
  </si>
  <si>
    <t>Proximal</t>
  </si>
  <si>
    <t>TCFTrace+</t>
  </si>
  <si>
    <t>Distal</t>
  </si>
  <si>
    <t>TCFTrace-</t>
  </si>
  <si>
    <t>Stade</t>
  </si>
  <si>
    <t>E7.5</t>
  </si>
  <si>
    <t>Age</t>
  </si>
  <si>
    <t>E9.5</t>
  </si>
  <si>
    <t>E12.5</t>
  </si>
  <si>
    <t>E16.5</t>
  </si>
  <si>
    <t>PAX7 experiment</t>
  </si>
  <si>
    <t>S58+</t>
  </si>
  <si>
    <t>S58-</t>
  </si>
  <si>
    <t>Slow MYHC experiment</t>
  </si>
  <si>
    <t>Dot</t>
  </si>
  <si>
    <t>File</t>
  </si>
  <si>
    <t>20231208_E45_432_957_PAX7_CXCR4_HCR.lif - Series072</t>
  </si>
  <si>
    <t>20231208_E45_432_957_PAX7_CXCR4_HCR.lif - Series070</t>
  </si>
  <si>
    <t>20231208_E45_432_957_PAX7_CXCR4_HCR.lif - Series068</t>
  </si>
  <si>
    <t>20231208_E45_432_957_PAX7_CXCR4_HCR.lif - Series066</t>
  </si>
  <si>
    <t>20231208_E45_432_957_PAX7_CXCR4_HCR.lif - Series064</t>
  </si>
  <si>
    <t>20231208_E45_432_957_PAX7_CXCR4_HCR.lif - Series062</t>
  </si>
  <si>
    <t>20231208_E45_432_957_PAX7_CXCR4_HCR.lif - Series060</t>
  </si>
  <si>
    <t>20231208_E45_432_957_PAX7_CXCR4_HCR.lif - Series058</t>
  </si>
  <si>
    <t>20231208_E45_432_957_PAX7_CXCR4_HCR.lif - Series056</t>
  </si>
  <si>
    <t>20231208_E45_432_957_PAX7_CXCR4_HCR.lif - Series054</t>
  </si>
  <si>
    <t>HCR CXCR4, DNLEF1</t>
  </si>
  <si>
    <t>Compaction_Percentage</t>
  </si>
  <si>
    <t>Y_Mass_Center</t>
  </si>
  <si>
    <t>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</si>
</sst>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sz val="7"/>
      <color rgb="FF000000"/>
      <name val="Helvetica"/>
      <family val="2"/>
    </font>
    <font>
      <sz val="12"/>
      <color theme="1"/>
      <name val="Aptos Narrow"/>
    </font>
    <font>
      <b/>
      <sz val="12"/>
      <color theme="1"/>
      <name val="Aptos Narrow"/>
    </font>
  </fonts>
  <fills count="8">
    <fill>
      <patternFill patternType="none"/>
    </fill>
    <fill>
      <patternFill patternType="gray125"/>
    </fill>
    <fill>
      <patternFill patternType="solid">
        <fgColor rgb="FFFFE699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9BC2E6"/>
        <bgColor rgb="FF000000"/>
      </patternFill>
    </fill>
    <fill>
      <patternFill patternType="solid">
        <fgColor rgb="FFA9D08E"/>
        <bgColor rgb="FF000000"/>
      </patternFill>
    </fill>
    <fill>
      <patternFill patternType="solid">
        <fgColor rgb="FFFF85FF"/>
        <bgColor rgb="FF000000"/>
      </patternFill>
    </fill>
    <fill>
      <patternFill patternType="solid">
        <fgColor rgb="FFFF4B4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0" borderId="0" xfId="0" applyFont="1" applyAlignment="1">
      <alignment horizontal="center"/>
    </xf>
    <xf numFmtId="0" fontId="2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  <xf numFmtId="0" fontId="4" fillId="0" borderId="0" xfId="0" applyFont="1"/>
    <xf numFmtId="0" fontId="5" fillId="0" borderId="0" xfId="0" applyFont="1"/>
    <xf numFmtId="0" fontId="1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C9D47-3E30-C44D-AA38-1460A0E62081}">
  <dimension ref="A2:E36"/>
  <sheetViews>
    <sheetView topLeftCell="A25" zoomScale="233" workbookViewId="0">
      <selection activeCell="F5" sqref="F5"/>
    </sheetView>
  </sheetViews>
  <sheetFormatPr baseColWidth="10" defaultRowHeight="16" x14ac:dyDescent="0.2"/>
  <cols>
    <col min="1" max="1" width="19.5" customWidth="1"/>
  </cols>
  <sheetData>
    <row r="2" spans="1:5" x14ac:dyDescent="0.2">
      <c r="A2" s="1" t="s">
        <v>69</v>
      </c>
      <c r="B2" s="1" t="s">
        <v>70</v>
      </c>
      <c r="C2" s="1" t="s">
        <v>71</v>
      </c>
      <c r="D2" s="1" t="s">
        <v>6</v>
      </c>
      <c r="E2" s="1" t="s">
        <v>72</v>
      </c>
    </row>
    <row r="3" spans="1:5" x14ac:dyDescent="0.2">
      <c r="A3" s="2" t="s">
        <v>73</v>
      </c>
      <c r="B3" s="2">
        <v>95</v>
      </c>
      <c r="C3" s="2">
        <v>189</v>
      </c>
      <c r="D3" s="2">
        <v>66.549295799999996</v>
      </c>
      <c r="E3" s="13">
        <v>65.945179300000007</v>
      </c>
    </row>
    <row r="4" spans="1:5" x14ac:dyDescent="0.2">
      <c r="A4" s="2" t="s">
        <v>73</v>
      </c>
      <c r="B4" s="2">
        <v>121</v>
      </c>
      <c r="C4" s="2">
        <v>293</v>
      </c>
      <c r="D4" s="2">
        <v>70.772946899999994</v>
      </c>
      <c r="E4" s="13"/>
    </row>
    <row r="5" spans="1:5" x14ac:dyDescent="0.2">
      <c r="A5" s="2" t="s">
        <v>73</v>
      </c>
      <c r="B5" s="2">
        <v>105</v>
      </c>
      <c r="C5" s="2">
        <v>217</v>
      </c>
      <c r="D5" s="2">
        <v>67.391304300000002</v>
      </c>
      <c r="E5" s="13"/>
    </row>
    <row r="6" spans="1:5" x14ac:dyDescent="0.2">
      <c r="A6" s="2" t="s">
        <v>73</v>
      </c>
      <c r="B6" s="2">
        <v>159</v>
      </c>
      <c r="C6" s="2">
        <v>299</v>
      </c>
      <c r="D6" s="2">
        <v>65.283842800000002</v>
      </c>
      <c r="E6" s="13"/>
    </row>
    <row r="7" spans="1:5" x14ac:dyDescent="0.2">
      <c r="A7" s="2" t="s">
        <v>73</v>
      </c>
      <c r="B7" s="2">
        <v>89</v>
      </c>
      <c r="C7" s="2">
        <v>132</v>
      </c>
      <c r="D7" s="2">
        <v>59.728506799999998</v>
      </c>
      <c r="E7" s="13"/>
    </row>
    <row r="8" spans="1:5" x14ac:dyDescent="0.2">
      <c r="A8" s="4" t="s">
        <v>74</v>
      </c>
      <c r="B8" s="4">
        <v>123</v>
      </c>
      <c r="C8" s="4">
        <v>38</v>
      </c>
      <c r="D8" s="4">
        <v>23.602484499999999</v>
      </c>
      <c r="E8" s="13">
        <v>21.137629400000002</v>
      </c>
    </row>
    <row r="9" spans="1:5" x14ac:dyDescent="0.2">
      <c r="A9" s="4" t="s">
        <v>74</v>
      </c>
      <c r="B9" s="4">
        <v>193</v>
      </c>
      <c r="C9" s="4">
        <v>31</v>
      </c>
      <c r="D9" s="4">
        <v>13.8392857</v>
      </c>
      <c r="E9" s="13"/>
    </row>
    <row r="10" spans="1:5" x14ac:dyDescent="0.2">
      <c r="A10" s="4" t="s">
        <v>74</v>
      </c>
      <c r="B10" s="4">
        <v>140</v>
      </c>
      <c r="C10" s="4">
        <v>44</v>
      </c>
      <c r="D10" s="4">
        <v>23.913043500000001</v>
      </c>
      <c r="E10" s="13"/>
    </row>
    <row r="11" spans="1:5" x14ac:dyDescent="0.2">
      <c r="A11" s="4" t="s">
        <v>74</v>
      </c>
      <c r="B11" s="4">
        <v>121</v>
      </c>
      <c r="C11" s="4">
        <v>29</v>
      </c>
      <c r="D11" s="4">
        <v>19.3333333</v>
      </c>
      <c r="E11" s="13"/>
    </row>
    <row r="12" spans="1:5" x14ac:dyDescent="0.2">
      <c r="A12" s="4" t="s">
        <v>74</v>
      </c>
      <c r="B12" s="4">
        <v>108</v>
      </c>
      <c r="C12" s="4">
        <v>36</v>
      </c>
      <c r="D12" s="4">
        <v>25</v>
      </c>
      <c r="E12" s="13"/>
    </row>
    <row r="13" spans="1:5" x14ac:dyDescent="0.2">
      <c r="A13" s="5" t="s">
        <v>75</v>
      </c>
      <c r="B13" s="5">
        <v>313</v>
      </c>
      <c r="C13" s="5">
        <v>300</v>
      </c>
      <c r="D13" s="5">
        <v>48.939641100000003</v>
      </c>
      <c r="E13" s="13">
        <v>45.236320300000003</v>
      </c>
    </row>
    <row r="14" spans="1:5" x14ac:dyDescent="0.2">
      <c r="A14" s="5" t="s">
        <v>75</v>
      </c>
      <c r="B14" s="5">
        <v>683</v>
      </c>
      <c r="C14" s="5">
        <v>568</v>
      </c>
      <c r="D14" s="5">
        <v>45.403677100000003</v>
      </c>
      <c r="E14" s="13"/>
    </row>
    <row r="15" spans="1:5" x14ac:dyDescent="0.2">
      <c r="A15" s="5" t="s">
        <v>75</v>
      </c>
      <c r="B15" s="5">
        <v>480</v>
      </c>
      <c r="C15" s="5">
        <v>403</v>
      </c>
      <c r="D15" s="5">
        <v>45.639864099999997</v>
      </c>
      <c r="E15" s="13"/>
    </row>
    <row r="16" spans="1:5" x14ac:dyDescent="0.2">
      <c r="A16" s="5" t="s">
        <v>75</v>
      </c>
      <c r="B16" s="5">
        <v>405</v>
      </c>
      <c r="C16" s="5">
        <v>281</v>
      </c>
      <c r="D16" s="5">
        <v>40.962099100000003</v>
      </c>
      <c r="E16" s="13"/>
    </row>
    <row r="17" spans="1:5" x14ac:dyDescent="0.2">
      <c r="A17" s="6" t="s">
        <v>76</v>
      </c>
      <c r="B17" s="6">
        <v>136</v>
      </c>
      <c r="C17" s="6">
        <v>135</v>
      </c>
      <c r="D17" s="6">
        <v>49.8154982</v>
      </c>
      <c r="E17" s="13">
        <v>51.870897599999999</v>
      </c>
    </row>
    <row r="18" spans="1:5" x14ac:dyDescent="0.2">
      <c r="A18" s="6" t="s">
        <v>76</v>
      </c>
      <c r="B18" s="6">
        <v>77</v>
      </c>
      <c r="C18" s="6">
        <v>80</v>
      </c>
      <c r="D18" s="6">
        <v>50.955413999999998</v>
      </c>
      <c r="E18" s="13"/>
    </row>
    <row r="19" spans="1:5" x14ac:dyDescent="0.2">
      <c r="A19" s="6" t="s">
        <v>76</v>
      </c>
      <c r="B19" s="6">
        <v>94</v>
      </c>
      <c r="C19" s="6">
        <v>113</v>
      </c>
      <c r="D19" s="6">
        <v>54.589371999999997</v>
      </c>
      <c r="E19" s="13"/>
    </row>
    <row r="20" spans="1:5" x14ac:dyDescent="0.2">
      <c r="A20" s="6" t="s">
        <v>76</v>
      </c>
      <c r="B20" s="6">
        <v>65</v>
      </c>
      <c r="C20" s="6">
        <v>55</v>
      </c>
      <c r="D20" s="6">
        <v>45.8333333</v>
      </c>
      <c r="E20" s="13"/>
    </row>
    <row r="21" spans="1:5" x14ac:dyDescent="0.2">
      <c r="A21" s="6" t="s">
        <v>76</v>
      </c>
      <c r="B21" s="6">
        <v>96</v>
      </c>
      <c r="C21" s="6">
        <v>112</v>
      </c>
      <c r="D21" s="6">
        <v>53.846153800000003</v>
      </c>
      <c r="E21" s="13"/>
    </row>
    <row r="22" spans="1:5" x14ac:dyDescent="0.2">
      <c r="A22" s="6" t="s">
        <v>76</v>
      </c>
      <c r="B22" s="6">
        <v>56</v>
      </c>
      <c r="C22" s="6">
        <v>55</v>
      </c>
      <c r="D22" s="6">
        <v>49.549549499999998</v>
      </c>
      <c r="E22" s="13"/>
    </row>
    <row r="23" spans="1:5" x14ac:dyDescent="0.2">
      <c r="A23" s="6" t="s">
        <v>76</v>
      </c>
      <c r="B23" s="6">
        <v>92</v>
      </c>
      <c r="C23" s="6">
        <v>93</v>
      </c>
      <c r="D23" s="6">
        <v>50.2702703</v>
      </c>
      <c r="E23" s="13"/>
    </row>
    <row r="24" spans="1:5" x14ac:dyDescent="0.2">
      <c r="A24" s="6" t="s">
        <v>76</v>
      </c>
      <c r="B24" s="6">
        <v>51</v>
      </c>
      <c r="C24" s="6">
        <v>53</v>
      </c>
      <c r="D24" s="6">
        <v>50.961538500000003</v>
      </c>
      <c r="E24" s="13"/>
    </row>
    <row r="25" spans="1:5" x14ac:dyDescent="0.2">
      <c r="A25" s="6" t="s">
        <v>76</v>
      </c>
      <c r="B25" s="6">
        <v>92</v>
      </c>
      <c r="C25" s="6">
        <v>144</v>
      </c>
      <c r="D25" s="6">
        <v>61.016949199999999</v>
      </c>
      <c r="E25" s="13"/>
    </row>
    <row r="26" spans="1:5" x14ac:dyDescent="0.2">
      <c r="A26" s="7" t="s">
        <v>77</v>
      </c>
      <c r="B26" s="7">
        <v>100</v>
      </c>
      <c r="C26" s="7">
        <v>94</v>
      </c>
      <c r="D26" s="7">
        <v>48.453608199999998</v>
      </c>
      <c r="E26" s="3"/>
    </row>
    <row r="27" spans="1:5" x14ac:dyDescent="0.2">
      <c r="A27" s="7" t="s">
        <v>77</v>
      </c>
      <c r="B27" s="7">
        <v>50</v>
      </c>
      <c r="C27" s="7">
        <v>40</v>
      </c>
      <c r="D27" s="7">
        <v>44.444444400000002</v>
      </c>
      <c r="E27" s="3"/>
    </row>
    <row r="28" spans="1:5" x14ac:dyDescent="0.2">
      <c r="A28" s="7" t="s">
        <v>77</v>
      </c>
      <c r="B28" s="7">
        <v>54</v>
      </c>
      <c r="C28" s="7">
        <v>73</v>
      </c>
      <c r="D28" s="7">
        <v>57.480314999999997</v>
      </c>
      <c r="E28" s="3"/>
    </row>
    <row r="29" spans="1:5" x14ac:dyDescent="0.2">
      <c r="A29" s="7" t="s">
        <v>77</v>
      </c>
      <c r="B29" s="7">
        <v>68</v>
      </c>
      <c r="C29" s="7">
        <v>68</v>
      </c>
      <c r="D29" s="7">
        <v>50</v>
      </c>
      <c r="E29" s="3"/>
    </row>
    <row r="30" spans="1:5" x14ac:dyDescent="0.2">
      <c r="A30" s="7" t="s">
        <v>77</v>
      </c>
      <c r="B30" s="7">
        <v>55</v>
      </c>
      <c r="C30" s="7">
        <v>96</v>
      </c>
      <c r="D30" s="7">
        <v>63.576158900000003</v>
      </c>
      <c r="E30" s="3">
        <v>52.790905299999999</v>
      </c>
    </row>
    <row r="31" spans="1:5" x14ac:dyDescent="0.2">
      <c r="A31" s="8" t="s">
        <v>78</v>
      </c>
      <c r="B31" s="8">
        <v>58</v>
      </c>
      <c r="C31" s="8">
        <v>70</v>
      </c>
      <c r="D31" s="8">
        <v>54.6875</v>
      </c>
      <c r="E31" s="13">
        <v>54.093968500000003</v>
      </c>
    </row>
    <row r="32" spans="1:5" x14ac:dyDescent="0.2">
      <c r="A32" s="8" t="s">
        <v>78</v>
      </c>
      <c r="B32" s="8">
        <v>52</v>
      </c>
      <c r="C32" s="8">
        <v>52</v>
      </c>
      <c r="D32" s="8">
        <v>50</v>
      </c>
      <c r="E32" s="13"/>
    </row>
    <row r="33" spans="1:5" x14ac:dyDescent="0.2">
      <c r="A33" s="8" t="s">
        <v>78</v>
      </c>
      <c r="B33" s="8">
        <v>44</v>
      </c>
      <c r="C33" s="8">
        <v>45</v>
      </c>
      <c r="D33" s="8">
        <v>50.561797800000001</v>
      </c>
      <c r="E33" s="13"/>
    </row>
    <row r="34" spans="1:5" x14ac:dyDescent="0.2">
      <c r="A34" s="8" t="s">
        <v>78</v>
      </c>
      <c r="B34" s="8">
        <v>84</v>
      </c>
      <c r="C34" s="8">
        <v>104</v>
      </c>
      <c r="D34" s="8">
        <v>55.319148900000002</v>
      </c>
      <c r="E34" s="13"/>
    </row>
    <row r="35" spans="1:5" x14ac:dyDescent="0.2">
      <c r="A35" s="8" t="s">
        <v>78</v>
      </c>
      <c r="B35" s="8">
        <v>58</v>
      </c>
      <c r="C35" s="8">
        <v>100</v>
      </c>
      <c r="D35" s="8">
        <v>63.291139200000003</v>
      </c>
      <c r="E35" s="13"/>
    </row>
    <row r="36" spans="1:5" x14ac:dyDescent="0.2">
      <c r="A36" s="8" t="s">
        <v>78</v>
      </c>
      <c r="B36" s="8">
        <v>70</v>
      </c>
      <c r="C36" s="8">
        <v>72</v>
      </c>
      <c r="D36" s="8">
        <v>50.704225399999999</v>
      </c>
      <c r="E36" s="13"/>
    </row>
  </sheetData>
  <mergeCells count="5">
    <mergeCell ref="E3:E7"/>
    <mergeCell ref="E8:E12"/>
    <mergeCell ref="E13:E16"/>
    <mergeCell ref="E17:E25"/>
    <mergeCell ref="E31:E3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211B9-EBA6-DD4E-97C0-7ABA21A99A5B}">
  <dimension ref="A1:D57"/>
  <sheetViews>
    <sheetView topLeftCell="A39" zoomScale="191" workbookViewId="0">
      <selection activeCell="F55" sqref="F55"/>
    </sheetView>
  </sheetViews>
  <sheetFormatPr baseColWidth="10" defaultRowHeight="16" x14ac:dyDescent="0.2"/>
  <cols>
    <col min="2" max="2" width="20" customWidth="1"/>
  </cols>
  <sheetData>
    <row r="1" spans="1:4" x14ac:dyDescent="0.2">
      <c r="A1" t="s">
        <v>79</v>
      </c>
      <c r="B1" t="s">
        <v>80</v>
      </c>
      <c r="C1" t="s">
        <v>81</v>
      </c>
      <c r="D1" t="s">
        <v>69</v>
      </c>
    </row>
    <row r="2" spans="1:4" x14ac:dyDescent="0.2">
      <c r="A2" t="s">
        <v>82</v>
      </c>
      <c r="B2" t="s">
        <v>26</v>
      </c>
      <c r="C2">
        <v>0</v>
      </c>
      <c r="D2" t="s">
        <v>76</v>
      </c>
    </row>
    <row r="3" spans="1:4" x14ac:dyDescent="0.2">
      <c r="A3" t="s">
        <v>82</v>
      </c>
      <c r="B3" t="s">
        <v>26</v>
      </c>
      <c r="C3">
        <v>0</v>
      </c>
      <c r="D3" t="s">
        <v>76</v>
      </c>
    </row>
    <row r="4" spans="1:4" x14ac:dyDescent="0.2">
      <c r="A4" t="s">
        <v>82</v>
      </c>
      <c r="B4" t="s">
        <v>26</v>
      </c>
      <c r="C4">
        <v>0</v>
      </c>
      <c r="D4" t="s">
        <v>76</v>
      </c>
    </row>
    <row r="5" spans="1:4" x14ac:dyDescent="0.2">
      <c r="A5" t="s">
        <v>82</v>
      </c>
      <c r="B5" t="s">
        <v>26</v>
      </c>
      <c r="C5">
        <v>0</v>
      </c>
      <c r="D5" t="s">
        <v>76</v>
      </c>
    </row>
    <row r="6" spans="1:4" x14ac:dyDescent="0.2">
      <c r="A6" t="s">
        <v>82</v>
      </c>
      <c r="B6" t="s">
        <v>26</v>
      </c>
      <c r="C6">
        <v>0</v>
      </c>
      <c r="D6" t="s">
        <v>76</v>
      </c>
    </row>
    <row r="7" spans="1:4" x14ac:dyDescent="0.2">
      <c r="A7" t="s">
        <v>82</v>
      </c>
      <c r="B7" t="s">
        <v>27</v>
      </c>
      <c r="C7">
        <v>100</v>
      </c>
      <c r="D7" t="s">
        <v>76</v>
      </c>
    </row>
    <row r="8" spans="1:4" x14ac:dyDescent="0.2">
      <c r="A8" t="s">
        <v>82</v>
      </c>
      <c r="B8" t="s">
        <v>27</v>
      </c>
      <c r="C8">
        <v>100</v>
      </c>
      <c r="D8" t="s">
        <v>76</v>
      </c>
    </row>
    <row r="9" spans="1:4" x14ac:dyDescent="0.2">
      <c r="A9" t="s">
        <v>82</v>
      </c>
      <c r="B9" t="s">
        <v>27</v>
      </c>
      <c r="C9">
        <v>100</v>
      </c>
      <c r="D9" t="s">
        <v>76</v>
      </c>
    </row>
    <row r="10" spans="1:4" x14ac:dyDescent="0.2">
      <c r="A10" t="s">
        <v>82</v>
      </c>
      <c r="B10" t="s">
        <v>27</v>
      </c>
      <c r="C10">
        <v>100</v>
      </c>
      <c r="D10" t="s">
        <v>76</v>
      </c>
    </row>
    <row r="11" spans="1:4" x14ac:dyDescent="0.2">
      <c r="A11" t="s">
        <v>82</v>
      </c>
      <c r="B11" t="s">
        <v>27</v>
      </c>
      <c r="C11">
        <v>100</v>
      </c>
      <c r="D11" t="s">
        <v>76</v>
      </c>
    </row>
    <row r="13" spans="1:4" x14ac:dyDescent="0.2">
      <c r="A13" t="s">
        <v>82</v>
      </c>
      <c r="B13" t="s">
        <v>84</v>
      </c>
      <c r="C13">
        <v>5.9375</v>
      </c>
      <c r="D13" t="s">
        <v>78</v>
      </c>
    </row>
    <row r="14" spans="1:4" x14ac:dyDescent="0.2">
      <c r="A14" t="s">
        <v>82</v>
      </c>
      <c r="B14" t="s">
        <v>84</v>
      </c>
      <c r="C14">
        <v>0.63694267515923575</v>
      </c>
      <c r="D14" t="s">
        <v>78</v>
      </c>
    </row>
    <row r="15" spans="1:4" x14ac:dyDescent="0.2">
      <c r="A15" t="s">
        <v>82</v>
      </c>
      <c r="B15" t="s">
        <v>84</v>
      </c>
      <c r="C15">
        <v>0.72727272727272729</v>
      </c>
      <c r="D15" t="s">
        <v>78</v>
      </c>
    </row>
    <row r="16" spans="1:4" x14ac:dyDescent="0.2">
      <c r="A16" t="s">
        <v>82</v>
      </c>
      <c r="B16" t="s">
        <v>84</v>
      </c>
      <c r="C16">
        <v>0.35587188612099641</v>
      </c>
      <c r="D16" t="s">
        <v>78</v>
      </c>
    </row>
    <row r="17" spans="1:4" x14ac:dyDescent="0.2">
      <c r="A17" t="s">
        <v>82</v>
      </c>
      <c r="B17" t="s">
        <v>84</v>
      </c>
      <c r="C17">
        <v>1.2232415902140672</v>
      </c>
      <c r="D17" t="s">
        <v>78</v>
      </c>
    </row>
    <row r="18" spans="1:4" x14ac:dyDescent="0.2">
      <c r="A18" t="s">
        <v>82</v>
      </c>
      <c r="B18" t="s">
        <v>85</v>
      </c>
      <c r="C18">
        <v>90</v>
      </c>
      <c r="D18" t="s">
        <v>78</v>
      </c>
    </row>
    <row r="19" spans="1:4" x14ac:dyDescent="0.2">
      <c r="A19" t="s">
        <v>82</v>
      </c>
      <c r="B19" t="s">
        <v>85</v>
      </c>
      <c r="C19">
        <v>95.222929936305732</v>
      </c>
      <c r="D19" t="s">
        <v>78</v>
      </c>
    </row>
    <row r="20" spans="1:4" x14ac:dyDescent="0.2">
      <c r="A20" t="s">
        <v>82</v>
      </c>
      <c r="B20" t="s">
        <v>85</v>
      </c>
      <c r="C20">
        <v>88.36363636363636</v>
      </c>
      <c r="D20" t="s">
        <v>78</v>
      </c>
    </row>
    <row r="21" spans="1:4" x14ac:dyDescent="0.2">
      <c r="A21" t="s">
        <v>82</v>
      </c>
      <c r="B21" t="s">
        <v>85</v>
      </c>
      <c r="C21">
        <v>93.95017793594306</v>
      </c>
      <c r="D21" t="s">
        <v>78</v>
      </c>
    </row>
    <row r="22" spans="1:4" x14ac:dyDescent="0.2">
      <c r="A22" t="s">
        <v>82</v>
      </c>
      <c r="B22" t="s">
        <v>85</v>
      </c>
      <c r="C22">
        <v>95.412844036697251</v>
      </c>
      <c r="D22" t="s">
        <v>78</v>
      </c>
    </row>
    <row r="23" spans="1:4" x14ac:dyDescent="0.2">
      <c r="A23" t="s">
        <v>82</v>
      </c>
      <c r="B23" t="s">
        <v>86</v>
      </c>
      <c r="C23">
        <v>2.5</v>
      </c>
      <c r="D23" t="s">
        <v>78</v>
      </c>
    </row>
    <row r="24" spans="1:4" x14ac:dyDescent="0.2">
      <c r="A24" t="s">
        <v>82</v>
      </c>
      <c r="B24" t="s">
        <v>86</v>
      </c>
      <c r="C24">
        <v>1.5923566878980893</v>
      </c>
      <c r="D24" t="s">
        <v>78</v>
      </c>
    </row>
    <row r="25" spans="1:4" x14ac:dyDescent="0.2">
      <c r="A25" t="s">
        <v>82</v>
      </c>
      <c r="B25" t="s">
        <v>86</v>
      </c>
      <c r="C25">
        <v>2.5454545454545454</v>
      </c>
      <c r="D25" t="s">
        <v>78</v>
      </c>
    </row>
    <row r="26" spans="1:4" x14ac:dyDescent="0.2">
      <c r="A26" t="s">
        <v>82</v>
      </c>
      <c r="B26" t="s">
        <v>86</v>
      </c>
      <c r="C26">
        <v>1.4234875444839856</v>
      </c>
      <c r="D26" t="s">
        <v>78</v>
      </c>
    </row>
    <row r="27" spans="1:4" x14ac:dyDescent="0.2">
      <c r="A27" t="s">
        <v>82</v>
      </c>
      <c r="B27" t="s">
        <v>86</v>
      </c>
      <c r="C27">
        <v>0.6116207951070336</v>
      </c>
      <c r="D27" t="s">
        <v>78</v>
      </c>
    </row>
    <row r="28" spans="1:4" x14ac:dyDescent="0.2">
      <c r="A28" t="s">
        <v>82</v>
      </c>
      <c r="B28" t="s">
        <v>87</v>
      </c>
      <c r="C28">
        <v>1.5625</v>
      </c>
      <c r="D28" t="s">
        <v>78</v>
      </c>
    </row>
    <row r="29" spans="1:4" x14ac:dyDescent="0.2">
      <c r="A29" t="s">
        <v>82</v>
      </c>
      <c r="B29" t="s">
        <v>87</v>
      </c>
      <c r="C29">
        <v>2.547770700636943</v>
      </c>
      <c r="D29" t="s">
        <v>78</v>
      </c>
    </row>
    <row r="30" spans="1:4" x14ac:dyDescent="0.2">
      <c r="A30" t="s">
        <v>82</v>
      </c>
      <c r="B30" t="s">
        <v>87</v>
      </c>
      <c r="C30">
        <v>8.3636363636363633</v>
      </c>
      <c r="D30" t="s">
        <v>78</v>
      </c>
    </row>
    <row r="31" spans="1:4" x14ac:dyDescent="0.2">
      <c r="A31" t="s">
        <v>82</v>
      </c>
      <c r="B31" t="s">
        <v>87</v>
      </c>
      <c r="C31">
        <v>4.2704626334519578</v>
      </c>
      <c r="D31" t="s">
        <v>78</v>
      </c>
    </row>
    <row r="32" spans="1:4" x14ac:dyDescent="0.2">
      <c r="A32" t="s">
        <v>82</v>
      </c>
      <c r="B32" t="s">
        <v>87</v>
      </c>
      <c r="C32">
        <v>2.7522935779816518</v>
      </c>
      <c r="D32" t="s">
        <v>78</v>
      </c>
    </row>
    <row r="34" spans="1:4" x14ac:dyDescent="0.2">
      <c r="A34" t="s">
        <v>88</v>
      </c>
      <c r="B34" t="s">
        <v>89</v>
      </c>
      <c r="C34">
        <v>96.6796875</v>
      </c>
      <c r="D34" t="s">
        <v>76</v>
      </c>
    </row>
    <row r="35" spans="1:4" x14ac:dyDescent="0.2">
      <c r="A35" t="s">
        <v>88</v>
      </c>
      <c r="B35" t="s">
        <v>89</v>
      </c>
      <c r="C35">
        <v>93.625498007968119</v>
      </c>
      <c r="D35" t="s">
        <v>76</v>
      </c>
    </row>
    <row r="36" spans="1:4" x14ac:dyDescent="0.2">
      <c r="A36" t="s">
        <v>88</v>
      </c>
      <c r="B36" t="s">
        <v>89</v>
      </c>
      <c r="C36">
        <v>95.229982964224874</v>
      </c>
      <c r="D36" t="s">
        <v>76</v>
      </c>
    </row>
    <row r="37" spans="1:4" x14ac:dyDescent="0.2">
      <c r="A37" t="s">
        <v>88</v>
      </c>
      <c r="B37" t="s">
        <v>89</v>
      </c>
      <c r="C37">
        <v>89.962825278810413</v>
      </c>
      <c r="D37" t="s">
        <v>76</v>
      </c>
    </row>
    <row r="38" spans="1:4" x14ac:dyDescent="0.2">
      <c r="A38" t="s">
        <v>88</v>
      </c>
      <c r="B38" t="s">
        <v>90</v>
      </c>
      <c r="C38">
        <v>3.3203125</v>
      </c>
      <c r="D38" t="s">
        <v>76</v>
      </c>
    </row>
    <row r="39" spans="1:4" x14ac:dyDescent="0.2">
      <c r="A39" t="s">
        <v>88</v>
      </c>
      <c r="B39" t="s">
        <v>90</v>
      </c>
      <c r="C39">
        <v>6.3745019920318722</v>
      </c>
      <c r="D39" t="s">
        <v>76</v>
      </c>
    </row>
    <row r="40" spans="1:4" x14ac:dyDescent="0.2">
      <c r="A40" t="s">
        <v>88</v>
      </c>
      <c r="B40" t="s">
        <v>90</v>
      </c>
      <c r="C40">
        <v>4.7700170357751279</v>
      </c>
      <c r="D40" t="s">
        <v>76</v>
      </c>
    </row>
    <row r="41" spans="1:4" x14ac:dyDescent="0.2">
      <c r="A41" t="s">
        <v>88</v>
      </c>
      <c r="B41" t="s">
        <v>90</v>
      </c>
      <c r="C41">
        <v>10.037174721189592</v>
      </c>
      <c r="D41" t="s">
        <v>76</v>
      </c>
    </row>
    <row r="43" spans="1:4" x14ac:dyDescent="0.2">
      <c r="A43" t="s">
        <v>88</v>
      </c>
      <c r="B43" t="s">
        <v>91</v>
      </c>
      <c r="C43">
        <v>77.659574468085097</v>
      </c>
      <c r="D43" t="s">
        <v>78</v>
      </c>
    </row>
    <row r="44" spans="1:4" x14ac:dyDescent="0.2">
      <c r="A44" t="s">
        <v>88</v>
      </c>
      <c r="B44" t="s">
        <v>91</v>
      </c>
      <c r="C44">
        <v>83.254344391785153</v>
      </c>
      <c r="D44" t="s">
        <v>78</v>
      </c>
    </row>
    <row r="45" spans="1:4" x14ac:dyDescent="0.2">
      <c r="A45" t="s">
        <v>88</v>
      </c>
      <c r="B45" t="s">
        <v>91</v>
      </c>
      <c r="C45">
        <v>85.736925515055461</v>
      </c>
      <c r="D45" t="s">
        <v>78</v>
      </c>
    </row>
    <row r="46" spans="1:4" x14ac:dyDescent="0.2">
      <c r="A46" t="s">
        <v>88</v>
      </c>
      <c r="B46" t="s">
        <v>91</v>
      </c>
      <c r="C46">
        <v>84.505363528009539</v>
      </c>
      <c r="D46" t="s">
        <v>78</v>
      </c>
    </row>
    <row r="47" spans="1:4" x14ac:dyDescent="0.2">
      <c r="A47" t="s">
        <v>88</v>
      </c>
      <c r="B47" t="s">
        <v>91</v>
      </c>
      <c r="C47">
        <v>90.229885057471265</v>
      </c>
      <c r="D47" t="s">
        <v>78</v>
      </c>
    </row>
    <row r="48" spans="1:4" x14ac:dyDescent="0.2">
      <c r="A48" t="s">
        <v>88</v>
      </c>
      <c r="B48" t="s">
        <v>92</v>
      </c>
      <c r="C48">
        <v>14.042553191489363</v>
      </c>
      <c r="D48" t="s">
        <v>78</v>
      </c>
    </row>
    <row r="49" spans="1:4" x14ac:dyDescent="0.2">
      <c r="A49" t="s">
        <v>88</v>
      </c>
      <c r="B49" t="s">
        <v>92</v>
      </c>
      <c r="C49">
        <v>6.3191153238546596</v>
      </c>
      <c r="D49" t="s">
        <v>78</v>
      </c>
    </row>
    <row r="50" spans="1:4" x14ac:dyDescent="0.2">
      <c r="A50" t="s">
        <v>88</v>
      </c>
      <c r="B50" t="s">
        <v>92</v>
      </c>
      <c r="C50">
        <v>7.2900158478605386</v>
      </c>
      <c r="D50" t="s">
        <v>78</v>
      </c>
    </row>
    <row r="51" spans="1:4" x14ac:dyDescent="0.2">
      <c r="A51" t="s">
        <v>88</v>
      </c>
      <c r="B51" t="s">
        <v>92</v>
      </c>
      <c r="C51">
        <v>5.1251489868891538</v>
      </c>
      <c r="D51" t="s">
        <v>78</v>
      </c>
    </row>
    <row r="52" spans="1:4" x14ac:dyDescent="0.2">
      <c r="A52" t="s">
        <v>88</v>
      </c>
      <c r="B52" t="s">
        <v>92</v>
      </c>
      <c r="C52">
        <v>4.4061302681992336</v>
      </c>
      <c r="D52" t="s">
        <v>78</v>
      </c>
    </row>
    <row r="53" spans="1:4" x14ac:dyDescent="0.2">
      <c r="A53" t="s">
        <v>88</v>
      </c>
      <c r="B53" t="s">
        <v>93</v>
      </c>
      <c r="C53">
        <v>8.2978723404255312</v>
      </c>
      <c r="D53" t="s">
        <v>78</v>
      </c>
    </row>
    <row r="54" spans="1:4" x14ac:dyDescent="0.2">
      <c r="A54" t="s">
        <v>88</v>
      </c>
      <c r="B54" t="s">
        <v>93</v>
      </c>
      <c r="C54">
        <v>10.42654028436019</v>
      </c>
      <c r="D54" t="s">
        <v>78</v>
      </c>
    </row>
    <row r="55" spans="1:4" x14ac:dyDescent="0.2">
      <c r="A55" t="s">
        <v>88</v>
      </c>
      <c r="B55" t="s">
        <v>93</v>
      </c>
      <c r="C55">
        <v>6.9730586370839935</v>
      </c>
      <c r="D55" t="s">
        <v>78</v>
      </c>
    </row>
    <row r="56" spans="1:4" x14ac:dyDescent="0.2">
      <c r="A56" t="s">
        <v>88</v>
      </c>
      <c r="B56" t="s">
        <v>93</v>
      </c>
      <c r="C56">
        <v>10.369487485101311</v>
      </c>
      <c r="D56" t="s">
        <v>78</v>
      </c>
    </row>
    <row r="57" spans="1:4" x14ac:dyDescent="0.2">
      <c r="A57" t="s">
        <v>88</v>
      </c>
      <c r="B57" t="s">
        <v>93</v>
      </c>
      <c r="C57">
        <v>5.3639846743295019</v>
      </c>
      <c r="D57" t="s">
        <v>78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3EE97-6B44-D942-A6B1-D34198AEE9C4}">
  <dimension ref="A1:L26"/>
  <sheetViews>
    <sheetView topLeftCell="A11" zoomScale="263" workbookViewId="0">
      <selection activeCell="M10" sqref="M10"/>
    </sheetView>
  </sheetViews>
  <sheetFormatPr baseColWidth="10" defaultRowHeight="16" x14ac:dyDescent="0.2"/>
  <cols>
    <col min="1" max="1" width="31.83203125" customWidth="1"/>
  </cols>
  <sheetData>
    <row r="1" spans="1:12" x14ac:dyDescent="0.2">
      <c r="A1" t="s">
        <v>0</v>
      </c>
      <c r="B1" t="s">
        <v>94</v>
      </c>
      <c r="C1" t="s">
        <v>95</v>
      </c>
      <c r="D1" t="s">
        <v>96</v>
      </c>
      <c r="H1" t="s">
        <v>0</v>
      </c>
      <c r="I1" t="s">
        <v>30</v>
      </c>
      <c r="J1" t="s">
        <v>6</v>
      </c>
      <c r="K1" t="s">
        <v>103</v>
      </c>
      <c r="L1" t="s">
        <v>104</v>
      </c>
    </row>
    <row r="2" spans="1:12" x14ac:dyDescent="0.2">
      <c r="A2" t="s">
        <v>97</v>
      </c>
      <c r="B2">
        <v>432</v>
      </c>
      <c r="C2">
        <v>3</v>
      </c>
      <c r="D2">
        <v>0.68965517200000004</v>
      </c>
      <c r="H2" t="s">
        <v>105</v>
      </c>
      <c r="I2" t="s">
        <v>106</v>
      </c>
      <c r="J2">
        <v>98.709677419354833</v>
      </c>
      <c r="K2">
        <v>1.2903225806451613</v>
      </c>
      <c r="L2" t="s">
        <v>105</v>
      </c>
    </row>
    <row r="3" spans="1:12" x14ac:dyDescent="0.2">
      <c r="A3" t="s">
        <v>97</v>
      </c>
      <c r="B3">
        <v>325</v>
      </c>
      <c r="C3">
        <v>0</v>
      </c>
      <c r="D3">
        <v>0</v>
      </c>
      <c r="H3" t="s">
        <v>105</v>
      </c>
      <c r="I3" t="s">
        <v>107</v>
      </c>
      <c r="J3">
        <v>97.5</v>
      </c>
      <c r="K3">
        <v>2.5</v>
      </c>
      <c r="L3" t="s">
        <v>105</v>
      </c>
    </row>
    <row r="4" spans="1:12" x14ac:dyDescent="0.2">
      <c r="A4" t="s">
        <v>97</v>
      </c>
      <c r="B4">
        <v>446</v>
      </c>
      <c r="C4">
        <v>0</v>
      </c>
      <c r="D4">
        <v>0</v>
      </c>
      <c r="H4" t="s">
        <v>105</v>
      </c>
      <c r="I4" t="s">
        <v>108</v>
      </c>
      <c r="J4">
        <v>98.561151079136692</v>
      </c>
      <c r="K4">
        <v>1.4388489208633095</v>
      </c>
      <c r="L4" t="s">
        <v>105</v>
      </c>
    </row>
    <row r="5" spans="1:12" x14ac:dyDescent="0.2">
      <c r="A5" t="s">
        <v>97</v>
      </c>
      <c r="B5">
        <v>393</v>
      </c>
      <c r="C5">
        <v>0</v>
      </c>
      <c r="D5">
        <v>0</v>
      </c>
      <c r="H5" t="s">
        <v>105</v>
      </c>
      <c r="I5" t="s">
        <v>109</v>
      </c>
      <c r="J5">
        <v>97.101449275362313</v>
      </c>
      <c r="K5">
        <v>2.8985507246376812</v>
      </c>
      <c r="L5" t="s">
        <v>105</v>
      </c>
    </row>
    <row r="6" spans="1:12" x14ac:dyDescent="0.2">
      <c r="A6" t="s">
        <v>98</v>
      </c>
      <c r="B6">
        <v>224</v>
      </c>
      <c r="C6">
        <v>211</v>
      </c>
      <c r="D6">
        <v>48.505747130000003</v>
      </c>
      <c r="H6" t="s">
        <v>105</v>
      </c>
      <c r="I6" t="s">
        <v>110</v>
      </c>
      <c r="J6">
        <v>98.170731707317074</v>
      </c>
      <c r="K6">
        <v>1.8292682926829267</v>
      </c>
      <c r="L6" t="s">
        <v>105</v>
      </c>
    </row>
    <row r="7" spans="1:12" x14ac:dyDescent="0.2">
      <c r="A7" t="s">
        <v>98</v>
      </c>
      <c r="B7">
        <v>97</v>
      </c>
      <c r="C7">
        <v>97</v>
      </c>
      <c r="D7">
        <v>50</v>
      </c>
      <c r="H7" t="s">
        <v>105</v>
      </c>
      <c r="I7" t="s">
        <v>111</v>
      </c>
      <c r="J7">
        <v>98.571428571428584</v>
      </c>
      <c r="K7">
        <v>1.4285714285714286</v>
      </c>
      <c r="L7" t="s">
        <v>105</v>
      </c>
    </row>
    <row r="8" spans="1:12" x14ac:dyDescent="0.2">
      <c r="A8" t="s">
        <v>98</v>
      </c>
      <c r="B8">
        <v>117</v>
      </c>
      <c r="C8">
        <v>207</v>
      </c>
      <c r="D8">
        <v>63.888888889999997</v>
      </c>
      <c r="H8" t="s">
        <v>112</v>
      </c>
      <c r="I8" s="9" t="s">
        <v>106</v>
      </c>
      <c r="J8">
        <v>1.2903225806451613</v>
      </c>
      <c r="L8" t="s">
        <v>112</v>
      </c>
    </row>
    <row r="9" spans="1:12" x14ac:dyDescent="0.2">
      <c r="A9" t="s">
        <v>98</v>
      </c>
      <c r="B9">
        <v>140</v>
      </c>
      <c r="C9">
        <v>78</v>
      </c>
      <c r="D9">
        <v>35.779816510000003</v>
      </c>
      <c r="H9" t="s">
        <v>112</v>
      </c>
      <c r="I9" s="9" t="s">
        <v>107</v>
      </c>
      <c r="J9">
        <v>2.5</v>
      </c>
      <c r="L9" t="s">
        <v>112</v>
      </c>
    </row>
    <row r="10" spans="1:12" x14ac:dyDescent="0.2">
      <c r="A10" t="s">
        <v>99</v>
      </c>
      <c r="B10">
        <v>305</v>
      </c>
      <c r="C10">
        <v>1</v>
      </c>
      <c r="D10">
        <v>0.32679738600000002</v>
      </c>
      <c r="H10" t="s">
        <v>112</v>
      </c>
      <c r="I10" s="9" t="s">
        <v>108</v>
      </c>
      <c r="J10">
        <v>1.4388489208633095</v>
      </c>
      <c r="L10" t="s">
        <v>112</v>
      </c>
    </row>
    <row r="11" spans="1:12" x14ac:dyDescent="0.2">
      <c r="A11" t="s">
        <v>99</v>
      </c>
      <c r="B11">
        <v>289</v>
      </c>
      <c r="C11">
        <v>4</v>
      </c>
      <c r="D11">
        <v>1.3651877130000001</v>
      </c>
      <c r="H11" t="s">
        <v>112</v>
      </c>
      <c r="I11" s="9" t="s">
        <v>109</v>
      </c>
      <c r="J11">
        <v>2.8985507246376812</v>
      </c>
      <c r="L11" t="s">
        <v>112</v>
      </c>
    </row>
    <row r="12" spans="1:12" x14ac:dyDescent="0.2">
      <c r="A12" t="s">
        <v>99</v>
      </c>
      <c r="B12">
        <v>212</v>
      </c>
      <c r="C12">
        <v>0</v>
      </c>
      <c r="D12">
        <v>0</v>
      </c>
      <c r="H12" t="s">
        <v>112</v>
      </c>
      <c r="I12" s="9" t="s">
        <v>110</v>
      </c>
      <c r="J12">
        <v>1.8292682926829267</v>
      </c>
      <c r="L12" t="s">
        <v>112</v>
      </c>
    </row>
    <row r="13" spans="1:12" x14ac:dyDescent="0.2">
      <c r="A13" t="s">
        <v>99</v>
      </c>
      <c r="B13">
        <v>315</v>
      </c>
      <c r="C13">
        <v>4</v>
      </c>
      <c r="D13">
        <v>1.253918495</v>
      </c>
      <c r="H13" t="s">
        <v>112</v>
      </c>
      <c r="I13" s="9" t="s">
        <v>111</v>
      </c>
      <c r="J13">
        <v>1.4285714285714286</v>
      </c>
      <c r="L13" t="s">
        <v>112</v>
      </c>
    </row>
    <row r="14" spans="1:12" x14ac:dyDescent="0.2">
      <c r="A14" t="s">
        <v>100</v>
      </c>
      <c r="B14">
        <v>219</v>
      </c>
      <c r="C14">
        <v>23</v>
      </c>
      <c r="D14">
        <v>9.5041322309999998</v>
      </c>
    </row>
    <row r="15" spans="1:12" x14ac:dyDescent="0.2">
      <c r="A15" t="s">
        <v>100</v>
      </c>
      <c r="B15">
        <v>227</v>
      </c>
      <c r="C15">
        <v>19</v>
      </c>
      <c r="D15">
        <v>7.7235772359999997</v>
      </c>
    </row>
    <row r="16" spans="1:12" x14ac:dyDescent="0.2">
      <c r="A16" t="s">
        <v>100</v>
      </c>
      <c r="B16">
        <v>156</v>
      </c>
      <c r="C16">
        <v>22</v>
      </c>
      <c r="D16">
        <v>12.359550560000001</v>
      </c>
    </row>
    <row r="17" spans="1:4" x14ac:dyDescent="0.2">
      <c r="A17" t="s">
        <v>100</v>
      </c>
      <c r="B17">
        <v>300</v>
      </c>
      <c r="C17">
        <v>39</v>
      </c>
      <c r="D17">
        <v>11.504424780000001</v>
      </c>
    </row>
    <row r="18" spans="1:4" x14ac:dyDescent="0.2">
      <c r="A18" t="s">
        <v>100</v>
      </c>
      <c r="B18">
        <v>305</v>
      </c>
      <c r="C18">
        <v>11</v>
      </c>
      <c r="D18">
        <v>3.481012658</v>
      </c>
    </row>
    <row r="19" spans="1:4" x14ac:dyDescent="0.2">
      <c r="A19" t="s">
        <v>101</v>
      </c>
      <c r="B19">
        <v>314</v>
      </c>
      <c r="C19">
        <v>1</v>
      </c>
      <c r="D19">
        <v>0.31746031699999999</v>
      </c>
    </row>
    <row r="20" spans="1:4" x14ac:dyDescent="0.2">
      <c r="A20" t="s">
        <v>101</v>
      </c>
      <c r="B20">
        <v>200</v>
      </c>
      <c r="C20">
        <v>2</v>
      </c>
      <c r="D20">
        <v>0.99009901</v>
      </c>
    </row>
    <row r="21" spans="1:4" x14ac:dyDescent="0.2">
      <c r="A21" t="s">
        <v>101</v>
      </c>
      <c r="B21">
        <v>153</v>
      </c>
      <c r="C21">
        <v>0</v>
      </c>
      <c r="D21">
        <v>0</v>
      </c>
    </row>
    <row r="22" spans="1:4" x14ac:dyDescent="0.2">
      <c r="A22" t="s">
        <v>101</v>
      </c>
      <c r="B22">
        <v>155</v>
      </c>
      <c r="C22">
        <v>1</v>
      </c>
      <c r="D22">
        <v>0.64102564100000003</v>
      </c>
    </row>
    <row r="23" spans="1:4" x14ac:dyDescent="0.2">
      <c r="A23" t="s">
        <v>102</v>
      </c>
      <c r="B23">
        <v>103</v>
      </c>
      <c r="C23">
        <v>124</v>
      </c>
      <c r="D23">
        <v>54.625550660000002</v>
      </c>
    </row>
    <row r="24" spans="1:4" x14ac:dyDescent="0.2">
      <c r="A24" t="s">
        <v>102</v>
      </c>
      <c r="B24">
        <v>130</v>
      </c>
      <c r="C24">
        <v>106</v>
      </c>
      <c r="D24">
        <v>44.915254240000003</v>
      </c>
    </row>
    <row r="25" spans="1:4" x14ac:dyDescent="0.2">
      <c r="A25" t="s">
        <v>102</v>
      </c>
      <c r="B25">
        <v>176</v>
      </c>
      <c r="C25">
        <v>179</v>
      </c>
      <c r="D25">
        <v>50.422535209999999</v>
      </c>
    </row>
    <row r="26" spans="1:4" x14ac:dyDescent="0.2">
      <c r="A26" t="s">
        <v>102</v>
      </c>
      <c r="B26">
        <v>173</v>
      </c>
      <c r="C26">
        <v>144</v>
      </c>
      <c r="D26">
        <v>45.425867510000003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81FFF-CF0A-A548-AE96-ADB825CEA276}">
  <dimension ref="A1:V108"/>
  <sheetViews>
    <sheetView zoomScale="113" workbookViewId="0">
      <selection activeCell="F2" sqref="F2:F17"/>
    </sheetView>
  </sheetViews>
  <sheetFormatPr baseColWidth="10" defaultRowHeight="16" x14ac:dyDescent="0.2"/>
  <cols>
    <col min="2" max="2" width="25.33203125" customWidth="1"/>
    <col min="3" max="3" width="25.5" customWidth="1"/>
    <col min="4" max="4" width="13.33203125" customWidth="1"/>
  </cols>
  <sheetData>
    <row r="1" spans="1:22" x14ac:dyDescent="0.2">
      <c r="A1" t="s">
        <v>113</v>
      </c>
      <c r="B1" t="s">
        <v>114</v>
      </c>
      <c r="C1" t="s">
        <v>115</v>
      </c>
      <c r="D1" t="s">
        <v>81</v>
      </c>
      <c r="E1" t="s">
        <v>116</v>
      </c>
      <c r="F1" t="s">
        <v>121</v>
      </c>
      <c r="I1" s="10" t="s">
        <v>0</v>
      </c>
      <c r="J1" s="10" t="s">
        <v>81</v>
      </c>
      <c r="K1" s="10" t="s">
        <v>123</v>
      </c>
      <c r="L1" s="10" t="s">
        <v>83</v>
      </c>
      <c r="O1" s="12" t="s">
        <v>130</v>
      </c>
      <c r="P1" s="11"/>
      <c r="U1" s="11" t="s">
        <v>127</v>
      </c>
    </row>
    <row r="2" spans="1:22" x14ac:dyDescent="0.2">
      <c r="A2" t="s">
        <v>117</v>
      </c>
      <c r="B2">
        <v>60</v>
      </c>
      <c r="C2">
        <v>16</v>
      </c>
      <c r="D2">
        <f>(C2/(C2+B2))*100</f>
        <v>21.052631578947366</v>
      </c>
      <c r="E2" t="s">
        <v>118</v>
      </c>
      <c r="F2" t="s">
        <v>122</v>
      </c>
      <c r="I2" s="10" t="s">
        <v>120</v>
      </c>
      <c r="J2" s="10">
        <v>4.1237113399999998</v>
      </c>
      <c r="K2" s="10" t="s">
        <v>124</v>
      </c>
      <c r="L2" s="10">
        <v>1</v>
      </c>
      <c r="O2" t="s">
        <v>128</v>
      </c>
      <c r="P2" t="s">
        <v>129</v>
      </c>
      <c r="Q2" t="s">
        <v>81</v>
      </c>
      <c r="R2" t="s">
        <v>0</v>
      </c>
      <c r="U2" t="s">
        <v>0</v>
      </c>
      <c r="V2" t="s">
        <v>6</v>
      </c>
    </row>
    <row r="3" spans="1:22" x14ac:dyDescent="0.2">
      <c r="A3" t="s">
        <v>119</v>
      </c>
      <c r="B3">
        <v>68</v>
      </c>
      <c r="C3">
        <v>20</v>
      </c>
      <c r="D3">
        <f>(C3/(C3+B3))*100</f>
        <v>22.727272727272727</v>
      </c>
      <c r="E3" t="s">
        <v>118</v>
      </c>
      <c r="F3" t="s">
        <v>122</v>
      </c>
      <c r="I3" s="10" t="s">
        <v>120</v>
      </c>
      <c r="J3" s="10">
        <v>4.6296296300000002</v>
      </c>
      <c r="K3" s="10" t="s">
        <v>124</v>
      </c>
      <c r="L3" s="10">
        <v>1</v>
      </c>
      <c r="O3">
        <v>13</v>
      </c>
      <c r="P3">
        <v>2</v>
      </c>
      <c r="Q3">
        <f t="shared" ref="Q3:Q55" si="0">(O3/(O3+P3))*100</f>
        <v>86.666666666666671</v>
      </c>
      <c r="R3" t="s">
        <v>118</v>
      </c>
      <c r="U3" t="s">
        <v>120</v>
      </c>
      <c r="V3">
        <v>92.10526315789474</v>
      </c>
    </row>
    <row r="4" spans="1:22" x14ac:dyDescent="0.2">
      <c r="A4" t="s">
        <v>117</v>
      </c>
      <c r="B4">
        <v>19</v>
      </c>
      <c r="C4">
        <v>5</v>
      </c>
      <c r="D4">
        <f t="shared" ref="D4:D17" si="1">(C4/(C4+B4))*100</f>
        <v>20.833333333333336</v>
      </c>
      <c r="E4" t="s">
        <v>118</v>
      </c>
      <c r="F4" t="s">
        <v>122</v>
      </c>
      <c r="I4" s="10" t="s">
        <v>120</v>
      </c>
      <c r="J4" s="10">
        <v>9</v>
      </c>
      <c r="K4" s="10" t="s">
        <v>124</v>
      </c>
      <c r="L4" s="10">
        <v>1</v>
      </c>
      <c r="O4">
        <v>79</v>
      </c>
      <c r="P4">
        <v>8</v>
      </c>
      <c r="Q4">
        <f t="shared" si="0"/>
        <v>90.804597701149419</v>
      </c>
      <c r="R4" t="s">
        <v>118</v>
      </c>
      <c r="U4" t="s">
        <v>120</v>
      </c>
      <c r="V4">
        <v>79.545454545454547</v>
      </c>
    </row>
    <row r="5" spans="1:22" x14ac:dyDescent="0.2">
      <c r="A5" t="s">
        <v>119</v>
      </c>
      <c r="B5">
        <v>40</v>
      </c>
      <c r="C5">
        <v>11</v>
      </c>
      <c r="D5">
        <f t="shared" si="1"/>
        <v>21.568627450980394</v>
      </c>
      <c r="E5" t="s">
        <v>118</v>
      </c>
      <c r="F5" t="s">
        <v>122</v>
      </c>
      <c r="I5" s="10" t="s">
        <v>120</v>
      </c>
      <c r="J5" s="10">
        <v>12.6984127</v>
      </c>
      <c r="K5" s="10" t="s">
        <v>124</v>
      </c>
      <c r="L5" s="10">
        <v>1</v>
      </c>
      <c r="O5">
        <v>87</v>
      </c>
      <c r="P5">
        <v>5</v>
      </c>
      <c r="Q5">
        <f t="shared" si="0"/>
        <v>94.565217391304344</v>
      </c>
      <c r="R5" t="s">
        <v>118</v>
      </c>
      <c r="U5" t="s">
        <v>120</v>
      </c>
      <c r="V5">
        <v>84.210526315789465</v>
      </c>
    </row>
    <row r="6" spans="1:22" x14ac:dyDescent="0.2">
      <c r="A6" t="s">
        <v>117</v>
      </c>
      <c r="B6">
        <v>30</v>
      </c>
      <c r="C6">
        <v>25</v>
      </c>
      <c r="D6">
        <f t="shared" si="1"/>
        <v>45.454545454545453</v>
      </c>
      <c r="E6" t="s">
        <v>118</v>
      </c>
      <c r="F6" t="s">
        <v>122</v>
      </c>
      <c r="I6" s="10" t="s">
        <v>120</v>
      </c>
      <c r="J6" s="10">
        <v>11.2903226</v>
      </c>
      <c r="K6" s="10" t="s">
        <v>124</v>
      </c>
      <c r="L6" s="10">
        <v>1</v>
      </c>
      <c r="O6">
        <v>21</v>
      </c>
      <c r="P6">
        <v>1</v>
      </c>
      <c r="Q6">
        <f t="shared" si="0"/>
        <v>95.454545454545453</v>
      </c>
      <c r="R6" t="s">
        <v>118</v>
      </c>
      <c r="U6" t="s">
        <v>120</v>
      </c>
      <c r="V6">
        <v>91.304347826086953</v>
      </c>
    </row>
    <row r="7" spans="1:22" x14ac:dyDescent="0.2">
      <c r="A7" t="s">
        <v>119</v>
      </c>
      <c r="B7">
        <v>65</v>
      </c>
      <c r="C7">
        <v>19</v>
      </c>
      <c r="D7">
        <f t="shared" si="1"/>
        <v>22.61904761904762</v>
      </c>
      <c r="E7" t="s">
        <v>118</v>
      </c>
      <c r="F7" t="s">
        <v>122</v>
      </c>
      <c r="I7" s="10" t="s">
        <v>120</v>
      </c>
      <c r="J7" s="10">
        <v>6.5934065899999998</v>
      </c>
      <c r="K7" s="10" t="s">
        <v>124</v>
      </c>
      <c r="L7" s="10">
        <v>1</v>
      </c>
      <c r="O7">
        <v>117</v>
      </c>
      <c r="P7">
        <v>6</v>
      </c>
      <c r="Q7">
        <f t="shared" si="0"/>
        <v>95.121951219512198</v>
      </c>
      <c r="R7" t="s">
        <v>118</v>
      </c>
      <c r="U7" t="s">
        <v>120</v>
      </c>
      <c r="V7">
        <v>89.473684210526315</v>
      </c>
    </row>
    <row r="8" spans="1:22" x14ac:dyDescent="0.2">
      <c r="A8" t="s">
        <v>117</v>
      </c>
      <c r="B8">
        <v>39</v>
      </c>
      <c r="C8">
        <v>29</v>
      </c>
      <c r="D8">
        <f t="shared" si="1"/>
        <v>42.647058823529413</v>
      </c>
      <c r="E8" t="s">
        <v>118</v>
      </c>
      <c r="F8" t="s">
        <v>122</v>
      </c>
      <c r="I8" s="10" t="s">
        <v>120</v>
      </c>
      <c r="J8" s="10">
        <v>6.5789473699999999</v>
      </c>
      <c r="K8" s="10" t="s">
        <v>124</v>
      </c>
      <c r="L8" s="10">
        <v>1</v>
      </c>
      <c r="O8">
        <v>103</v>
      </c>
      <c r="P8">
        <v>4</v>
      </c>
      <c r="Q8">
        <f t="shared" si="0"/>
        <v>96.261682242990659</v>
      </c>
      <c r="R8" t="s">
        <v>118</v>
      </c>
      <c r="U8" t="s">
        <v>120</v>
      </c>
      <c r="V8">
        <v>92.857142857142861</v>
      </c>
    </row>
    <row r="9" spans="1:22" x14ac:dyDescent="0.2">
      <c r="A9" t="s">
        <v>119</v>
      </c>
      <c r="B9">
        <v>49</v>
      </c>
      <c r="C9">
        <v>17</v>
      </c>
      <c r="D9">
        <f t="shared" si="1"/>
        <v>25.757575757575758</v>
      </c>
      <c r="E9" t="s">
        <v>118</v>
      </c>
      <c r="F9" t="s">
        <v>122</v>
      </c>
      <c r="I9" s="10" t="s">
        <v>120</v>
      </c>
      <c r="J9" s="10">
        <v>2.3076923100000002</v>
      </c>
      <c r="K9" s="10" t="s">
        <v>124</v>
      </c>
      <c r="L9" s="10">
        <v>1</v>
      </c>
      <c r="O9">
        <v>29</v>
      </c>
      <c r="P9">
        <v>9</v>
      </c>
      <c r="Q9">
        <f t="shared" si="0"/>
        <v>76.31578947368422</v>
      </c>
      <c r="R9" t="s">
        <v>118</v>
      </c>
      <c r="U9" t="s">
        <v>120</v>
      </c>
      <c r="V9">
        <v>96.15384615384616</v>
      </c>
    </row>
    <row r="10" spans="1:22" x14ac:dyDescent="0.2">
      <c r="A10" t="s">
        <v>117</v>
      </c>
      <c r="B10">
        <v>56</v>
      </c>
      <c r="C10">
        <v>26</v>
      </c>
      <c r="D10">
        <f t="shared" si="1"/>
        <v>31.707317073170731</v>
      </c>
      <c r="E10" t="s">
        <v>118</v>
      </c>
      <c r="F10" t="s">
        <v>122</v>
      </c>
      <c r="I10" s="10" t="s">
        <v>120</v>
      </c>
      <c r="J10" s="10">
        <v>2.47933884</v>
      </c>
      <c r="K10" s="10" t="s">
        <v>124</v>
      </c>
      <c r="L10" s="10">
        <v>1</v>
      </c>
      <c r="O10">
        <v>153</v>
      </c>
      <c r="P10">
        <v>42</v>
      </c>
      <c r="Q10">
        <f t="shared" si="0"/>
        <v>78.461538461538467</v>
      </c>
      <c r="R10" t="s">
        <v>118</v>
      </c>
      <c r="U10" t="s">
        <v>120</v>
      </c>
      <c r="V10">
        <v>87.096774193548384</v>
      </c>
    </row>
    <row r="11" spans="1:22" x14ac:dyDescent="0.2">
      <c r="A11" t="s">
        <v>119</v>
      </c>
      <c r="B11">
        <v>85</v>
      </c>
      <c r="C11">
        <v>85</v>
      </c>
      <c r="D11">
        <f t="shared" si="1"/>
        <v>50</v>
      </c>
      <c r="E11" t="s">
        <v>118</v>
      </c>
      <c r="F11" t="s">
        <v>122</v>
      </c>
      <c r="I11" s="10" t="s">
        <v>120</v>
      </c>
      <c r="J11" s="10">
        <v>5.9523809500000002</v>
      </c>
      <c r="K11" s="10" t="s">
        <v>124</v>
      </c>
      <c r="L11" s="10">
        <v>1</v>
      </c>
      <c r="O11">
        <v>178</v>
      </c>
      <c r="P11">
        <v>24</v>
      </c>
      <c r="Q11">
        <f t="shared" si="0"/>
        <v>88.118811881188122</v>
      </c>
      <c r="R11" t="s">
        <v>118</v>
      </c>
      <c r="U11" t="s">
        <v>120</v>
      </c>
      <c r="V11">
        <v>79.187817258883257</v>
      </c>
    </row>
    <row r="12" spans="1:22" x14ac:dyDescent="0.2">
      <c r="A12" t="s">
        <v>117</v>
      </c>
      <c r="B12">
        <v>56</v>
      </c>
      <c r="C12">
        <v>30</v>
      </c>
      <c r="D12">
        <f t="shared" si="1"/>
        <v>34.883720930232556</v>
      </c>
      <c r="E12" t="s">
        <v>118</v>
      </c>
      <c r="F12" t="s">
        <v>122</v>
      </c>
      <c r="I12" s="10" t="s">
        <v>120</v>
      </c>
      <c r="J12" s="10">
        <v>7.4626865699999998</v>
      </c>
      <c r="K12" s="10" t="s">
        <v>124</v>
      </c>
      <c r="L12" s="10">
        <v>1</v>
      </c>
      <c r="O12">
        <v>30</v>
      </c>
      <c r="P12">
        <v>6</v>
      </c>
      <c r="Q12">
        <f t="shared" si="0"/>
        <v>83.333333333333343</v>
      </c>
      <c r="R12" t="s">
        <v>118</v>
      </c>
      <c r="U12" t="s">
        <v>120</v>
      </c>
      <c r="V12">
        <v>83.544303797468359</v>
      </c>
    </row>
    <row r="13" spans="1:22" x14ac:dyDescent="0.2">
      <c r="A13" t="s">
        <v>119</v>
      </c>
      <c r="B13">
        <v>24</v>
      </c>
      <c r="C13">
        <v>15</v>
      </c>
      <c r="D13">
        <f t="shared" si="1"/>
        <v>38.461538461538467</v>
      </c>
      <c r="E13" t="s">
        <v>118</v>
      </c>
      <c r="F13" t="s">
        <v>122</v>
      </c>
      <c r="I13" s="10" t="s">
        <v>120</v>
      </c>
      <c r="J13" s="10">
        <v>2.6315789500000002</v>
      </c>
      <c r="K13" s="10" t="s">
        <v>124</v>
      </c>
      <c r="L13" s="10">
        <v>1</v>
      </c>
      <c r="O13">
        <v>27</v>
      </c>
      <c r="P13">
        <v>3</v>
      </c>
      <c r="Q13">
        <f t="shared" si="0"/>
        <v>90</v>
      </c>
      <c r="R13" t="s">
        <v>118</v>
      </c>
      <c r="U13" t="s">
        <v>120</v>
      </c>
      <c r="V13">
        <v>88.757396449704146</v>
      </c>
    </row>
    <row r="14" spans="1:22" x14ac:dyDescent="0.2">
      <c r="A14" t="s">
        <v>117</v>
      </c>
      <c r="B14">
        <v>46</v>
      </c>
      <c r="C14">
        <v>28</v>
      </c>
      <c r="D14">
        <f t="shared" si="1"/>
        <v>37.837837837837839</v>
      </c>
      <c r="E14" t="s">
        <v>118</v>
      </c>
      <c r="F14" t="s">
        <v>122</v>
      </c>
      <c r="I14" s="10" t="s">
        <v>120</v>
      </c>
      <c r="J14" s="10">
        <v>9.4827586200000002</v>
      </c>
      <c r="K14" s="10" t="s">
        <v>124</v>
      </c>
      <c r="L14" s="10">
        <v>1</v>
      </c>
      <c r="O14">
        <v>32</v>
      </c>
      <c r="P14">
        <v>4</v>
      </c>
      <c r="Q14">
        <f t="shared" si="0"/>
        <v>88.888888888888886</v>
      </c>
      <c r="R14" t="s">
        <v>118</v>
      </c>
      <c r="U14" t="s">
        <v>120</v>
      </c>
      <c r="V14">
        <v>85.18518518518519</v>
      </c>
    </row>
    <row r="15" spans="1:22" x14ac:dyDescent="0.2">
      <c r="A15" t="s">
        <v>119</v>
      </c>
      <c r="B15">
        <v>20</v>
      </c>
      <c r="C15">
        <v>9</v>
      </c>
      <c r="D15">
        <f t="shared" si="1"/>
        <v>31.03448275862069</v>
      </c>
      <c r="E15" t="s">
        <v>118</v>
      </c>
      <c r="F15" t="s">
        <v>122</v>
      </c>
      <c r="I15" s="10" t="s">
        <v>120</v>
      </c>
      <c r="J15" s="10">
        <v>5.3571428599999997</v>
      </c>
      <c r="K15" s="10" t="s">
        <v>124</v>
      </c>
      <c r="L15" s="10">
        <v>1</v>
      </c>
      <c r="O15">
        <v>194</v>
      </c>
      <c r="P15">
        <v>19</v>
      </c>
      <c r="Q15">
        <f t="shared" si="0"/>
        <v>91.079812206572768</v>
      </c>
      <c r="R15" t="s">
        <v>118</v>
      </c>
      <c r="U15" t="s">
        <v>120</v>
      </c>
      <c r="V15">
        <v>93.63636363636364</v>
      </c>
    </row>
    <row r="16" spans="1:22" x14ac:dyDescent="0.2">
      <c r="A16" t="s">
        <v>117</v>
      </c>
      <c r="B16">
        <v>34</v>
      </c>
      <c r="C16">
        <v>11</v>
      </c>
      <c r="D16">
        <f t="shared" si="1"/>
        <v>24.444444444444443</v>
      </c>
      <c r="E16" t="s">
        <v>118</v>
      </c>
      <c r="F16" t="s">
        <v>122</v>
      </c>
      <c r="I16" s="10" t="s">
        <v>120</v>
      </c>
      <c r="J16" s="10">
        <v>5.3763440899999999</v>
      </c>
      <c r="K16" s="10" t="s">
        <v>124</v>
      </c>
      <c r="L16" s="10">
        <v>1</v>
      </c>
      <c r="O16">
        <v>38</v>
      </c>
      <c r="P16">
        <v>2</v>
      </c>
      <c r="Q16">
        <f t="shared" si="0"/>
        <v>95</v>
      </c>
      <c r="R16" t="s">
        <v>118</v>
      </c>
      <c r="U16" t="s">
        <v>120</v>
      </c>
      <c r="V16">
        <v>90.987124463519308</v>
      </c>
    </row>
    <row r="17" spans="1:22" x14ac:dyDescent="0.2">
      <c r="A17" t="s">
        <v>119</v>
      </c>
      <c r="B17">
        <v>23</v>
      </c>
      <c r="C17">
        <v>12</v>
      </c>
      <c r="D17">
        <f t="shared" si="1"/>
        <v>34.285714285714285</v>
      </c>
      <c r="E17" t="s">
        <v>118</v>
      </c>
      <c r="F17" t="s">
        <v>122</v>
      </c>
      <c r="I17" s="10" t="s">
        <v>120</v>
      </c>
      <c r="J17" s="10">
        <v>8.0459770099999997</v>
      </c>
      <c r="K17" s="10" t="s">
        <v>124</v>
      </c>
      <c r="L17" s="10">
        <v>1</v>
      </c>
      <c r="O17">
        <v>50</v>
      </c>
      <c r="P17">
        <v>3</v>
      </c>
      <c r="Q17">
        <f t="shared" si="0"/>
        <v>94.339622641509436</v>
      </c>
      <c r="R17" t="s">
        <v>118</v>
      </c>
      <c r="U17" t="s">
        <v>120</v>
      </c>
      <c r="V17">
        <v>83.606557377049185</v>
      </c>
    </row>
    <row r="18" spans="1:22" x14ac:dyDescent="0.2">
      <c r="A18" t="s">
        <v>117</v>
      </c>
      <c r="D18">
        <v>78.94736842105263</v>
      </c>
      <c r="E18" t="s">
        <v>120</v>
      </c>
      <c r="F18" t="s">
        <v>122</v>
      </c>
      <c r="I18" s="10" t="s">
        <v>120</v>
      </c>
      <c r="J18" s="10">
        <v>10.4761905</v>
      </c>
      <c r="K18" s="10" t="s">
        <v>124</v>
      </c>
      <c r="L18" s="10">
        <v>1</v>
      </c>
      <c r="O18">
        <v>176</v>
      </c>
      <c r="P18">
        <v>8</v>
      </c>
      <c r="Q18">
        <f t="shared" si="0"/>
        <v>95.652173913043484</v>
      </c>
      <c r="R18" t="s">
        <v>118</v>
      </c>
      <c r="U18" t="s">
        <v>120</v>
      </c>
      <c r="V18">
        <v>92.827004219409275</v>
      </c>
    </row>
    <row r="19" spans="1:22" x14ac:dyDescent="0.2">
      <c r="A19" t="s">
        <v>119</v>
      </c>
      <c r="D19">
        <v>77.27272727272728</v>
      </c>
      <c r="E19" t="s">
        <v>120</v>
      </c>
      <c r="F19" t="s">
        <v>122</v>
      </c>
      <c r="I19" s="10" t="s">
        <v>120</v>
      </c>
      <c r="J19" s="10">
        <v>4.3010752700000001</v>
      </c>
      <c r="K19" s="10" t="s">
        <v>124</v>
      </c>
      <c r="L19" s="10">
        <v>1</v>
      </c>
      <c r="O19">
        <v>38</v>
      </c>
      <c r="P19">
        <v>3</v>
      </c>
      <c r="Q19">
        <f t="shared" si="0"/>
        <v>92.682926829268297</v>
      </c>
      <c r="R19" t="s">
        <v>118</v>
      </c>
      <c r="U19" t="s">
        <v>120</v>
      </c>
      <c r="V19">
        <v>90.476190476190482</v>
      </c>
    </row>
    <row r="20" spans="1:22" x14ac:dyDescent="0.2">
      <c r="A20" t="s">
        <v>117</v>
      </c>
      <c r="D20">
        <v>79.166666666666657</v>
      </c>
      <c r="E20" t="s">
        <v>120</v>
      </c>
      <c r="F20" t="s">
        <v>122</v>
      </c>
      <c r="I20" s="10" t="s">
        <v>120</v>
      </c>
      <c r="J20" s="10">
        <v>6.25</v>
      </c>
      <c r="K20" s="10" t="s">
        <v>124</v>
      </c>
      <c r="L20" s="10">
        <v>1</v>
      </c>
      <c r="O20">
        <v>173</v>
      </c>
      <c r="P20">
        <v>10</v>
      </c>
      <c r="Q20">
        <f t="shared" si="0"/>
        <v>94.535519125683066</v>
      </c>
      <c r="R20" t="s">
        <v>118</v>
      </c>
      <c r="U20" t="s">
        <v>120</v>
      </c>
      <c r="V20">
        <v>88.020833333333343</v>
      </c>
    </row>
    <row r="21" spans="1:22" x14ac:dyDescent="0.2">
      <c r="A21" t="s">
        <v>119</v>
      </c>
      <c r="D21">
        <v>78.431372549019613</v>
      </c>
      <c r="E21" t="s">
        <v>120</v>
      </c>
      <c r="F21" t="s">
        <v>122</v>
      </c>
      <c r="I21" s="10" t="s">
        <v>120</v>
      </c>
      <c r="J21" s="10">
        <v>7.86516854</v>
      </c>
      <c r="K21" s="10" t="s">
        <v>124</v>
      </c>
      <c r="L21" s="10">
        <v>1</v>
      </c>
      <c r="O21">
        <v>169</v>
      </c>
      <c r="P21">
        <v>9</v>
      </c>
      <c r="Q21">
        <f t="shared" si="0"/>
        <v>94.943820224719104</v>
      </c>
      <c r="R21" t="s">
        <v>118</v>
      </c>
      <c r="U21" t="s">
        <v>120</v>
      </c>
      <c r="V21">
        <v>84.727272727272734</v>
      </c>
    </row>
    <row r="22" spans="1:22" x14ac:dyDescent="0.2">
      <c r="A22" t="s">
        <v>117</v>
      </c>
      <c r="D22">
        <v>54.545454545454547</v>
      </c>
      <c r="E22" t="s">
        <v>120</v>
      </c>
      <c r="F22" t="s">
        <v>122</v>
      </c>
      <c r="I22" s="10" t="s">
        <v>120</v>
      </c>
      <c r="J22" s="10">
        <v>14.814814800000001</v>
      </c>
      <c r="K22" s="10" t="s">
        <v>124</v>
      </c>
      <c r="L22" s="10">
        <v>1</v>
      </c>
      <c r="O22">
        <v>14</v>
      </c>
      <c r="P22">
        <v>1</v>
      </c>
      <c r="Q22">
        <f t="shared" si="0"/>
        <v>93.333333333333329</v>
      </c>
      <c r="R22" t="s">
        <v>118</v>
      </c>
      <c r="U22" t="s">
        <v>120</v>
      </c>
      <c r="V22">
        <v>88.965517241379317</v>
      </c>
    </row>
    <row r="23" spans="1:22" x14ac:dyDescent="0.2">
      <c r="A23" t="s">
        <v>119</v>
      </c>
      <c r="D23">
        <v>77.38095238095238</v>
      </c>
      <c r="E23" t="s">
        <v>120</v>
      </c>
      <c r="F23" t="s">
        <v>122</v>
      </c>
      <c r="I23" s="10" t="s">
        <v>120</v>
      </c>
      <c r="J23" s="10">
        <v>14.5833333</v>
      </c>
      <c r="K23" s="10" t="s">
        <v>124</v>
      </c>
      <c r="L23" s="10">
        <v>1</v>
      </c>
      <c r="O23">
        <v>70</v>
      </c>
      <c r="P23">
        <v>4</v>
      </c>
      <c r="Q23">
        <f t="shared" si="0"/>
        <v>94.594594594594597</v>
      </c>
      <c r="R23" t="s">
        <v>118</v>
      </c>
      <c r="U23" t="s">
        <v>120</v>
      </c>
      <c r="V23">
        <v>89.82300884955751</v>
      </c>
    </row>
    <row r="24" spans="1:22" x14ac:dyDescent="0.2">
      <c r="A24" t="s">
        <v>117</v>
      </c>
      <c r="D24">
        <v>57.352941176470587</v>
      </c>
      <c r="E24" t="s">
        <v>120</v>
      </c>
      <c r="F24" t="s">
        <v>122</v>
      </c>
      <c r="I24" s="10" t="s">
        <v>120</v>
      </c>
      <c r="J24" s="10">
        <v>7.6923076899999998</v>
      </c>
      <c r="K24" s="10" t="s">
        <v>124</v>
      </c>
      <c r="L24" s="10">
        <v>1</v>
      </c>
      <c r="O24">
        <v>161</v>
      </c>
      <c r="P24">
        <v>4</v>
      </c>
      <c r="Q24">
        <f t="shared" si="0"/>
        <v>97.575757575757578</v>
      </c>
      <c r="R24" t="s">
        <v>118</v>
      </c>
      <c r="U24" t="s">
        <v>120</v>
      </c>
      <c r="V24">
        <v>72.881355932203391</v>
      </c>
    </row>
    <row r="25" spans="1:22" x14ac:dyDescent="0.2">
      <c r="A25" t="s">
        <v>119</v>
      </c>
      <c r="D25">
        <v>74.242424242424249</v>
      </c>
      <c r="E25" t="s">
        <v>120</v>
      </c>
      <c r="F25" t="s">
        <v>122</v>
      </c>
      <c r="I25" s="10" t="s">
        <v>120</v>
      </c>
      <c r="J25" s="10">
        <v>5.7971014500000004</v>
      </c>
      <c r="K25" s="10" t="s">
        <v>124</v>
      </c>
      <c r="L25" s="10">
        <v>1</v>
      </c>
      <c r="O25">
        <v>27</v>
      </c>
      <c r="P25">
        <v>0</v>
      </c>
      <c r="Q25">
        <f t="shared" si="0"/>
        <v>100</v>
      </c>
      <c r="R25" t="s">
        <v>118</v>
      </c>
      <c r="U25" t="s">
        <v>120</v>
      </c>
      <c r="V25">
        <v>86.04651162790698</v>
      </c>
    </row>
    <row r="26" spans="1:22" x14ac:dyDescent="0.2">
      <c r="A26" t="s">
        <v>117</v>
      </c>
      <c r="D26">
        <v>68.292682926829272</v>
      </c>
      <c r="E26" t="s">
        <v>120</v>
      </c>
      <c r="F26" t="s">
        <v>122</v>
      </c>
      <c r="I26" s="10" t="s">
        <v>120</v>
      </c>
      <c r="J26" s="10">
        <v>10.526315800000001</v>
      </c>
      <c r="K26" s="10" t="s">
        <v>124</v>
      </c>
      <c r="L26" s="10">
        <v>1</v>
      </c>
      <c r="O26">
        <v>23</v>
      </c>
      <c r="P26">
        <v>1</v>
      </c>
      <c r="Q26">
        <f t="shared" si="0"/>
        <v>95.833333333333343</v>
      </c>
      <c r="R26" t="s">
        <v>118</v>
      </c>
      <c r="U26" t="s">
        <v>120</v>
      </c>
      <c r="V26">
        <v>94.214876033057848</v>
      </c>
    </row>
    <row r="27" spans="1:22" x14ac:dyDescent="0.2">
      <c r="A27" t="s">
        <v>119</v>
      </c>
      <c r="D27">
        <v>50</v>
      </c>
      <c r="E27" t="s">
        <v>120</v>
      </c>
      <c r="F27" t="s">
        <v>122</v>
      </c>
      <c r="I27" s="10" t="s">
        <v>120</v>
      </c>
      <c r="J27" s="10">
        <v>1.4285714300000001</v>
      </c>
      <c r="K27" s="10" t="s">
        <v>124</v>
      </c>
      <c r="L27" s="10">
        <v>1</v>
      </c>
      <c r="O27">
        <v>143</v>
      </c>
      <c r="P27">
        <v>2</v>
      </c>
      <c r="Q27">
        <f t="shared" si="0"/>
        <v>98.620689655172413</v>
      </c>
      <c r="R27" t="s">
        <v>118</v>
      </c>
      <c r="U27" t="s">
        <v>120</v>
      </c>
      <c r="V27">
        <v>94.791666666666657</v>
      </c>
    </row>
    <row r="28" spans="1:22" x14ac:dyDescent="0.2">
      <c r="A28" t="s">
        <v>117</v>
      </c>
      <c r="D28">
        <v>65.116279069767444</v>
      </c>
      <c r="E28" t="s">
        <v>120</v>
      </c>
      <c r="F28" t="s">
        <v>122</v>
      </c>
      <c r="I28" s="10" t="s">
        <v>120</v>
      </c>
      <c r="J28" s="10">
        <v>8.5365853699999992</v>
      </c>
      <c r="K28" s="10" t="s">
        <v>124</v>
      </c>
      <c r="L28" s="10">
        <v>1</v>
      </c>
      <c r="O28">
        <v>20</v>
      </c>
      <c r="P28">
        <v>5</v>
      </c>
      <c r="Q28">
        <f t="shared" si="0"/>
        <v>80</v>
      </c>
      <c r="R28" t="s">
        <v>118</v>
      </c>
      <c r="U28" t="s">
        <v>118</v>
      </c>
      <c r="V28">
        <v>7.8947368421052602</v>
      </c>
    </row>
    <row r="29" spans="1:22" x14ac:dyDescent="0.2">
      <c r="A29" t="s">
        <v>119</v>
      </c>
      <c r="D29">
        <v>61.538461538461533</v>
      </c>
      <c r="E29" t="s">
        <v>120</v>
      </c>
      <c r="F29" t="s">
        <v>122</v>
      </c>
      <c r="I29" s="10" t="s">
        <v>120</v>
      </c>
      <c r="J29" s="10">
        <v>15.217391299999999</v>
      </c>
      <c r="K29" s="10" t="s">
        <v>124</v>
      </c>
      <c r="L29" s="10">
        <v>1</v>
      </c>
      <c r="O29">
        <v>18</v>
      </c>
      <c r="P29">
        <v>4</v>
      </c>
      <c r="Q29">
        <f t="shared" si="0"/>
        <v>81.818181818181827</v>
      </c>
      <c r="R29" t="s">
        <v>118</v>
      </c>
      <c r="U29" t="s">
        <v>118</v>
      </c>
      <c r="V29">
        <v>20.454545454545453</v>
      </c>
    </row>
    <row r="30" spans="1:22" x14ac:dyDescent="0.2">
      <c r="A30" t="s">
        <v>117</v>
      </c>
      <c r="D30">
        <v>62.162162162162161</v>
      </c>
      <c r="E30" t="s">
        <v>120</v>
      </c>
      <c r="F30" t="s">
        <v>122</v>
      </c>
      <c r="I30" s="10" t="s">
        <v>120</v>
      </c>
      <c r="J30" s="10">
        <v>18.450184499999999</v>
      </c>
      <c r="K30" s="10" t="s">
        <v>125</v>
      </c>
      <c r="L30" s="10">
        <v>2</v>
      </c>
      <c r="O30">
        <v>113</v>
      </c>
      <c r="P30">
        <v>9</v>
      </c>
      <c r="Q30">
        <f t="shared" si="0"/>
        <v>92.622950819672127</v>
      </c>
      <c r="R30" t="s">
        <v>118</v>
      </c>
      <c r="U30" t="s">
        <v>118</v>
      </c>
      <c r="V30">
        <v>15.789473684210535</v>
      </c>
    </row>
    <row r="31" spans="1:22" x14ac:dyDescent="0.2">
      <c r="A31" t="s">
        <v>119</v>
      </c>
      <c r="D31">
        <v>68.965517241379303</v>
      </c>
      <c r="E31" t="s">
        <v>120</v>
      </c>
      <c r="F31" t="s">
        <v>122</v>
      </c>
      <c r="I31" s="10" t="s">
        <v>120</v>
      </c>
      <c r="J31" s="10">
        <v>12.820512799999999</v>
      </c>
      <c r="K31" s="10" t="s">
        <v>125</v>
      </c>
      <c r="L31" s="10">
        <v>2</v>
      </c>
      <c r="O31">
        <v>60</v>
      </c>
      <c r="P31">
        <v>10</v>
      </c>
      <c r="Q31">
        <f t="shared" si="0"/>
        <v>85.714285714285708</v>
      </c>
      <c r="R31" t="s">
        <v>118</v>
      </c>
      <c r="U31" t="s">
        <v>118</v>
      </c>
      <c r="V31">
        <v>8.6956521739130466</v>
      </c>
    </row>
    <row r="32" spans="1:22" x14ac:dyDescent="0.2">
      <c r="A32" t="s">
        <v>117</v>
      </c>
      <c r="D32">
        <v>75.555555555555557</v>
      </c>
      <c r="E32" t="s">
        <v>120</v>
      </c>
      <c r="F32" t="s">
        <v>122</v>
      </c>
      <c r="I32" s="10" t="s">
        <v>120</v>
      </c>
      <c r="J32" s="10">
        <v>13.432835799999999</v>
      </c>
      <c r="K32" s="10" t="s">
        <v>125</v>
      </c>
      <c r="L32" s="10">
        <v>2</v>
      </c>
      <c r="O32">
        <v>16</v>
      </c>
      <c r="P32">
        <v>4</v>
      </c>
      <c r="Q32">
        <f t="shared" si="0"/>
        <v>80</v>
      </c>
      <c r="R32" t="s">
        <v>118</v>
      </c>
      <c r="U32" t="s">
        <v>118</v>
      </c>
      <c r="V32">
        <v>10.526315789473685</v>
      </c>
    </row>
    <row r="33" spans="1:22" x14ac:dyDescent="0.2">
      <c r="A33" t="s">
        <v>119</v>
      </c>
      <c r="D33">
        <v>65.714285714285722</v>
      </c>
      <c r="E33" t="s">
        <v>120</v>
      </c>
      <c r="F33" t="s">
        <v>122</v>
      </c>
      <c r="I33" s="10" t="s">
        <v>120</v>
      </c>
      <c r="J33" s="10">
        <v>19.745222900000002</v>
      </c>
      <c r="K33" s="10" t="s">
        <v>125</v>
      </c>
      <c r="L33" s="10">
        <v>2</v>
      </c>
      <c r="O33">
        <v>103</v>
      </c>
      <c r="P33">
        <v>8</v>
      </c>
      <c r="Q33">
        <f t="shared" si="0"/>
        <v>92.792792792792795</v>
      </c>
      <c r="R33" t="s">
        <v>118</v>
      </c>
      <c r="U33" t="s">
        <v>118</v>
      </c>
      <c r="V33">
        <v>7.1428571428571388</v>
      </c>
    </row>
    <row r="34" spans="1:22" x14ac:dyDescent="0.2">
      <c r="I34" s="10" t="s">
        <v>120</v>
      </c>
      <c r="J34" s="10">
        <v>39.024390199999999</v>
      </c>
      <c r="K34" s="10" t="s">
        <v>125</v>
      </c>
      <c r="L34" s="10">
        <v>2</v>
      </c>
      <c r="O34">
        <v>22</v>
      </c>
      <c r="P34">
        <v>2</v>
      </c>
      <c r="Q34">
        <f t="shared" si="0"/>
        <v>91.666666666666657</v>
      </c>
      <c r="R34" t="s">
        <v>118</v>
      </c>
      <c r="U34" t="s">
        <v>118</v>
      </c>
      <c r="V34">
        <v>3.8461538461538396</v>
      </c>
    </row>
    <row r="35" spans="1:22" x14ac:dyDescent="0.2">
      <c r="I35" s="10" t="s">
        <v>120</v>
      </c>
      <c r="J35" s="10">
        <v>9.3333333300000003</v>
      </c>
      <c r="K35" s="10" t="s">
        <v>125</v>
      </c>
      <c r="L35" s="10">
        <v>2</v>
      </c>
      <c r="O35">
        <v>24</v>
      </c>
      <c r="P35">
        <v>1</v>
      </c>
      <c r="Q35">
        <f t="shared" si="0"/>
        <v>96</v>
      </c>
      <c r="R35" t="s">
        <v>118</v>
      </c>
      <c r="U35" t="s">
        <v>118</v>
      </c>
      <c r="V35">
        <v>12.903225806451616</v>
      </c>
    </row>
    <row r="36" spans="1:22" x14ac:dyDescent="0.2">
      <c r="I36" s="10" t="s">
        <v>120</v>
      </c>
      <c r="J36" s="10">
        <v>14</v>
      </c>
      <c r="K36" s="10" t="s">
        <v>125</v>
      </c>
      <c r="L36" s="10">
        <v>2</v>
      </c>
      <c r="O36">
        <v>101</v>
      </c>
      <c r="P36">
        <v>7</v>
      </c>
      <c r="Q36">
        <f t="shared" si="0"/>
        <v>93.518518518518519</v>
      </c>
      <c r="R36" t="s">
        <v>118</v>
      </c>
      <c r="U36" t="s">
        <v>118</v>
      </c>
      <c r="V36">
        <v>20.812182741116743</v>
      </c>
    </row>
    <row r="37" spans="1:22" x14ac:dyDescent="0.2">
      <c r="I37" s="10" t="s">
        <v>120</v>
      </c>
      <c r="J37" s="10">
        <v>8.8028168999999998</v>
      </c>
      <c r="K37" s="10" t="s">
        <v>125</v>
      </c>
      <c r="L37" s="10">
        <v>2</v>
      </c>
      <c r="O37">
        <v>91</v>
      </c>
      <c r="P37">
        <v>9</v>
      </c>
      <c r="Q37">
        <f t="shared" si="0"/>
        <v>91</v>
      </c>
      <c r="R37" t="s">
        <v>118</v>
      </c>
      <c r="U37" t="s">
        <v>118</v>
      </c>
      <c r="V37">
        <v>16.455696202531641</v>
      </c>
    </row>
    <row r="38" spans="1:22" x14ac:dyDescent="0.2">
      <c r="I38" s="10" t="s">
        <v>120</v>
      </c>
      <c r="J38" s="10">
        <v>9.4972066999999996</v>
      </c>
      <c r="K38" s="10" t="s">
        <v>125</v>
      </c>
      <c r="L38" s="10">
        <v>2</v>
      </c>
      <c r="O38">
        <v>85</v>
      </c>
      <c r="P38">
        <v>10</v>
      </c>
      <c r="Q38">
        <f t="shared" si="0"/>
        <v>89.473684210526315</v>
      </c>
      <c r="R38" t="s">
        <v>118</v>
      </c>
      <c r="U38" t="s">
        <v>118</v>
      </c>
      <c r="V38">
        <v>11.242603550295854</v>
      </c>
    </row>
    <row r="39" spans="1:22" x14ac:dyDescent="0.2">
      <c r="I39" s="10" t="s">
        <v>120</v>
      </c>
      <c r="J39" s="10">
        <v>10.126582300000001</v>
      </c>
      <c r="K39" s="10" t="s">
        <v>125</v>
      </c>
      <c r="L39" s="10">
        <v>2</v>
      </c>
      <c r="O39">
        <v>102</v>
      </c>
      <c r="P39">
        <v>5</v>
      </c>
      <c r="Q39">
        <f t="shared" si="0"/>
        <v>95.327102803738313</v>
      </c>
      <c r="R39" t="s">
        <v>118</v>
      </c>
      <c r="U39" t="s">
        <v>118</v>
      </c>
      <c r="V39">
        <v>14.81481481481481</v>
      </c>
    </row>
    <row r="40" spans="1:22" x14ac:dyDescent="0.2">
      <c r="I40" s="10" t="s">
        <v>120</v>
      </c>
      <c r="J40" s="10">
        <v>19.183673500000001</v>
      </c>
      <c r="K40" s="10" t="s">
        <v>125</v>
      </c>
      <c r="L40" s="10">
        <v>2</v>
      </c>
      <c r="O40">
        <v>177</v>
      </c>
      <c r="P40">
        <v>16</v>
      </c>
      <c r="Q40">
        <f t="shared" si="0"/>
        <v>91.709844559585491</v>
      </c>
      <c r="R40" t="s">
        <v>118</v>
      </c>
      <c r="U40" t="s">
        <v>118</v>
      </c>
      <c r="V40">
        <v>6.3636363636363598</v>
      </c>
    </row>
    <row r="41" spans="1:22" x14ac:dyDescent="0.2">
      <c r="I41" s="10" t="s">
        <v>120</v>
      </c>
      <c r="J41" s="10">
        <v>21.304347799999999</v>
      </c>
      <c r="K41" s="10" t="s">
        <v>125</v>
      </c>
      <c r="L41" s="10">
        <v>2</v>
      </c>
      <c r="O41">
        <v>37</v>
      </c>
      <c r="P41">
        <v>1</v>
      </c>
      <c r="Q41">
        <f t="shared" si="0"/>
        <v>97.368421052631575</v>
      </c>
      <c r="R41" t="s">
        <v>118</v>
      </c>
      <c r="U41" t="s">
        <v>118</v>
      </c>
      <c r="V41">
        <v>9.0128755364806921</v>
      </c>
    </row>
    <row r="42" spans="1:22" x14ac:dyDescent="0.2">
      <c r="I42" s="10" t="s">
        <v>120</v>
      </c>
      <c r="J42" s="10">
        <v>11.5079365</v>
      </c>
      <c r="K42" s="10" t="s">
        <v>125</v>
      </c>
      <c r="L42" s="10">
        <v>2</v>
      </c>
      <c r="O42">
        <v>160</v>
      </c>
      <c r="P42">
        <v>6</v>
      </c>
      <c r="Q42">
        <f t="shared" si="0"/>
        <v>96.385542168674704</v>
      </c>
      <c r="R42" t="s">
        <v>118</v>
      </c>
      <c r="U42" t="s">
        <v>118</v>
      </c>
      <c r="V42">
        <v>16.393442622950815</v>
      </c>
    </row>
    <row r="43" spans="1:22" x14ac:dyDescent="0.2">
      <c r="I43" s="10" t="s">
        <v>120</v>
      </c>
      <c r="J43" s="10">
        <v>15.8415842</v>
      </c>
      <c r="K43" s="10" t="s">
        <v>125</v>
      </c>
      <c r="L43" s="10">
        <v>2</v>
      </c>
      <c r="O43">
        <v>136</v>
      </c>
      <c r="P43">
        <v>16</v>
      </c>
      <c r="Q43">
        <f t="shared" si="0"/>
        <v>89.473684210526315</v>
      </c>
      <c r="R43" t="s">
        <v>118</v>
      </c>
      <c r="U43" t="s">
        <v>118</v>
      </c>
      <c r="V43">
        <v>7.1729957805907247</v>
      </c>
    </row>
    <row r="44" spans="1:22" x14ac:dyDescent="0.2">
      <c r="I44" s="10" t="s">
        <v>120</v>
      </c>
      <c r="J44" s="10">
        <v>29.411764699999999</v>
      </c>
      <c r="K44" s="10" t="s">
        <v>125</v>
      </c>
      <c r="L44" s="10">
        <v>2</v>
      </c>
      <c r="O44">
        <v>193</v>
      </c>
      <c r="P44">
        <v>2</v>
      </c>
      <c r="Q44">
        <f t="shared" si="0"/>
        <v>98.974358974358978</v>
      </c>
      <c r="R44" t="s">
        <v>118</v>
      </c>
      <c r="U44" t="s">
        <v>118</v>
      </c>
      <c r="V44">
        <v>9.5238095238095184</v>
      </c>
    </row>
    <row r="45" spans="1:22" x14ac:dyDescent="0.2">
      <c r="I45" s="10" t="s">
        <v>120</v>
      </c>
      <c r="J45" s="10">
        <v>27.027027</v>
      </c>
      <c r="K45" s="10" t="s">
        <v>125</v>
      </c>
      <c r="L45" s="10">
        <v>2</v>
      </c>
      <c r="O45">
        <v>146</v>
      </c>
      <c r="P45">
        <v>4</v>
      </c>
      <c r="Q45">
        <f t="shared" si="0"/>
        <v>97.333333333333343</v>
      </c>
      <c r="R45" t="s">
        <v>118</v>
      </c>
      <c r="U45" t="s">
        <v>118</v>
      </c>
      <c r="V45">
        <v>11.979166666666657</v>
      </c>
    </row>
    <row r="46" spans="1:22" x14ac:dyDescent="0.2">
      <c r="I46" s="10" t="s">
        <v>120</v>
      </c>
      <c r="J46" s="10">
        <v>17.204301099999999</v>
      </c>
      <c r="K46" s="10" t="s">
        <v>125</v>
      </c>
      <c r="L46" s="10">
        <v>2</v>
      </c>
      <c r="O46">
        <v>45</v>
      </c>
      <c r="P46">
        <v>2</v>
      </c>
      <c r="Q46">
        <f t="shared" si="0"/>
        <v>95.744680851063833</v>
      </c>
      <c r="R46" t="s">
        <v>118</v>
      </c>
      <c r="U46" t="s">
        <v>118</v>
      </c>
      <c r="V46">
        <v>15.272727272727266</v>
      </c>
    </row>
    <row r="47" spans="1:22" x14ac:dyDescent="0.2">
      <c r="I47" s="10" t="s">
        <v>120</v>
      </c>
      <c r="J47" s="10">
        <v>29.7297297</v>
      </c>
      <c r="K47" s="10" t="s">
        <v>125</v>
      </c>
      <c r="L47" s="10">
        <v>2</v>
      </c>
      <c r="O47">
        <v>166</v>
      </c>
      <c r="P47">
        <v>10</v>
      </c>
      <c r="Q47">
        <f t="shared" si="0"/>
        <v>94.318181818181827</v>
      </c>
      <c r="R47" t="s">
        <v>118</v>
      </c>
      <c r="U47" t="s">
        <v>118</v>
      </c>
      <c r="V47">
        <v>11.034482758620683</v>
      </c>
    </row>
    <row r="48" spans="1:22" x14ac:dyDescent="0.2">
      <c r="I48" s="10" t="s">
        <v>120</v>
      </c>
      <c r="J48" s="10">
        <v>18.75</v>
      </c>
      <c r="K48" s="10" t="s">
        <v>125</v>
      </c>
      <c r="L48" s="10">
        <v>2</v>
      </c>
      <c r="O48">
        <v>51</v>
      </c>
      <c r="P48">
        <v>3</v>
      </c>
      <c r="Q48">
        <f t="shared" si="0"/>
        <v>94.444444444444443</v>
      </c>
      <c r="R48" t="s">
        <v>118</v>
      </c>
      <c r="U48" t="s">
        <v>118</v>
      </c>
      <c r="V48">
        <v>10.17699115044249</v>
      </c>
    </row>
    <row r="49" spans="9:22" x14ac:dyDescent="0.2">
      <c r="I49" s="10" t="s">
        <v>120</v>
      </c>
      <c r="J49" s="10">
        <v>58.904109599999998</v>
      </c>
      <c r="K49" s="10" t="s">
        <v>125</v>
      </c>
      <c r="L49" s="10">
        <v>2</v>
      </c>
      <c r="O49">
        <v>121</v>
      </c>
      <c r="P49">
        <v>4</v>
      </c>
      <c r="Q49">
        <f t="shared" si="0"/>
        <v>96.8</v>
      </c>
      <c r="R49" t="s">
        <v>118</v>
      </c>
      <c r="U49" t="s">
        <v>118</v>
      </c>
      <c r="V49">
        <v>27.118644067796609</v>
      </c>
    </row>
    <row r="50" spans="9:22" x14ac:dyDescent="0.2">
      <c r="I50" s="10" t="s">
        <v>120</v>
      </c>
      <c r="J50" s="10">
        <v>34.444444400000002</v>
      </c>
      <c r="K50" s="10" t="s">
        <v>125</v>
      </c>
      <c r="L50" s="10">
        <v>2</v>
      </c>
      <c r="O50">
        <v>109</v>
      </c>
      <c r="P50">
        <v>4</v>
      </c>
      <c r="Q50">
        <f t="shared" si="0"/>
        <v>96.460176991150433</v>
      </c>
      <c r="R50" t="s">
        <v>118</v>
      </c>
      <c r="U50" t="s">
        <v>118</v>
      </c>
      <c r="V50">
        <v>13.95348837209302</v>
      </c>
    </row>
    <row r="51" spans="9:22" x14ac:dyDescent="0.2">
      <c r="I51" s="10" t="s">
        <v>120</v>
      </c>
      <c r="J51" s="10">
        <v>46.923076899999998</v>
      </c>
      <c r="K51" s="10" t="s">
        <v>125</v>
      </c>
      <c r="L51" s="10">
        <v>2</v>
      </c>
      <c r="O51">
        <v>136</v>
      </c>
      <c r="P51">
        <v>5</v>
      </c>
      <c r="Q51">
        <f t="shared" si="0"/>
        <v>96.453900709219852</v>
      </c>
      <c r="R51" t="s">
        <v>118</v>
      </c>
      <c r="U51" t="s">
        <v>118</v>
      </c>
      <c r="V51">
        <v>5.7851239669421517</v>
      </c>
    </row>
    <row r="52" spans="9:22" x14ac:dyDescent="0.2">
      <c r="I52" s="10" t="s">
        <v>120</v>
      </c>
      <c r="J52" s="10">
        <v>19.858156000000001</v>
      </c>
      <c r="K52" s="10" t="s">
        <v>125</v>
      </c>
      <c r="L52" s="10">
        <v>2</v>
      </c>
      <c r="O52">
        <v>58</v>
      </c>
      <c r="P52">
        <v>17</v>
      </c>
      <c r="Q52">
        <f t="shared" si="0"/>
        <v>77.333333333333329</v>
      </c>
      <c r="R52" t="s">
        <v>118</v>
      </c>
      <c r="U52" t="s">
        <v>118</v>
      </c>
      <c r="V52">
        <v>5.2083333333333428</v>
      </c>
    </row>
    <row r="53" spans="9:22" x14ac:dyDescent="0.2">
      <c r="I53" s="10" t="s">
        <v>120</v>
      </c>
      <c r="J53" s="10">
        <v>6.7632850199999996</v>
      </c>
      <c r="K53" s="10" t="s">
        <v>125</v>
      </c>
      <c r="L53" s="10">
        <v>2</v>
      </c>
      <c r="O53">
        <v>90</v>
      </c>
      <c r="P53">
        <v>14</v>
      </c>
      <c r="Q53">
        <f t="shared" si="0"/>
        <v>86.538461538461547</v>
      </c>
      <c r="R53" t="s">
        <v>118</v>
      </c>
    </row>
    <row r="54" spans="9:22" x14ac:dyDescent="0.2">
      <c r="I54" s="10" t="s">
        <v>120</v>
      </c>
      <c r="J54" s="10">
        <v>6.1349693299999997</v>
      </c>
      <c r="K54" s="10" t="s">
        <v>126</v>
      </c>
      <c r="L54" s="10">
        <v>3</v>
      </c>
      <c r="O54">
        <v>157</v>
      </c>
      <c r="P54">
        <v>8</v>
      </c>
      <c r="Q54">
        <f t="shared" si="0"/>
        <v>95.151515151515156</v>
      </c>
      <c r="R54" t="s">
        <v>118</v>
      </c>
    </row>
    <row r="55" spans="9:22" x14ac:dyDescent="0.2">
      <c r="I55" s="10" t="s">
        <v>120</v>
      </c>
      <c r="J55" s="10">
        <v>9.4674556200000008</v>
      </c>
      <c r="K55" s="10" t="s">
        <v>126</v>
      </c>
      <c r="L55" s="10">
        <v>3</v>
      </c>
      <c r="O55">
        <v>100</v>
      </c>
      <c r="P55">
        <v>15</v>
      </c>
      <c r="Q55">
        <f t="shared" si="0"/>
        <v>86.956521739130437</v>
      </c>
      <c r="R55" t="s">
        <v>118</v>
      </c>
    </row>
    <row r="56" spans="9:22" x14ac:dyDescent="0.2">
      <c r="I56" s="10" t="s">
        <v>120</v>
      </c>
      <c r="J56" s="10">
        <v>9.6153846200000004</v>
      </c>
      <c r="K56" s="10" t="s">
        <v>126</v>
      </c>
      <c r="L56" s="10">
        <v>3</v>
      </c>
      <c r="Q56">
        <f>100-Q3</f>
        <v>13.333333333333329</v>
      </c>
      <c r="R56" t="s">
        <v>120</v>
      </c>
    </row>
    <row r="57" spans="9:22" x14ac:dyDescent="0.2">
      <c r="I57" s="10" t="s">
        <v>120</v>
      </c>
      <c r="J57" s="10">
        <v>11.038961</v>
      </c>
      <c r="K57" s="10" t="s">
        <v>126</v>
      </c>
      <c r="L57" s="10">
        <v>3</v>
      </c>
      <c r="Q57">
        <f t="shared" ref="Q57:Q108" si="2">100-Q4</f>
        <v>9.1954022988505812</v>
      </c>
      <c r="R57" t="s">
        <v>120</v>
      </c>
    </row>
    <row r="58" spans="9:22" x14ac:dyDescent="0.2">
      <c r="I58" s="10" t="s">
        <v>120</v>
      </c>
      <c r="J58" s="10">
        <v>9.6938775499999998</v>
      </c>
      <c r="K58" s="10" t="s">
        <v>126</v>
      </c>
      <c r="L58" s="10">
        <v>3</v>
      </c>
      <c r="Q58">
        <f t="shared" si="2"/>
        <v>5.4347826086956559</v>
      </c>
      <c r="R58" t="s">
        <v>120</v>
      </c>
    </row>
    <row r="59" spans="9:22" x14ac:dyDescent="0.2">
      <c r="I59" s="10" t="s">
        <v>120</v>
      </c>
      <c r="J59" s="10">
        <v>10.4972376</v>
      </c>
      <c r="K59" s="10" t="s">
        <v>126</v>
      </c>
      <c r="L59" s="10">
        <v>3</v>
      </c>
      <c r="Q59">
        <f t="shared" si="2"/>
        <v>4.5454545454545467</v>
      </c>
      <c r="R59" t="s">
        <v>120</v>
      </c>
    </row>
    <row r="60" spans="9:22" x14ac:dyDescent="0.2">
      <c r="I60" s="10" t="s">
        <v>120</v>
      </c>
      <c r="J60" s="10">
        <v>13.5135135</v>
      </c>
      <c r="K60" s="10" t="s">
        <v>126</v>
      </c>
      <c r="L60" s="10">
        <v>3</v>
      </c>
      <c r="Q60">
        <f t="shared" si="2"/>
        <v>4.8780487804878021</v>
      </c>
      <c r="R60" t="s">
        <v>120</v>
      </c>
    </row>
    <row r="61" spans="9:22" x14ac:dyDescent="0.2">
      <c r="I61" s="10" t="s">
        <v>120</v>
      </c>
      <c r="J61" s="10">
        <v>5.0314465400000001</v>
      </c>
      <c r="K61" s="10" t="s">
        <v>126</v>
      </c>
      <c r="L61" s="10">
        <v>3</v>
      </c>
      <c r="Q61">
        <f t="shared" si="2"/>
        <v>3.7383177570093409</v>
      </c>
      <c r="R61" t="s">
        <v>120</v>
      </c>
    </row>
    <row r="62" spans="9:22" x14ac:dyDescent="0.2">
      <c r="I62" s="10" t="s">
        <v>120</v>
      </c>
      <c r="J62" s="10">
        <v>3.2</v>
      </c>
      <c r="K62" s="10" t="s">
        <v>126</v>
      </c>
      <c r="L62" s="10">
        <v>3</v>
      </c>
      <c r="Q62">
        <f t="shared" si="2"/>
        <v>23.68421052631578</v>
      </c>
      <c r="R62" t="s">
        <v>120</v>
      </c>
    </row>
    <row r="63" spans="9:22" x14ac:dyDescent="0.2">
      <c r="I63" s="10" t="s">
        <v>120</v>
      </c>
      <c r="J63" s="10">
        <v>18.478260899999999</v>
      </c>
      <c r="K63" s="10" t="s">
        <v>126</v>
      </c>
      <c r="L63" s="10">
        <v>3</v>
      </c>
      <c r="Q63">
        <f t="shared" si="2"/>
        <v>21.538461538461533</v>
      </c>
      <c r="R63" t="s">
        <v>120</v>
      </c>
    </row>
    <row r="64" spans="9:22" x14ac:dyDescent="0.2">
      <c r="I64" s="10" t="s">
        <v>120</v>
      </c>
      <c r="J64" s="10">
        <v>11.1111111</v>
      </c>
      <c r="K64" s="10" t="s">
        <v>126</v>
      </c>
      <c r="L64" s="10">
        <v>3</v>
      </c>
      <c r="Q64">
        <f t="shared" si="2"/>
        <v>11.881188118811878</v>
      </c>
      <c r="R64" t="s">
        <v>120</v>
      </c>
    </row>
    <row r="65" spans="9:18" x14ac:dyDescent="0.2">
      <c r="I65" s="10" t="s">
        <v>120</v>
      </c>
      <c r="J65" s="10">
        <v>16</v>
      </c>
      <c r="K65" s="10" t="s">
        <v>126</v>
      </c>
      <c r="L65" s="10">
        <v>3</v>
      </c>
      <c r="Q65">
        <f t="shared" si="2"/>
        <v>16.666666666666657</v>
      </c>
      <c r="R65" t="s">
        <v>120</v>
      </c>
    </row>
    <row r="66" spans="9:18" x14ac:dyDescent="0.2">
      <c r="I66" s="10" t="s">
        <v>120</v>
      </c>
      <c r="J66" s="10">
        <v>3.1007751899999998</v>
      </c>
      <c r="K66" s="10" t="s">
        <v>126</v>
      </c>
      <c r="L66" s="10">
        <v>3</v>
      </c>
      <c r="Q66">
        <f t="shared" si="2"/>
        <v>10</v>
      </c>
      <c r="R66" t="s">
        <v>120</v>
      </c>
    </row>
    <row r="67" spans="9:18" x14ac:dyDescent="0.2">
      <c r="I67" s="10" t="s">
        <v>120</v>
      </c>
      <c r="J67" s="10">
        <v>1.8633540399999999</v>
      </c>
      <c r="K67" s="10" t="s">
        <v>126</v>
      </c>
      <c r="L67" s="10">
        <v>3</v>
      </c>
      <c r="Q67">
        <f t="shared" si="2"/>
        <v>11.111111111111114</v>
      </c>
      <c r="R67" t="s">
        <v>120</v>
      </c>
    </row>
    <row r="68" spans="9:18" x14ac:dyDescent="0.2">
      <c r="I68" s="10" t="s">
        <v>120</v>
      </c>
      <c r="J68" s="10">
        <v>8.6538461499999997</v>
      </c>
      <c r="K68" s="10" t="s">
        <v>126</v>
      </c>
      <c r="L68" s="10">
        <v>3</v>
      </c>
      <c r="Q68">
        <f t="shared" si="2"/>
        <v>8.9201877934272318</v>
      </c>
      <c r="R68" t="s">
        <v>120</v>
      </c>
    </row>
    <row r="69" spans="9:18" x14ac:dyDescent="0.2">
      <c r="I69" s="10" t="s">
        <v>120</v>
      </c>
      <c r="J69" s="10">
        <v>10.0917431</v>
      </c>
      <c r="K69" s="10" t="s">
        <v>126</v>
      </c>
      <c r="L69" s="10">
        <v>3</v>
      </c>
      <c r="Q69">
        <f t="shared" si="2"/>
        <v>5</v>
      </c>
      <c r="R69" t="s">
        <v>120</v>
      </c>
    </row>
    <row r="70" spans="9:18" x14ac:dyDescent="0.2">
      <c r="I70" s="10" t="s">
        <v>120</v>
      </c>
      <c r="J70" s="10">
        <v>6.0150375900000004</v>
      </c>
      <c r="K70" s="10" t="s">
        <v>126</v>
      </c>
      <c r="L70" s="10">
        <v>3</v>
      </c>
      <c r="Q70">
        <f t="shared" si="2"/>
        <v>5.6603773584905639</v>
      </c>
      <c r="R70" t="s">
        <v>120</v>
      </c>
    </row>
    <row r="71" spans="9:18" x14ac:dyDescent="0.2">
      <c r="I71" s="10" t="s">
        <v>120</v>
      </c>
      <c r="J71" s="10">
        <v>9.1428571400000003</v>
      </c>
      <c r="K71" s="10" t="s">
        <v>126</v>
      </c>
      <c r="L71" s="10">
        <v>3</v>
      </c>
      <c r="Q71">
        <f t="shared" si="2"/>
        <v>4.3478260869565162</v>
      </c>
      <c r="R71" t="s">
        <v>120</v>
      </c>
    </row>
    <row r="72" spans="9:18" x14ac:dyDescent="0.2">
      <c r="I72" s="10" t="s">
        <v>120</v>
      </c>
      <c r="J72" s="10">
        <v>14.2857143</v>
      </c>
      <c r="K72" s="10" t="s">
        <v>126</v>
      </c>
      <c r="L72" s="10">
        <v>3</v>
      </c>
      <c r="Q72">
        <f t="shared" si="2"/>
        <v>7.3170731707317032</v>
      </c>
      <c r="R72" t="s">
        <v>120</v>
      </c>
    </row>
    <row r="73" spans="9:18" x14ac:dyDescent="0.2">
      <c r="I73" s="10" t="s">
        <v>120</v>
      </c>
      <c r="J73" s="10">
        <v>7</v>
      </c>
      <c r="K73" s="10" t="s">
        <v>126</v>
      </c>
      <c r="L73" s="10">
        <v>3</v>
      </c>
      <c r="Q73">
        <f t="shared" si="2"/>
        <v>5.4644808743169335</v>
      </c>
      <c r="R73" t="s">
        <v>120</v>
      </c>
    </row>
    <row r="74" spans="9:18" x14ac:dyDescent="0.2">
      <c r="I74" s="10" t="s">
        <v>120</v>
      </c>
      <c r="J74" s="10">
        <v>7.2340425499999998</v>
      </c>
      <c r="K74" s="10" t="s">
        <v>126</v>
      </c>
      <c r="L74" s="10">
        <v>3</v>
      </c>
      <c r="Q74">
        <f t="shared" si="2"/>
        <v>5.0561797752808957</v>
      </c>
      <c r="R74" t="s">
        <v>120</v>
      </c>
    </row>
    <row r="75" spans="9:18" x14ac:dyDescent="0.2">
      <c r="I75" s="10" t="s">
        <v>120</v>
      </c>
      <c r="J75" s="10">
        <v>15.425531899999999</v>
      </c>
      <c r="K75" s="10" t="s">
        <v>126</v>
      </c>
      <c r="L75" s="10">
        <v>3</v>
      </c>
      <c r="Q75">
        <f t="shared" si="2"/>
        <v>6.6666666666666714</v>
      </c>
      <c r="R75" t="s">
        <v>120</v>
      </c>
    </row>
    <row r="76" spans="9:18" x14ac:dyDescent="0.2">
      <c r="I76" s="10" t="s">
        <v>120</v>
      </c>
      <c r="J76" s="10">
        <v>8.6834733899999996</v>
      </c>
      <c r="K76" s="10" t="s">
        <v>126</v>
      </c>
      <c r="L76" s="10">
        <v>3</v>
      </c>
      <c r="Q76">
        <f t="shared" si="2"/>
        <v>5.4054054054054035</v>
      </c>
      <c r="R76" t="s">
        <v>120</v>
      </c>
    </row>
    <row r="77" spans="9:18" x14ac:dyDescent="0.2">
      <c r="I77" s="10" t="s">
        <v>120</v>
      </c>
      <c r="J77" s="10">
        <v>3.7735849099999998</v>
      </c>
      <c r="K77" s="10" t="s">
        <v>126</v>
      </c>
      <c r="L77" s="10">
        <v>3</v>
      </c>
      <c r="Q77">
        <f t="shared" si="2"/>
        <v>2.4242424242424221</v>
      </c>
      <c r="R77" t="s">
        <v>120</v>
      </c>
    </row>
    <row r="78" spans="9:18" x14ac:dyDescent="0.2">
      <c r="Q78">
        <f t="shared" si="2"/>
        <v>0</v>
      </c>
      <c r="R78" t="s">
        <v>120</v>
      </c>
    </row>
    <row r="79" spans="9:18" x14ac:dyDescent="0.2">
      <c r="Q79">
        <f t="shared" si="2"/>
        <v>4.1666666666666572</v>
      </c>
      <c r="R79" t="s">
        <v>120</v>
      </c>
    </row>
    <row r="80" spans="9:18" x14ac:dyDescent="0.2">
      <c r="Q80">
        <f t="shared" si="2"/>
        <v>1.3793103448275872</v>
      </c>
      <c r="R80" t="s">
        <v>120</v>
      </c>
    </row>
    <row r="81" spans="17:18" x14ac:dyDescent="0.2">
      <c r="Q81">
        <f t="shared" si="2"/>
        <v>20</v>
      </c>
      <c r="R81" t="s">
        <v>120</v>
      </c>
    </row>
    <row r="82" spans="17:18" x14ac:dyDescent="0.2">
      <c r="Q82">
        <f t="shared" si="2"/>
        <v>18.181818181818173</v>
      </c>
      <c r="R82" t="s">
        <v>120</v>
      </c>
    </row>
    <row r="83" spans="17:18" x14ac:dyDescent="0.2">
      <c r="Q83">
        <f t="shared" si="2"/>
        <v>7.377049180327873</v>
      </c>
      <c r="R83" t="s">
        <v>120</v>
      </c>
    </row>
    <row r="84" spans="17:18" x14ac:dyDescent="0.2">
      <c r="Q84">
        <f t="shared" si="2"/>
        <v>14.285714285714292</v>
      </c>
      <c r="R84" t="s">
        <v>120</v>
      </c>
    </row>
    <row r="85" spans="17:18" x14ac:dyDescent="0.2">
      <c r="Q85">
        <f t="shared" si="2"/>
        <v>20</v>
      </c>
      <c r="R85" t="s">
        <v>120</v>
      </c>
    </row>
    <row r="86" spans="17:18" x14ac:dyDescent="0.2">
      <c r="Q86">
        <f t="shared" si="2"/>
        <v>7.2072072072072046</v>
      </c>
      <c r="R86" t="s">
        <v>120</v>
      </c>
    </row>
    <row r="87" spans="17:18" x14ac:dyDescent="0.2">
      <c r="Q87">
        <f t="shared" si="2"/>
        <v>8.3333333333333428</v>
      </c>
      <c r="R87" t="s">
        <v>120</v>
      </c>
    </row>
    <row r="88" spans="17:18" x14ac:dyDescent="0.2">
      <c r="Q88">
        <f t="shared" si="2"/>
        <v>4</v>
      </c>
      <c r="R88" t="s">
        <v>120</v>
      </c>
    </row>
    <row r="89" spans="17:18" x14ac:dyDescent="0.2">
      <c r="Q89">
        <f t="shared" si="2"/>
        <v>6.481481481481481</v>
      </c>
      <c r="R89" t="s">
        <v>120</v>
      </c>
    </row>
    <row r="90" spans="17:18" x14ac:dyDescent="0.2">
      <c r="Q90">
        <f t="shared" si="2"/>
        <v>9</v>
      </c>
      <c r="R90" t="s">
        <v>120</v>
      </c>
    </row>
    <row r="91" spans="17:18" x14ac:dyDescent="0.2">
      <c r="Q91">
        <f t="shared" si="2"/>
        <v>10.526315789473685</v>
      </c>
      <c r="R91" t="s">
        <v>120</v>
      </c>
    </row>
    <row r="92" spans="17:18" x14ac:dyDescent="0.2">
      <c r="Q92">
        <f t="shared" si="2"/>
        <v>4.6728971962616868</v>
      </c>
      <c r="R92" t="s">
        <v>120</v>
      </c>
    </row>
    <row r="93" spans="17:18" x14ac:dyDescent="0.2">
      <c r="Q93">
        <f t="shared" si="2"/>
        <v>8.2901554404145088</v>
      </c>
      <c r="R93" t="s">
        <v>120</v>
      </c>
    </row>
    <row r="94" spans="17:18" x14ac:dyDescent="0.2">
      <c r="Q94">
        <f t="shared" si="2"/>
        <v>2.6315789473684248</v>
      </c>
      <c r="R94" t="s">
        <v>120</v>
      </c>
    </row>
    <row r="95" spans="17:18" x14ac:dyDescent="0.2">
      <c r="Q95">
        <f t="shared" si="2"/>
        <v>3.6144578313252964</v>
      </c>
      <c r="R95" t="s">
        <v>120</v>
      </c>
    </row>
    <row r="96" spans="17:18" x14ac:dyDescent="0.2">
      <c r="Q96">
        <f t="shared" si="2"/>
        <v>10.526315789473685</v>
      </c>
      <c r="R96" t="s">
        <v>120</v>
      </c>
    </row>
    <row r="97" spans="17:18" x14ac:dyDescent="0.2">
      <c r="Q97">
        <f t="shared" si="2"/>
        <v>1.025641025641022</v>
      </c>
      <c r="R97" t="s">
        <v>120</v>
      </c>
    </row>
    <row r="98" spans="17:18" x14ac:dyDescent="0.2">
      <c r="Q98">
        <f t="shared" si="2"/>
        <v>2.6666666666666572</v>
      </c>
      <c r="R98" t="s">
        <v>120</v>
      </c>
    </row>
    <row r="99" spans="17:18" x14ac:dyDescent="0.2">
      <c r="Q99">
        <f t="shared" si="2"/>
        <v>4.2553191489361666</v>
      </c>
      <c r="R99" t="s">
        <v>120</v>
      </c>
    </row>
    <row r="100" spans="17:18" x14ac:dyDescent="0.2">
      <c r="Q100">
        <f t="shared" si="2"/>
        <v>5.6818181818181728</v>
      </c>
      <c r="R100" t="s">
        <v>120</v>
      </c>
    </row>
    <row r="101" spans="17:18" x14ac:dyDescent="0.2">
      <c r="Q101">
        <f t="shared" si="2"/>
        <v>5.5555555555555571</v>
      </c>
      <c r="R101" t="s">
        <v>120</v>
      </c>
    </row>
    <row r="102" spans="17:18" x14ac:dyDescent="0.2">
      <c r="Q102">
        <f t="shared" si="2"/>
        <v>3.2000000000000028</v>
      </c>
      <c r="R102" t="s">
        <v>120</v>
      </c>
    </row>
    <row r="103" spans="17:18" x14ac:dyDescent="0.2">
      <c r="Q103">
        <f t="shared" si="2"/>
        <v>3.5398230088495666</v>
      </c>
      <c r="R103" t="s">
        <v>120</v>
      </c>
    </row>
    <row r="104" spans="17:18" x14ac:dyDescent="0.2">
      <c r="Q104">
        <f t="shared" si="2"/>
        <v>3.5460992907801483</v>
      </c>
      <c r="R104" t="s">
        <v>120</v>
      </c>
    </row>
    <row r="105" spans="17:18" x14ac:dyDescent="0.2">
      <c r="Q105">
        <f t="shared" si="2"/>
        <v>22.666666666666671</v>
      </c>
      <c r="R105" t="s">
        <v>120</v>
      </c>
    </row>
    <row r="106" spans="17:18" x14ac:dyDescent="0.2">
      <c r="Q106">
        <f t="shared" si="2"/>
        <v>13.461538461538453</v>
      </c>
      <c r="R106" t="s">
        <v>120</v>
      </c>
    </row>
    <row r="107" spans="17:18" x14ac:dyDescent="0.2">
      <c r="Q107">
        <f t="shared" si="2"/>
        <v>4.8484848484848442</v>
      </c>
      <c r="R107" t="s">
        <v>120</v>
      </c>
    </row>
    <row r="108" spans="17:18" x14ac:dyDescent="0.2">
      <c r="Q108">
        <f t="shared" si="2"/>
        <v>13.043478260869563</v>
      </c>
      <c r="R108" t="s">
        <v>120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81763-2D70-AA43-9403-9375C01AE699}">
  <dimension ref="A1:O78"/>
  <sheetViews>
    <sheetView topLeftCell="F1" workbookViewId="0">
      <selection activeCell="F84" sqref="F84"/>
    </sheetView>
  </sheetViews>
  <sheetFormatPr baseColWidth="10" defaultRowHeight="16" x14ac:dyDescent="0.2"/>
  <cols>
    <col min="2" max="2" width="32.6640625" customWidth="1"/>
  </cols>
  <sheetData>
    <row r="1" spans="1:15" x14ac:dyDescent="0.2">
      <c r="A1" t="s">
        <v>0</v>
      </c>
      <c r="B1" t="s">
        <v>144</v>
      </c>
      <c r="E1" t="s">
        <v>0</v>
      </c>
      <c r="F1" t="s">
        <v>145</v>
      </c>
      <c r="G1" t="s">
        <v>146</v>
      </c>
      <c r="H1" t="s">
        <v>6</v>
      </c>
      <c r="M1" s="11" t="s">
        <v>143</v>
      </c>
      <c r="N1" s="11"/>
    </row>
    <row r="2" spans="1:15" x14ac:dyDescent="0.2">
      <c r="A2" t="s">
        <v>22</v>
      </c>
      <c r="B2">
        <v>53.684964940941526</v>
      </c>
      <c r="E2" t="s">
        <v>22</v>
      </c>
      <c r="F2">
        <v>501.202</v>
      </c>
      <c r="G2">
        <v>1022.933</v>
      </c>
      <c r="H2">
        <f>(F2/G2)*100</f>
        <v>48.9965618471591</v>
      </c>
      <c r="M2" t="s">
        <v>0</v>
      </c>
      <c r="N2" t="s">
        <v>131</v>
      </c>
      <c r="O2" t="s">
        <v>132</v>
      </c>
    </row>
    <row r="3" spans="1:15" x14ac:dyDescent="0.2">
      <c r="A3" t="s">
        <v>22</v>
      </c>
      <c r="B3">
        <v>50.76101806987603</v>
      </c>
      <c r="E3" t="s">
        <v>22</v>
      </c>
      <c r="F3">
        <v>531.75400000000002</v>
      </c>
      <c r="G3">
        <v>1099.413</v>
      </c>
      <c r="H3">
        <f t="shared" ref="H3:H23" si="0">(F3/G3)*100</f>
        <v>48.367083161650811</v>
      </c>
      <c r="M3" t="s">
        <v>22</v>
      </c>
      <c r="N3">
        <v>33</v>
      </c>
      <c r="O3" t="s">
        <v>133</v>
      </c>
    </row>
    <row r="4" spans="1:15" x14ac:dyDescent="0.2">
      <c r="A4" t="s">
        <v>22</v>
      </c>
      <c r="B4">
        <v>57.663831202793006</v>
      </c>
      <c r="E4" t="s">
        <v>22</v>
      </c>
      <c r="F4">
        <v>474.512</v>
      </c>
      <c r="G4">
        <v>1004.183</v>
      </c>
      <c r="H4">
        <f t="shared" si="0"/>
        <v>47.253538448669218</v>
      </c>
      <c r="M4" t="s">
        <v>22</v>
      </c>
      <c r="N4">
        <v>18</v>
      </c>
      <c r="O4" t="s">
        <v>133</v>
      </c>
    </row>
    <row r="5" spans="1:15" x14ac:dyDescent="0.2">
      <c r="A5" t="s">
        <v>22</v>
      </c>
      <c r="B5">
        <v>63.512764880099716</v>
      </c>
      <c r="E5" t="s">
        <v>22</v>
      </c>
      <c r="F5">
        <v>468.96600000000001</v>
      </c>
      <c r="G5">
        <v>982.83500000000004</v>
      </c>
      <c r="H5">
        <f t="shared" si="0"/>
        <v>47.7156389424471</v>
      </c>
      <c r="M5" t="s">
        <v>22</v>
      </c>
      <c r="N5">
        <v>28</v>
      </c>
      <c r="O5" t="s">
        <v>133</v>
      </c>
    </row>
    <row r="6" spans="1:15" x14ac:dyDescent="0.2">
      <c r="A6" t="s">
        <v>22</v>
      </c>
      <c r="B6">
        <v>57.893531599452075</v>
      </c>
      <c r="E6" t="s">
        <v>22</v>
      </c>
      <c r="F6">
        <v>401.41800000000001</v>
      </c>
      <c r="G6">
        <v>882.20399999999995</v>
      </c>
      <c r="H6">
        <f t="shared" si="0"/>
        <v>45.501720690452551</v>
      </c>
      <c r="M6" t="s">
        <v>22</v>
      </c>
      <c r="N6">
        <v>26</v>
      </c>
      <c r="O6" t="s">
        <v>133</v>
      </c>
    </row>
    <row r="7" spans="1:15" x14ac:dyDescent="0.2">
      <c r="A7" t="s">
        <v>22</v>
      </c>
      <c r="B7">
        <v>69.088839689215803</v>
      </c>
      <c r="E7" t="s">
        <v>22</v>
      </c>
      <c r="F7">
        <v>477.78399999999999</v>
      </c>
      <c r="G7">
        <v>1053.037</v>
      </c>
      <c r="H7">
        <f t="shared" si="0"/>
        <v>45.372004972284927</v>
      </c>
      <c r="M7" t="s">
        <v>22</v>
      </c>
      <c r="N7">
        <v>18</v>
      </c>
      <c r="O7" t="s">
        <v>133</v>
      </c>
    </row>
    <row r="8" spans="1:15" x14ac:dyDescent="0.2">
      <c r="A8" t="s">
        <v>22</v>
      </c>
      <c r="B8">
        <v>65.915080697866969</v>
      </c>
      <c r="E8" t="s">
        <v>22</v>
      </c>
      <c r="F8">
        <v>480.96199999999999</v>
      </c>
      <c r="G8">
        <v>1000.465</v>
      </c>
      <c r="H8">
        <f t="shared" si="0"/>
        <v>48.07384566176728</v>
      </c>
      <c r="M8" t="s">
        <v>23</v>
      </c>
      <c r="N8">
        <v>8</v>
      </c>
      <c r="O8" t="s">
        <v>133</v>
      </c>
    </row>
    <row r="9" spans="1:15" x14ac:dyDescent="0.2">
      <c r="A9" t="s">
        <v>22</v>
      </c>
      <c r="B9">
        <v>63.274907804631056</v>
      </c>
      <c r="E9" t="s">
        <v>22</v>
      </c>
      <c r="F9">
        <v>491.46199999999999</v>
      </c>
      <c r="G9">
        <v>959.46600000000001</v>
      </c>
      <c r="H9">
        <f t="shared" si="0"/>
        <v>51.222450821602848</v>
      </c>
      <c r="M9" t="s">
        <v>23</v>
      </c>
      <c r="N9">
        <v>6</v>
      </c>
      <c r="O9" t="s">
        <v>133</v>
      </c>
    </row>
    <row r="10" spans="1:15" x14ac:dyDescent="0.2">
      <c r="A10" t="s">
        <v>22</v>
      </c>
      <c r="B10">
        <v>49.937127254893767</v>
      </c>
      <c r="E10" t="s">
        <v>22</v>
      </c>
      <c r="F10">
        <v>612.31500000000005</v>
      </c>
      <c r="G10">
        <v>1135.287</v>
      </c>
      <c r="H10">
        <f t="shared" si="0"/>
        <v>53.934820005866356</v>
      </c>
      <c r="M10" t="s">
        <v>23</v>
      </c>
      <c r="N10">
        <v>2</v>
      </c>
      <c r="O10" t="s">
        <v>133</v>
      </c>
    </row>
    <row r="11" spans="1:15" x14ac:dyDescent="0.2">
      <c r="A11" t="s">
        <v>23</v>
      </c>
      <c r="B11">
        <v>67.340395539110858</v>
      </c>
      <c r="E11" t="s">
        <v>22</v>
      </c>
      <c r="F11">
        <v>501.24099999999999</v>
      </c>
      <c r="G11">
        <v>1000.47</v>
      </c>
      <c r="H11">
        <f t="shared" si="0"/>
        <v>50.100552740212102</v>
      </c>
      <c r="M11" t="s">
        <v>23</v>
      </c>
      <c r="N11">
        <v>2</v>
      </c>
      <c r="O11" t="s">
        <v>133</v>
      </c>
    </row>
    <row r="12" spans="1:15" x14ac:dyDescent="0.2">
      <c r="A12" t="s">
        <v>23</v>
      </c>
      <c r="B12">
        <v>84.001938098692193</v>
      </c>
      <c r="E12" t="s">
        <v>23</v>
      </c>
      <c r="F12">
        <v>521.85699999999997</v>
      </c>
      <c r="G12">
        <v>1200.895</v>
      </c>
      <c r="H12">
        <f t="shared" si="0"/>
        <v>43.455672644152898</v>
      </c>
      <c r="M12" t="s">
        <v>23</v>
      </c>
      <c r="N12">
        <v>5</v>
      </c>
      <c r="O12" t="s">
        <v>133</v>
      </c>
    </row>
    <row r="13" spans="1:15" x14ac:dyDescent="0.2">
      <c r="A13" t="s">
        <v>23</v>
      </c>
      <c r="B13">
        <v>76.131673010591797</v>
      </c>
      <c r="E13" t="s">
        <v>23</v>
      </c>
      <c r="F13">
        <v>555.87199999999996</v>
      </c>
      <c r="G13">
        <v>1357.5419999999999</v>
      </c>
      <c r="H13">
        <f t="shared" si="0"/>
        <v>40.946946761131514</v>
      </c>
      <c r="M13" t="s">
        <v>23</v>
      </c>
      <c r="N13">
        <v>8</v>
      </c>
      <c r="O13" t="s">
        <v>133</v>
      </c>
    </row>
    <row r="14" spans="1:15" x14ac:dyDescent="0.2">
      <c r="A14" t="s">
        <v>23</v>
      </c>
      <c r="B14">
        <v>67.313376493070905</v>
      </c>
      <c r="E14" t="s">
        <v>23</v>
      </c>
      <c r="F14">
        <v>399.67700000000002</v>
      </c>
      <c r="G14">
        <v>1035.356</v>
      </c>
      <c r="H14">
        <f t="shared" si="0"/>
        <v>38.602857374661468</v>
      </c>
      <c r="M14" t="s">
        <v>22</v>
      </c>
      <c r="N14">
        <v>28</v>
      </c>
      <c r="O14" t="s">
        <v>134</v>
      </c>
    </row>
    <row r="15" spans="1:15" x14ac:dyDescent="0.2">
      <c r="A15" t="s">
        <v>23</v>
      </c>
      <c r="B15">
        <v>77.131297408281156</v>
      </c>
      <c r="E15" t="s">
        <v>23</v>
      </c>
      <c r="F15">
        <v>591.79</v>
      </c>
      <c r="G15">
        <v>1375.3510000000001</v>
      </c>
      <c r="H15">
        <f t="shared" si="0"/>
        <v>43.028288778646321</v>
      </c>
      <c r="M15" t="s">
        <v>22</v>
      </c>
      <c r="N15">
        <v>18</v>
      </c>
      <c r="O15" t="s">
        <v>134</v>
      </c>
    </row>
    <row r="16" spans="1:15" x14ac:dyDescent="0.2">
      <c r="A16" t="s">
        <v>23</v>
      </c>
      <c r="B16">
        <v>77.465713966114166</v>
      </c>
      <c r="E16" t="s">
        <v>23</v>
      </c>
      <c r="F16">
        <v>549.36</v>
      </c>
      <c r="G16">
        <v>1298.78</v>
      </c>
      <c r="H16">
        <f t="shared" si="0"/>
        <v>42.298156731702065</v>
      </c>
      <c r="M16" t="s">
        <v>22</v>
      </c>
      <c r="N16">
        <v>15</v>
      </c>
      <c r="O16" t="s">
        <v>134</v>
      </c>
    </row>
    <row r="17" spans="1:15" x14ac:dyDescent="0.2">
      <c r="A17" t="s">
        <v>23</v>
      </c>
      <c r="B17">
        <v>83.43838581888653</v>
      </c>
      <c r="E17" t="s">
        <v>23</v>
      </c>
      <c r="F17">
        <v>625.06100000000004</v>
      </c>
      <c r="G17">
        <v>1436.0709999999999</v>
      </c>
      <c r="H17">
        <f t="shared" si="0"/>
        <v>43.525772750790182</v>
      </c>
      <c r="M17" t="s">
        <v>22</v>
      </c>
      <c r="N17">
        <v>20</v>
      </c>
      <c r="O17" t="s">
        <v>134</v>
      </c>
    </row>
    <row r="18" spans="1:15" x14ac:dyDescent="0.2">
      <c r="A18" t="s">
        <v>23</v>
      </c>
      <c r="B18">
        <v>83.118274242010898</v>
      </c>
      <c r="E18" t="s">
        <v>23</v>
      </c>
      <c r="F18">
        <v>466.822</v>
      </c>
      <c r="G18">
        <v>1208.01</v>
      </c>
      <c r="H18">
        <f t="shared" si="0"/>
        <v>38.64388539829968</v>
      </c>
      <c r="M18" t="s">
        <v>22</v>
      </c>
      <c r="N18">
        <v>16</v>
      </c>
      <c r="O18" t="s">
        <v>134</v>
      </c>
    </row>
    <row r="19" spans="1:15" x14ac:dyDescent="0.2">
      <c r="E19" t="s">
        <v>23</v>
      </c>
      <c r="F19">
        <v>457.988</v>
      </c>
      <c r="G19">
        <v>1050.347</v>
      </c>
      <c r="H19">
        <f t="shared" si="0"/>
        <v>43.603494845036927</v>
      </c>
      <c r="M19" t="s">
        <v>22</v>
      </c>
      <c r="N19">
        <v>18</v>
      </c>
      <c r="O19" t="s">
        <v>134</v>
      </c>
    </row>
    <row r="20" spans="1:15" x14ac:dyDescent="0.2">
      <c r="E20" t="s">
        <v>23</v>
      </c>
      <c r="F20">
        <v>490.608</v>
      </c>
      <c r="G20">
        <v>1151.0170000000001</v>
      </c>
      <c r="H20">
        <f t="shared" si="0"/>
        <v>42.623870889830471</v>
      </c>
      <c r="M20" t="s">
        <v>22</v>
      </c>
      <c r="N20">
        <v>17</v>
      </c>
      <c r="O20" t="s">
        <v>134</v>
      </c>
    </row>
    <row r="21" spans="1:15" x14ac:dyDescent="0.2">
      <c r="E21" t="s">
        <v>23</v>
      </c>
      <c r="F21">
        <v>433.07</v>
      </c>
      <c r="G21">
        <v>1015.6079999999999</v>
      </c>
      <c r="H21">
        <f t="shared" si="0"/>
        <v>42.641452213846286</v>
      </c>
      <c r="M21" t="s">
        <v>23</v>
      </c>
      <c r="N21">
        <v>8</v>
      </c>
      <c r="O21" t="s">
        <v>134</v>
      </c>
    </row>
    <row r="22" spans="1:15" x14ac:dyDescent="0.2">
      <c r="E22" t="s">
        <v>23</v>
      </c>
      <c r="F22">
        <v>509.99099999999999</v>
      </c>
      <c r="G22">
        <v>1200.9169999999999</v>
      </c>
      <c r="H22">
        <f t="shared" si="0"/>
        <v>42.46679828830802</v>
      </c>
      <c r="M22" t="s">
        <v>22</v>
      </c>
      <c r="N22">
        <v>14</v>
      </c>
      <c r="O22" t="s">
        <v>135</v>
      </c>
    </row>
    <row r="23" spans="1:15" x14ac:dyDescent="0.2">
      <c r="E23" t="s">
        <v>23</v>
      </c>
      <c r="F23">
        <v>578.46</v>
      </c>
      <c r="G23">
        <v>1332.6279999999999</v>
      </c>
      <c r="H23">
        <f t="shared" si="0"/>
        <v>43.407462547687729</v>
      </c>
      <c r="M23" t="s">
        <v>22</v>
      </c>
      <c r="N23">
        <v>19</v>
      </c>
      <c r="O23" t="s">
        <v>135</v>
      </c>
    </row>
    <row r="24" spans="1:15" x14ac:dyDescent="0.2">
      <c r="M24" t="s">
        <v>22</v>
      </c>
      <c r="N24">
        <v>14</v>
      </c>
      <c r="O24" t="s">
        <v>135</v>
      </c>
    </row>
    <row r="25" spans="1:15" x14ac:dyDescent="0.2">
      <c r="M25" t="s">
        <v>22</v>
      </c>
      <c r="N25">
        <v>19</v>
      </c>
      <c r="O25" t="s">
        <v>135</v>
      </c>
    </row>
    <row r="26" spans="1:15" x14ac:dyDescent="0.2">
      <c r="M26" t="s">
        <v>22</v>
      </c>
      <c r="N26">
        <v>27</v>
      </c>
      <c r="O26" t="s">
        <v>135</v>
      </c>
    </row>
    <row r="27" spans="1:15" x14ac:dyDescent="0.2">
      <c r="M27" t="s">
        <v>23</v>
      </c>
      <c r="N27">
        <v>4</v>
      </c>
      <c r="O27" t="s">
        <v>135</v>
      </c>
    </row>
    <row r="28" spans="1:15" x14ac:dyDescent="0.2">
      <c r="M28" t="s">
        <v>23</v>
      </c>
      <c r="N28">
        <v>5</v>
      </c>
      <c r="O28" t="s">
        <v>135</v>
      </c>
    </row>
    <row r="29" spans="1:15" x14ac:dyDescent="0.2">
      <c r="M29" t="s">
        <v>22</v>
      </c>
      <c r="N29">
        <v>21</v>
      </c>
      <c r="O29" t="s">
        <v>136</v>
      </c>
    </row>
    <row r="30" spans="1:15" x14ac:dyDescent="0.2">
      <c r="M30" t="s">
        <v>22</v>
      </c>
      <c r="N30">
        <v>24</v>
      </c>
      <c r="O30" t="s">
        <v>136</v>
      </c>
    </row>
    <row r="31" spans="1:15" x14ac:dyDescent="0.2">
      <c r="M31" t="s">
        <v>22</v>
      </c>
      <c r="N31">
        <v>26</v>
      </c>
      <c r="O31" t="s">
        <v>136</v>
      </c>
    </row>
    <row r="32" spans="1:15" x14ac:dyDescent="0.2">
      <c r="M32" t="s">
        <v>22</v>
      </c>
      <c r="N32">
        <v>22</v>
      </c>
      <c r="O32" t="s">
        <v>136</v>
      </c>
    </row>
    <row r="33" spans="13:15" x14ac:dyDescent="0.2">
      <c r="M33" t="s">
        <v>22</v>
      </c>
      <c r="N33">
        <v>10</v>
      </c>
      <c r="O33" t="s">
        <v>136</v>
      </c>
    </row>
    <row r="34" spans="13:15" x14ac:dyDescent="0.2">
      <c r="M34" t="s">
        <v>23</v>
      </c>
      <c r="N34">
        <v>1</v>
      </c>
      <c r="O34" t="s">
        <v>136</v>
      </c>
    </row>
    <row r="35" spans="13:15" x14ac:dyDescent="0.2">
      <c r="M35" t="s">
        <v>23</v>
      </c>
      <c r="N35">
        <v>7</v>
      </c>
      <c r="O35" t="s">
        <v>136</v>
      </c>
    </row>
    <row r="36" spans="13:15" x14ac:dyDescent="0.2">
      <c r="M36" t="s">
        <v>23</v>
      </c>
      <c r="N36">
        <v>10</v>
      </c>
      <c r="O36" t="s">
        <v>136</v>
      </c>
    </row>
    <row r="37" spans="13:15" x14ac:dyDescent="0.2">
      <c r="M37" t="s">
        <v>23</v>
      </c>
      <c r="N37">
        <v>12</v>
      </c>
      <c r="O37" t="s">
        <v>136</v>
      </c>
    </row>
    <row r="38" spans="13:15" x14ac:dyDescent="0.2">
      <c r="M38" t="s">
        <v>22</v>
      </c>
      <c r="N38">
        <v>10</v>
      </c>
      <c r="O38" t="s">
        <v>137</v>
      </c>
    </row>
    <row r="39" spans="13:15" x14ac:dyDescent="0.2">
      <c r="M39" t="s">
        <v>23</v>
      </c>
      <c r="N39">
        <v>10</v>
      </c>
      <c r="O39" t="s">
        <v>137</v>
      </c>
    </row>
    <row r="40" spans="13:15" x14ac:dyDescent="0.2">
      <c r="M40" t="s">
        <v>22</v>
      </c>
      <c r="N40">
        <v>17</v>
      </c>
      <c r="O40" t="s">
        <v>138</v>
      </c>
    </row>
    <row r="41" spans="13:15" x14ac:dyDescent="0.2">
      <c r="M41" t="s">
        <v>22</v>
      </c>
      <c r="N41">
        <v>24</v>
      </c>
      <c r="O41" t="s">
        <v>138</v>
      </c>
    </row>
    <row r="42" spans="13:15" x14ac:dyDescent="0.2">
      <c r="M42" t="s">
        <v>22</v>
      </c>
      <c r="N42">
        <v>18</v>
      </c>
      <c r="O42" t="s">
        <v>138</v>
      </c>
    </row>
    <row r="43" spans="13:15" x14ac:dyDescent="0.2">
      <c r="M43" t="s">
        <v>22</v>
      </c>
      <c r="N43">
        <v>18</v>
      </c>
      <c r="O43" t="s">
        <v>138</v>
      </c>
    </row>
    <row r="44" spans="13:15" x14ac:dyDescent="0.2">
      <c r="M44" t="s">
        <v>22</v>
      </c>
      <c r="N44">
        <v>21</v>
      </c>
      <c r="O44" t="s">
        <v>138</v>
      </c>
    </row>
    <row r="45" spans="13:15" x14ac:dyDescent="0.2">
      <c r="M45" t="s">
        <v>23</v>
      </c>
      <c r="N45">
        <v>1</v>
      </c>
      <c r="O45" t="s">
        <v>138</v>
      </c>
    </row>
    <row r="46" spans="13:15" x14ac:dyDescent="0.2">
      <c r="M46" t="s">
        <v>23</v>
      </c>
      <c r="N46">
        <v>0</v>
      </c>
      <c r="O46" t="s">
        <v>139</v>
      </c>
    </row>
    <row r="47" spans="13:15" x14ac:dyDescent="0.2">
      <c r="M47" t="s">
        <v>23</v>
      </c>
      <c r="N47">
        <v>1</v>
      </c>
      <c r="O47" t="s">
        <v>139</v>
      </c>
    </row>
    <row r="48" spans="13:15" x14ac:dyDescent="0.2">
      <c r="M48" t="s">
        <v>22</v>
      </c>
      <c r="N48">
        <v>25</v>
      </c>
      <c r="O48" t="s">
        <v>139</v>
      </c>
    </row>
    <row r="49" spans="13:15" x14ac:dyDescent="0.2">
      <c r="M49" t="s">
        <v>22</v>
      </c>
      <c r="N49">
        <v>21</v>
      </c>
      <c r="O49" t="s">
        <v>139</v>
      </c>
    </row>
    <row r="50" spans="13:15" x14ac:dyDescent="0.2">
      <c r="M50" t="s">
        <v>22</v>
      </c>
      <c r="N50">
        <v>9</v>
      </c>
      <c r="O50" t="s">
        <v>139</v>
      </c>
    </row>
    <row r="51" spans="13:15" x14ac:dyDescent="0.2">
      <c r="M51" t="s">
        <v>22</v>
      </c>
      <c r="N51">
        <v>9</v>
      </c>
      <c r="O51" t="s">
        <v>139</v>
      </c>
    </row>
    <row r="52" spans="13:15" x14ac:dyDescent="0.2">
      <c r="M52" t="s">
        <v>22</v>
      </c>
      <c r="N52">
        <v>15</v>
      </c>
      <c r="O52" t="s">
        <v>139</v>
      </c>
    </row>
    <row r="53" spans="13:15" x14ac:dyDescent="0.2">
      <c r="M53" t="s">
        <v>22</v>
      </c>
      <c r="N53">
        <v>21</v>
      </c>
      <c r="O53" t="s">
        <v>140</v>
      </c>
    </row>
    <row r="54" spans="13:15" x14ac:dyDescent="0.2">
      <c r="M54" t="s">
        <v>22</v>
      </c>
      <c r="N54">
        <v>15</v>
      </c>
      <c r="O54" t="s">
        <v>140</v>
      </c>
    </row>
    <row r="55" spans="13:15" x14ac:dyDescent="0.2">
      <c r="M55" t="s">
        <v>22</v>
      </c>
      <c r="N55">
        <v>20</v>
      </c>
      <c r="O55" t="s">
        <v>140</v>
      </c>
    </row>
    <row r="56" spans="13:15" x14ac:dyDescent="0.2">
      <c r="M56" t="s">
        <v>22</v>
      </c>
      <c r="N56">
        <v>22</v>
      </c>
      <c r="O56" t="s">
        <v>140</v>
      </c>
    </row>
    <row r="57" spans="13:15" x14ac:dyDescent="0.2">
      <c r="M57" t="s">
        <v>22</v>
      </c>
      <c r="N57">
        <v>14</v>
      </c>
      <c r="O57" t="s">
        <v>140</v>
      </c>
    </row>
    <row r="58" spans="13:15" x14ac:dyDescent="0.2">
      <c r="M58" t="s">
        <v>23</v>
      </c>
      <c r="N58">
        <v>9</v>
      </c>
      <c r="O58" t="s">
        <v>140</v>
      </c>
    </row>
    <row r="59" spans="13:15" x14ac:dyDescent="0.2">
      <c r="M59" t="s">
        <v>23</v>
      </c>
      <c r="N59">
        <v>5</v>
      </c>
      <c r="O59" t="s">
        <v>140</v>
      </c>
    </row>
    <row r="60" spans="13:15" x14ac:dyDescent="0.2">
      <c r="M60" t="s">
        <v>23</v>
      </c>
      <c r="N60">
        <v>1</v>
      </c>
      <c r="O60" t="s">
        <v>140</v>
      </c>
    </row>
    <row r="61" spans="13:15" x14ac:dyDescent="0.2">
      <c r="M61" t="s">
        <v>23</v>
      </c>
      <c r="N61">
        <v>3</v>
      </c>
      <c r="O61" t="s">
        <v>140</v>
      </c>
    </row>
    <row r="62" spans="13:15" x14ac:dyDescent="0.2">
      <c r="M62" t="s">
        <v>22</v>
      </c>
      <c r="N62">
        <v>22</v>
      </c>
      <c r="O62" t="s">
        <v>141</v>
      </c>
    </row>
    <row r="63" spans="13:15" x14ac:dyDescent="0.2">
      <c r="M63" t="s">
        <v>22</v>
      </c>
      <c r="N63">
        <v>24</v>
      </c>
      <c r="O63" t="s">
        <v>141</v>
      </c>
    </row>
    <row r="64" spans="13:15" x14ac:dyDescent="0.2">
      <c r="M64" t="s">
        <v>22</v>
      </c>
      <c r="N64">
        <v>15</v>
      </c>
      <c r="O64" t="s">
        <v>141</v>
      </c>
    </row>
    <row r="65" spans="13:15" x14ac:dyDescent="0.2">
      <c r="M65" t="s">
        <v>22</v>
      </c>
      <c r="N65">
        <v>19</v>
      </c>
      <c r="O65" t="s">
        <v>141</v>
      </c>
    </row>
    <row r="66" spans="13:15" x14ac:dyDescent="0.2">
      <c r="M66" t="s">
        <v>22</v>
      </c>
      <c r="N66">
        <v>14</v>
      </c>
      <c r="O66" t="s">
        <v>141</v>
      </c>
    </row>
    <row r="67" spans="13:15" x14ac:dyDescent="0.2">
      <c r="M67" t="s">
        <v>22</v>
      </c>
      <c r="N67">
        <v>17</v>
      </c>
      <c r="O67" t="s">
        <v>141</v>
      </c>
    </row>
    <row r="68" spans="13:15" x14ac:dyDescent="0.2">
      <c r="M68" t="s">
        <v>23</v>
      </c>
      <c r="N68">
        <v>4</v>
      </c>
      <c r="O68" t="s">
        <v>141</v>
      </c>
    </row>
    <row r="69" spans="13:15" x14ac:dyDescent="0.2">
      <c r="M69" t="s">
        <v>23</v>
      </c>
      <c r="N69">
        <v>6</v>
      </c>
      <c r="O69" t="s">
        <v>141</v>
      </c>
    </row>
    <row r="70" spans="13:15" x14ac:dyDescent="0.2">
      <c r="M70" t="s">
        <v>22</v>
      </c>
      <c r="N70">
        <v>22</v>
      </c>
      <c r="O70" t="s">
        <v>142</v>
      </c>
    </row>
    <row r="71" spans="13:15" x14ac:dyDescent="0.2">
      <c r="M71" t="s">
        <v>22</v>
      </c>
      <c r="N71">
        <v>18</v>
      </c>
      <c r="O71" t="s">
        <v>142</v>
      </c>
    </row>
    <row r="72" spans="13:15" x14ac:dyDescent="0.2">
      <c r="M72" t="s">
        <v>22</v>
      </c>
      <c r="N72">
        <v>13</v>
      </c>
      <c r="O72" t="s">
        <v>142</v>
      </c>
    </row>
    <row r="73" spans="13:15" x14ac:dyDescent="0.2">
      <c r="M73" t="s">
        <v>22</v>
      </c>
      <c r="N73">
        <v>13</v>
      </c>
      <c r="O73" t="s">
        <v>142</v>
      </c>
    </row>
    <row r="74" spans="13:15" x14ac:dyDescent="0.2">
      <c r="M74" t="s">
        <v>22</v>
      </c>
      <c r="N74">
        <v>10</v>
      </c>
      <c r="O74" t="s">
        <v>142</v>
      </c>
    </row>
    <row r="75" spans="13:15" x14ac:dyDescent="0.2">
      <c r="M75" t="s">
        <v>22</v>
      </c>
      <c r="N75">
        <v>13</v>
      </c>
      <c r="O75" t="s">
        <v>142</v>
      </c>
    </row>
    <row r="76" spans="13:15" x14ac:dyDescent="0.2">
      <c r="M76" t="s">
        <v>22</v>
      </c>
      <c r="N76">
        <v>8</v>
      </c>
      <c r="O76" t="s">
        <v>142</v>
      </c>
    </row>
    <row r="77" spans="13:15" x14ac:dyDescent="0.2">
      <c r="M77" t="s">
        <v>22</v>
      </c>
      <c r="N77">
        <v>12</v>
      </c>
      <c r="O77" t="s">
        <v>142</v>
      </c>
    </row>
    <row r="78" spans="13:15" x14ac:dyDescent="0.2">
      <c r="M78" t="s">
        <v>23</v>
      </c>
      <c r="N78">
        <v>4</v>
      </c>
      <c r="O78" t="s">
        <v>142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76935-7818-A548-A9ED-2A5507CF59F8}">
  <dimension ref="A1:D11"/>
  <sheetViews>
    <sheetView zoomScale="161" workbookViewId="0">
      <selection activeCell="A10" sqref="A10"/>
    </sheetView>
  </sheetViews>
  <sheetFormatPr baseColWidth="10" defaultRowHeight="16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1</v>
      </c>
      <c r="C2">
        <v>75</v>
      </c>
      <c r="D2">
        <f>(C2/(C2+B2))*100</f>
        <v>98.68421052631578</v>
      </c>
    </row>
    <row r="3" spans="1:4" x14ac:dyDescent="0.2">
      <c r="A3" t="s">
        <v>5</v>
      </c>
      <c r="B3">
        <v>1</v>
      </c>
      <c r="C3">
        <v>54</v>
      </c>
      <c r="D3">
        <f>(C3/(C3+B3))*100</f>
        <v>98.181818181818187</v>
      </c>
    </row>
    <row r="4" spans="1:4" x14ac:dyDescent="0.2">
      <c r="A4" t="s">
        <v>4</v>
      </c>
      <c r="B4">
        <v>2</v>
      </c>
      <c r="C4">
        <v>60</v>
      </c>
      <c r="D4">
        <f t="shared" ref="D4:D11" si="0">(C4/(C4+B4))*100</f>
        <v>96.774193548387103</v>
      </c>
    </row>
    <row r="5" spans="1:4" x14ac:dyDescent="0.2">
      <c r="A5" t="s">
        <v>5</v>
      </c>
      <c r="B5">
        <v>0</v>
      </c>
      <c r="C5">
        <v>61</v>
      </c>
      <c r="D5">
        <f t="shared" si="0"/>
        <v>100</v>
      </c>
    </row>
    <row r="6" spans="1:4" x14ac:dyDescent="0.2">
      <c r="A6" t="s">
        <v>4</v>
      </c>
      <c r="B6">
        <v>1</v>
      </c>
      <c r="C6">
        <v>86</v>
      </c>
      <c r="D6">
        <f t="shared" si="0"/>
        <v>98.850574712643677</v>
      </c>
    </row>
    <row r="7" spans="1:4" x14ac:dyDescent="0.2">
      <c r="A7" t="s">
        <v>5</v>
      </c>
      <c r="B7">
        <v>2</v>
      </c>
      <c r="C7">
        <v>58</v>
      </c>
      <c r="D7">
        <f t="shared" si="0"/>
        <v>96.666666666666671</v>
      </c>
    </row>
    <row r="8" spans="1:4" x14ac:dyDescent="0.2">
      <c r="A8" t="s">
        <v>4</v>
      </c>
      <c r="B8">
        <v>0</v>
      </c>
      <c r="C8">
        <v>41</v>
      </c>
      <c r="D8">
        <f t="shared" si="0"/>
        <v>100</v>
      </c>
    </row>
    <row r="9" spans="1:4" x14ac:dyDescent="0.2">
      <c r="A9" t="s">
        <v>5</v>
      </c>
      <c r="B9">
        <v>0</v>
      </c>
      <c r="C9">
        <v>89</v>
      </c>
      <c r="D9">
        <f t="shared" si="0"/>
        <v>100</v>
      </c>
    </row>
    <row r="10" spans="1:4" x14ac:dyDescent="0.2">
      <c r="A10" t="s">
        <v>4</v>
      </c>
      <c r="B10">
        <v>0</v>
      </c>
      <c r="C10">
        <v>59</v>
      </c>
      <c r="D10">
        <f t="shared" si="0"/>
        <v>100</v>
      </c>
    </row>
    <row r="11" spans="1:4" x14ac:dyDescent="0.2">
      <c r="A11" t="s">
        <v>5</v>
      </c>
      <c r="B11">
        <v>0</v>
      </c>
      <c r="C11">
        <v>60</v>
      </c>
      <c r="D11">
        <f t="shared" si="0"/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588B-38A5-704A-87FC-A41CE7C2BE97}">
  <dimension ref="A1:G19"/>
  <sheetViews>
    <sheetView zoomScale="175" workbookViewId="0">
      <selection activeCell="B2" sqref="B2"/>
    </sheetView>
  </sheetViews>
  <sheetFormatPr baseColWidth="10" defaultRowHeight="16" x14ac:dyDescent="0.2"/>
  <sheetData>
    <row r="1" spans="1:7" x14ac:dyDescent="0.2">
      <c r="A1" t="s">
        <v>0</v>
      </c>
      <c r="B1" t="s">
        <v>16</v>
      </c>
      <c r="C1" t="s">
        <v>17</v>
      </c>
      <c r="D1" t="s">
        <v>1</v>
      </c>
      <c r="E1" t="s">
        <v>2</v>
      </c>
      <c r="F1" t="s">
        <v>18</v>
      </c>
      <c r="G1" t="s">
        <v>19</v>
      </c>
    </row>
    <row r="2" spans="1:7" x14ac:dyDescent="0.2">
      <c r="A2" t="s">
        <v>4</v>
      </c>
      <c r="B2">
        <v>1</v>
      </c>
      <c r="C2">
        <v>88</v>
      </c>
      <c r="D2">
        <v>0</v>
      </c>
      <c r="E2">
        <v>89</v>
      </c>
      <c r="F2">
        <f>(C2/(C2+B2))*100</f>
        <v>98.876404494382015</v>
      </c>
      <c r="G2">
        <f>(E2/(E2+D2))*100</f>
        <v>100</v>
      </c>
    </row>
    <row r="3" spans="1:7" x14ac:dyDescent="0.2">
      <c r="A3" t="s">
        <v>5</v>
      </c>
      <c r="B3">
        <v>0</v>
      </c>
      <c r="C3">
        <v>84</v>
      </c>
      <c r="D3">
        <v>0</v>
      </c>
      <c r="E3">
        <v>84</v>
      </c>
      <c r="F3">
        <f t="shared" ref="F3:F19" si="0">(C3/(C3+B3))*100</f>
        <v>100</v>
      </c>
      <c r="G3">
        <f t="shared" ref="G3:G19" si="1">(E3/(E3+D3))*100</f>
        <v>100</v>
      </c>
    </row>
    <row r="4" spans="1:7" x14ac:dyDescent="0.2">
      <c r="A4" t="s">
        <v>4</v>
      </c>
      <c r="B4">
        <v>0</v>
      </c>
      <c r="C4">
        <v>35</v>
      </c>
      <c r="D4">
        <v>1</v>
      </c>
      <c r="E4">
        <v>34</v>
      </c>
      <c r="F4">
        <f t="shared" si="0"/>
        <v>100</v>
      </c>
      <c r="G4">
        <f t="shared" si="1"/>
        <v>97.142857142857139</v>
      </c>
    </row>
    <row r="5" spans="1:7" x14ac:dyDescent="0.2">
      <c r="A5" t="s">
        <v>5</v>
      </c>
      <c r="B5">
        <v>0</v>
      </c>
      <c r="C5">
        <v>40</v>
      </c>
      <c r="D5">
        <v>0</v>
      </c>
      <c r="E5">
        <v>40</v>
      </c>
      <c r="F5">
        <f t="shared" si="0"/>
        <v>100</v>
      </c>
      <c r="G5">
        <f t="shared" si="1"/>
        <v>100</v>
      </c>
    </row>
    <row r="6" spans="1:7" x14ac:dyDescent="0.2">
      <c r="A6" t="s">
        <v>4</v>
      </c>
      <c r="B6">
        <v>0</v>
      </c>
      <c r="C6">
        <v>46</v>
      </c>
      <c r="D6">
        <v>0</v>
      </c>
      <c r="E6">
        <v>46</v>
      </c>
      <c r="F6">
        <f t="shared" si="0"/>
        <v>100</v>
      </c>
      <c r="G6">
        <f t="shared" si="1"/>
        <v>100</v>
      </c>
    </row>
    <row r="7" spans="1:7" x14ac:dyDescent="0.2">
      <c r="A7" t="s">
        <v>5</v>
      </c>
      <c r="B7">
        <v>0</v>
      </c>
      <c r="C7">
        <v>39</v>
      </c>
      <c r="D7">
        <v>0</v>
      </c>
      <c r="E7">
        <v>39</v>
      </c>
      <c r="F7">
        <f t="shared" si="0"/>
        <v>100</v>
      </c>
      <c r="G7">
        <f t="shared" si="1"/>
        <v>100</v>
      </c>
    </row>
    <row r="8" spans="1:7" x14ac:dyDescent="0.2">
      <c r="A8" t="s">
        <v>4</v>
      </c>
      <c r="B8">
        <v>0</v>
      </c>
      <c r="C8">
        <v>66</v>
      </c>
      <c r="D8">
        <v>0</v>
      </c>
      <c r="E8">
        <v>66</v>
      </c>
      <c r="F8">
        <f t="shared" si="0"/>
        <v>100</v>
      </c>
      <c r="G8">
        <f t="shared" si="1"/>
        <v>100</v>
      </c>
    </row>
    <row r="9" spans="1:7" x14ac:dyDescent="0.2">
      <c r="A9" t="s">
        <v>5</v>
      </c>
      <c r="B9">
        <v>1</v>
      </c>
      <c r="C9">
        <v>50</v>
      </c>
      <c r="D9">
        <v>0</v>
      </c>
      <c r="E9">
        <v>51</v>
      </c>
      <c r="F9">
        <f>(C9/(C9+B9))*100</f>
        <v>98.039215686274503</v>
      </c>
      <c r="G9">
        <f t="shared" si="1"/>
        <v>100</v>
      </c>
    </row>
    <row r="10" spans="1:7" x14ac:dyDescent="0.2">
      <c r="A10" t="s">
        <v>4</v>
      </c>
      <c r="B10">
        <v>0</v>
      </c>
      <c r="C10">
        <v>60</v>
      </c>
      <c r="D10">
        <v>0</v>
      </c>
      <c r="E10">
        <v>60</v>
      </c>
      <c r="F10">
        <f t="shared" si="0"/>
        <v>100</v>
      </c>
      <c r="G10">
        <f t="shared" si="1"/>
        <v>100</v>
      </c>
    </row>
    <row r="11" spans="1:7" x14ac:dyDescent="0.2">
      <c r="A11" t="s">
        <v>5</v>
      </c>
      <c r="B11">
        <v>0</v>
      </c>
      <c r="C11">
        <v>45</v>
      </c>
      <c r="D11">
        <v>0</v>
      </c>
      <c r="E11">
        <v>45</v>
      </c>
      <c r="F11">
        <f t="shared" si="0"/>
        <v>100</v>
      </c>
      <c r="G11">
        <f t="shared" si="1"/>
        <v>100</v>
      </c>
    </row>
    <row r="12" spans="1:7" x14ac:dyDescent="0.2">
      <c r="A12" t="s">
        <v>4</v>
      </c>
      <c r="B12">
        <v>0</v>
      </c>
      <c r="C12">
        <v>92</v>
      </c>
      <c r="D12">
        <v>0</v>
      </c>
      <c r="E12">
        <v>92</v>
      </c>
      <c r="F12">
        <f t="shared" si="0"/>
        <v>100</v>
      </c>
      <c r="G12">
        <f t="shared" si="1"/>
        <v>100</v>
      </c>
    </row>
    <row r="13" spans="1:7" x14ac:dyDescent="0.2">
      <c r="A13" t="s">
        <v>5</v>
      </c>
      <c r="B13">
        <v>1</v>
      </c>
      <c r="C13">
        <v>94</v>
      </c>
      <c r="D13">
        <v>0</v>
      </c>
      <c r="E13">
        <v>95</v>
      </c>
      <c r="F13">
        <f t="shared" si="0"/>
        <v>98.94736842105263</v>
      </c>
      <c r="G13">
        <f t="shared" si="1"/>
        <v>100</v>
      </c>
    </row>
    <row r="14" spans="1:7" x14ac:dyDescent="0.2">
      <c r="A14" t="s">
        <v>4</v>
      </c>
      <c r="B14">
        <v>0</v>
      </c>
      <c r="C14">
        <v>57</v>
      </c>
      <c r="D14">
        <v>0</v>
      </c>
      <c r="E14">
        <v>57</v>
      </c>
      <c r="F14">
        <f t="shared" si="0"/>
        <v>100</v>
      </c>
      <c r="G14">
        <f t="shared" si="1"/>
        <v>100</v>
      </c>
    </row>
    <row r="15" spans="1:7" x14ac:dyDescent="0.2">
      <c r="A15" t="s">
        <v>5</v>
      </c>
      <c r="B15">
        <v>0</v>
      </c>
      <c r="C15">
        <v>51</v>
      </c>
      <c r="D15">
        <v>0</v>
      </c>
      <c r="E15">
        <v>51</v>
      </c>
      <c r="F15">
        <f t="shared" si="0"/>
        <v>100</v>
      </c>
      <c r="G15">
        <f t="shared" si="1"/>
        <v>100</v>
      </c>
    </row>
    <row r="16" spans="1:7" x14ac:dyDescent="0.2">
      <c r="A16" t="s">
        <v>4</v>
      </c>
      <c r="B16">
        <v>0</v>
      </c>
      <c r="C16">
        <v>59</v>
      </c>
      <c r="D16">
        <v>0</v>
      </c>
      <c r="E16">
        <v>59</v>
      </c>
      <c r="F16">
        <f t="shared" si="0"/>
        <v>100</v>
      </c>
      <c r="G16">
        <f t="shared" si="1"/>
        <v>100</v>
      </c>
    </row>
    <row r="17" spans="1:7" x14ac:dyDescent="0.2">
      <c r="A17" t="s">
        <v>5</v>
      </c>
      <c r="B17">
        <v>2</v>
      </c>
      <c r="C17">
        <v>61</v>
      </c>
      <c r="D17">
        <v>0</v>
      </c>
      <c r="E17">
        <v>63</v>
      </c>
      <c r="F17">
        <f t="shared" si="0"/>
        <v>96.825396825396822</v>
      </c>
      <c r="G17">
        <f t="shared" si="1"/>
        <v>100</v>
      </c>
    </row>
    <row r="18" spans="1:7" x14ac:dyDescent="0.2">
      <c r="A18" t="s">
        <v>4</v>
      </c>
      <c r="B18">
        <v>0</v>
      </c>
      <c r="C18">
        <v>63</v>
      </c>
      <c r="D18">
        <v>0</v>
      </c>
      <c r="E18">
        <v>63</v>
      </c>
      <c r="F18">
        <f t="shared" si="0"/>
        <v>100</v>
      </c>
      <c r="G18">
        <f t="shared" si="1"/>
        <v>100</v>
      </c>
    </row>
    <row r="19" spans="1:7" x14ac:dyDescent="0.2">
      <c r="A19" t="s">
        <v>5</v>
      </c>
      <c r="B19">
        <v>0</v>
      </c>
      <c r="C19">
        <v>68</v>
      </c>
      <c r="D19">
        <v>1</v>
      </c>
      <c r="E19">
        <v>67</v>
      </c>
      <c r="F19">
        <f t="shared" si="0"/>
        <v>100</v>
      </c>
      <c r="G19">
        <f t="shared" si="1"/>
        <v>98.529411764705884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382FE-4654-EC4E-ACA0-0AA1A977997E}">
  <dimension ref="A1:F5"/>
  <sheetViews>
    <sheetView workbookViewId="0">
      <selection activeCell="G34" sqref="G34"/>
    </sheetView>
  </sheetViews>
  <sheetFormatPr baseColWidth="10" defaultRowHeight="16" x14ac:dyDescent="0.2"/>
  <sheetData>
    <row r="1" spans="1:6" x14ac:dyDescent="0.2">
      <c r="A1" t="s">
        <v>10</v>
      </c>
      <c r="B1" t="s">
        <v>11</v>
      </c>
      <c r="C1" t="s">
        <v>12</v>
      </c>
      <c r="D1" t="s">
        <v>13</v>
      </c>
      <c r="E1" t="s">
        <v>14</v>
      </c>
      <c r="F1" t="s">
        <v>15</v>
      </c>
    </row>
    <row r="2" spans="1:6" x14ac:dyDescent="0.2">
      <c r="A2">
        <v>62</v>
      </c>
      <c r="B2">
        <v>60</v>
      </c>
      <c r="C2">
        <v>49</v>
      </c>
      <c r="D2">
        <v>51</v>
      </c>
      <c r="E2">
        <f>((B2/(B2+A2))*100)</f>
        <v>49.180327868852459</v>
      </c>
      <c r="F2">
        <f>((D2/(D2+C2))*100)</f>
        <v>51</v>
      </c>
    </row>
    <row r="3" spans="1:6" x14ac:dyDescent="0.2">
      <c r="A3">
        <v>39</v>
      </c>
      <c r="B3">
        <v>32</v>
      </c>
      <c r="C3">
        <v>37</v>
      </c>
      <c r="D3">
        <v>32</v>
      </c>
      <c r="E3">
        <f>((B3/(B3+A3))*100)</f>
        <v>45.070422535211272</v>
      </c>
      <c r="F3">
        <f>((D3/(D3+C3))*100)</f>
        <v>46.376811594202898</v>
      </c>
    </row>
    <row r="4" spans="1:6" x14ac:dyDescent="0.2">
      <c r="A4">
        <v>27</v>
      </c>
      <c r="B4">
        <v>24</v>
      </c>
      <c r="C4">
        <v>9</v>
      </c>
      <c r="D4">
        <v>9</v>
      </c>
      <c r="E4">
        <f>((B4/(B4+A4))*100)</f>
        <v>47.058823529411761</v>
      </c>
      <c r="F4">
        <f>((D4/(D4+C4))*100)</f>
        <v>50</v>
      </c>
    </row>
    <row r="5" spans="1:6" x14ac:dyDescent="0.2">
      <c r="A5">
        <v>38</v>
      </c>
      <c r="B5">
        <v>38</v>
      </c>
      <c r="C5">
        <v>24</v>
      </c>
      <c r="D5">
        <v>34</v>
      </c>
      <c r="E5">
        <f>((B5/(B5+A5))*100)</f>
        <v>50</v>
      </c>
      <c r="F5">
        <f>((D5/(D5+C5))*100)</f>
        <v>58.620689655172406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C0FB8-DDCB-E64A-BFFD-C12F37AB2E72}">
  <dimension ref="A1:C19"/>
  <sheetViews>
    <sheetView zoomScale="176" workbookViewId="0">
      <selection activeCell="A2" sqref="A2:A19"/>
    </sheetView>
  </sheetViews>
  <sheetFormatPr baseColWidth="10" defaultRowHeight="16" x14ac:dyDescent="0.2"/>
  <cols>
    <col min="1" max="1" width="20.33203125" customWidth="1"/>
    <col min="2" max="2" width="12.83203125" customWidth="1"/>
  </cols>
  <sheetData>
    <row r="1" spans="1:3" x14ac:dyDescent="0.2">
      <c r="A1" t="s">
        <v>0</v>
      </c>
      <c r="C1" t="s">
        <v>6</v>
      </c>
    </row>
    <row r="2" spans="1:3" x14ac:dyDescent="0.2">
      <c r="A2" t="s">
        <v>7</v>
      </c>
      <c r="B2">
        <v>155</v>
      </c>
      <c r="C2">
        <f>(B2/(B2+B3+B4))*100</f>
        <v>99.358974358974365</v>
      </c>
    </row>
    <row r="3" spans="1:3" x14ac:dyDescent="0.2">
      <c r="A3" t="s">
        <v>8</v>
      </c>
      <c r="B3">
        <v>1</v>
      </c>
      <c r="C3">
        <f>(B3/(B2+B3+B4))*100</f>
        <v>0.64102564102564097</v>
      </c>
    </row>
    <row r="4" spans="1:3" x14ac:dyDescent="0.2">
      <c r="A4" t="s">
        <v>9</v>
      </c>
      <c r="B4">
        <v>0</v>
      </c>
      <c r="C4">
        <f>(B4/(B2+B3+B4))*100</f>
        <v>0</v>
      </c>
    </row>
    <row r="5" spans="1:3" x14ac:dyDescent="0.2">
      <c r="A5" t="s">
        <v>7</v>
      </c>
      <c r="B5">
        <v>132</v>
      </c>
      <c r="C5">
        <f>(B5/(B5+B6+B7))*100</f>
        <v>97.777777777777771</v>
      </c>
    </row>
    <row r="6" spans="1:3" x14ac:dyDescent="0.2">
      <c r="A6" t="s">
        <v>8</v>
      </c>
      <c r="B6">
        <v>3</v>
      </c>
      <c r="C6">
        <f>(B6/(B5+B6+B7))*100</f>
        <v>2.2222222222222223</v>
      </c>
    </row>
    <row r="7" spans="1:3" x14ac:dyDescent="0.2">
      <c r="A7" t="s">
        <v>9</v>
      </c>
      <c r="B7">
        <v>0</v>
      </c>
      <c r="C7">
        <f>(B7/(B5+B6+B7))*100</f>
        <v>0</v>
      </c>
    </row>
    <row r="8" spans="1:3" x14ac:dyDescent="0.2">
      <c r="A8" t="s">
        <v>7</v>
      </c>
      <c r="B8">
        <v>63</v>
      </c>
      <c r="C8">
        <f>(B8/(B8+B9+B10))*100</f>
        <v>98.4375</v>
      </c>
    </row>
    <row r="9" spans="1:3" x14ac:dyDescent="0.2">
      <c r="A9" t="s">
        <v>8</v>
      </c>
      <c r="B9">
        <v>1</v>
      </c>
      <c r="C9">
        <f>(B9/(B8+B9+B10))*100</f>
        <v>1.5625</v>
      </c>
    </row>
    <row r="10" spans="1:3" x14ac:dyDescent="0.2">
      <c r="A10" t="s">
        <v>9</v>
      </c>
      <c r="B10">
        <v>0</v>
      </c>
      <c r="C10">
        <f>(B10/(B8+B9+B10))*100</f>
        <v>0</v>
      </c>
    </row>
    <row r="11" spans="1:3" x14ac:dyDescent="0.2">
      <c r="A11" t="s">
        <v>7</v>
      </c>
      <c r="B11">
        <v>137</v>
      </c>
      <c r="C11">
        <f>(B11/(B11+B12+B13))*100</f>
        <v>97.857142857142847</v>
      </c>
    </row>
    <row r="12" spans="1:3" x14ac:dyDescent="0.2">
      <c r="A12" t="s">
        <v>8</v>
      </c>
      <c r="B12">
        <v>3</v>
      </c>
      <c r="C12">
        <f>(B12/(B11+B12+B13))*100</f>
        <v>2.1428571428571428</v>
      </c>
    </row>
    <row r="13" spans="1:3" x14ac:dyDescent="0.2">
      <c r="A13" t="s">
        <v>9</v>
      </c>
      <c r="B13">
        <v>0</v>
      </c>
      <c r="C13">
        <f>(B13/(B11+B12+B13))*100</f>
        <v>0</v>
      </c>
    </row>
    <row r="14" spans="1:3" x14ac:dyDescent="0.2">
      <c r="A14" t="s">
        <v>7</v>
      </c>
      <c r="B14">
        <v>168</v>
      </c>
      <c r="C14">
        <f>(B14/(B14+B15+B16))*100</f>
        <v>98.245614035087712</v>
      </c>
    </row>
    <row r="15" spans="1:3" x14ac:dyDescent="0.2">
      <c r="A15" t="s">
        <v>8</v>
      </c>
      <c r="B15">
        <v>3</v>
      </c>
      <c r="C15">
        <f>(B15/(B14+B15+B16))*100</f>
        <v>1.7543859649122806</v>
      </c>
    </row>
    <row r="16" spans="1:3" x14ac:dyDescent="0.2">
      <c r="A16" t="s">
        <v>9</v>
      </c>
      <c r="B16">
        <v>0</v>
      </c>
      <c r="C16">
        <f>(B16/(B14+B15+B16))*100</f>
        <v>0</v>
      </c>
    </row>
    <row r="17" spans="1:3" x14ac:dyDescent="0.2">
      <c r="A17" t="s">
        <v>7</v>
      </c>
      <c r="B17">
        <v>92</v>
      </c>
      <c r="C17">
        <f>(B17/(B17+B18+B19))*100</f>
        <v>98.924731182795696</v>
      </c>
    </row>
    <row r="18" spans="1:3" x14ac:dyDescent="0.2">
      <c r="A18" t="s">
        <v>8</v>
      </c>
      <c r="B18">
        <v>1</v>
      </c>
      <c r="C18">
        <f>(B18/(B17+B18+B19))*100</f>
        <v>1.0752688172043012</v>
      </c>
    </row>
    <row r="19" spans="1:3" x14ac:dyDescent="0.2">
      <c r="A19" t="s">
        <v>9</v>
      </c>
      <c r="B19">
        <v>0</v>
      </c>
      <c r="C19">
        <f>(B19/(B17+B18+B19))*100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F4843-5D40-E640-8F62-1FF85E901B6C}">
  <dimension ref="A1:V17"/>
  <sheetViews>
    <sheetView topLeftCell="O1" zoomScale="150" workbookViewId="0">
      <selection activeCell="P14" sqref="P14"/>
    </sheetView>
  </sheetViews>
  <sheetFormatPr baseColWidth="10" defaultRowHeight="16" x14ac:dyDescent="0.2"/>
  <sheetData>
    <row r="1" spans="1:22" x14ac:dyDescent="0.2">
      <c r="A1" t="s">
        <v>0</v>
      </c>
      <c r="B1" t="s">
        <v>20</v>
      </c>
      <c r="C1" t="s">
        <v>21</v>
      </c>
      <c r="D1" t="s">
        <v>6</v>
      </c>
      <c r="G1" t="s">
        <v>0</v>
      </c>
      <c r="H1" t="s">
        <v>24</v>
      </c>
      <c r="I1" t="s">
        <v>25</v>
      </c>
      <c r="J1" t="s">
        <v>6</v>
      </c>
      <c r="M1" t="s">
        <v>0</v>
      </c>
      <c r="N1" t="s">
        <v>26</v>
      </c>
      <c r="O1" t="s">
        <v>27</v>
      </c>
      <c r="P1" t="s">
        <v>6</v>
      </c>
      <c r="S1" t="s">
        <v>0</v>
      </c>
      <c r="T1" t="s">
        <v>28</v>
      </c>
      <c r="U1" t="s">
        <v>29</v>
      </c>
      <c r="V1" t="s">
        <v>6</v>
      </c>
    </row>
    <row r="2" spans="1:22" x14ac:dyDescent="0.2">
      <c r="A2" t="s">
        <v>22</v>
      </c>
      <c r="B2">
        <v>155</v>
      </c>
      <c r="C2">
        <v>137</v>
      </c>
      <c r="D2">
        <v>46.917808200000003</v>
      </c>
      <c r="G2" t="s">
        <v>22</v>
      </c>
      <c r="H2">
        <v>108</v>
      </c>
      <c r="I2">
        <v>1910</v>
      </c>
      <c r="J2">
        <v>5.3518334999999997</v>
      </c>
      <c r="M2" t="s">
        <v>22</v>
      </c>
      <c r="N2">
        <v>98</v>
      </c>
      <c r="O2">
        <v>372</v>
      </c>
      <c r="P2">
        <v>79.148936199999994</v>
      </c>
      <c r="S2" t="s">
        <v>23</v>
      </c>
      <c r="T2">
        <v>48</v>
      </c>
      <c r="U2">
        <v>42</v>
      </c>
      <c r="V2">
        <v>46.6666667</v>
      </c>
    </row>
    <row r="3" spans="1:22" x14ac:dyDescent="0.2">
      <c r="A3" t="s">
        <v>22</v>
      </c>
      <c r="B3">
        <v>236</v>
      </c>
      <c r="C3">
        <v>185</v>
      </c>
      <c r="D3">
        <v>43.9429929</v>
      </c>
      <c r="G3" t="s">
        <v>22</v>
      </c>
      <c r="H3">
        <v>146</v>
      </c>
      <c r="I3">
        <v>2268</v>
      </c>
      <c r="J3">
        <v>6.0480530000000003</v>
      </c>
      <c r="M3" t="s">
        <v>22</v>
      </c>
      <c r="N3">
        <v>90</v>
      </c>
      <c r="O3">
        <v>296</v>
      </c>
      <c r="P3">
        <v>76.683937799999995</v>
      </c>
      <c r="S3" t="s">
        <v>23</v>
      </c>
      <c r="T3">
        <v>91</v>
      </c>
      <c r="U3">
        <v>61</v>
      </c>
      <c r="V3">
        <v>40.131578900000001</v>
      </c>
    </row>
    <row r="4" spans="1:22" x14ac:dyDescent="0.2">
      <c r="A4" t="s">
        <v>22</v>
      </c>
      <c r="B4">
        <v>190</v>
      </c>
      <c r="C4">
        <v>155</v>
      </c>
      <c r="D4">
        <v>44.927536199999999</v>
      </c>
      <c r="G4" t="s">
        <v>22</v>
      </c>
      <c r="H4">
        <v>117</v>
      </c>
      <c r="I4">
        <v>2163</v>
      </c>
      <c r="J4">
        <v>5.1315789000000001</v>
      </c>
      <c r="M4" t="s">
        <v>22</v>
      </c>
      <c r="N4">
        <v>82</v>
      </c>
      <c r="O4">
        <v>286</v>
      </c>
      <c r="P4">
        <v>77.717391300000003</v>
      </c>
      <c r="S4" t="s">
        <v>23</v>
      </c>
      <c r="T4">
        <v>63</v>
      </c>
      <c r="U4">
        <v>49</v>
      </c>
      <c r="V4">
        <v>43.75</v>
      </c>
    </row>
    <row r="5" spans="1:22" x14ac:dyDescent="0.2">
      <c r="A5" t="s">
        <v>22</v>
      </c>
      <c r="B5">
        <v>424</v>
      </c>
      <c r="C5">
        <v>354</v>
      </c>
      <c r="D5">
        <v>45.501285299999999</v>
      </c>
      <c r="G5" t="s">
        <v>22</v>
      </c>
      <c r="H5">
        <v>107</v>
      </c>
      <c r="I5">
        <v>2388</v>
      </c>
      <c r="J5">
        <v>4.2885771999999998</v>
      </c>
      <c r="M5" t="s">
        <v>22</v>
      </c>
      <c r="N5">
        <v>129</v>
      </c>
      <c r="O5">
        <v>387</v>
      </c>
      <c r="P5">
        <v>75</v>
      </c>
      <c r="S5" t="s">
        <v>23</v>
      </c>
      <c r="T5">
        <v>80</v>
      </c>
      <c r="U5">
        <v>58</v>
      </c>
      <c r="V5">
        <v>42.028985499999997</v>
      </c>
    </row>
    <row r="6" spans="1:22" x14ac:dyDescent="0.2">
      <c r="A6" t="s">
        <v>22</v>
      </c>
      <c r="B6">
        <v>172</v>
      </c>
      <c r="C6">
        <v>158</v>
      </c>
      <c r="D6">
        <v>47.878787899999999</v>
      </c>
      <c r="G6" t="s">
        <v>23</v>
      </c>
      <c r="H6">
        <v>49</v>
      </c>
      <c r="I6">
        <v>1009</v>
      </c>
      <c r="J6">
        <v>4.6313800000000001</v>
      </c>
      <c r="M6" t="s">
        <v>22</v>
      </c>
      <c r="N6">
        <v>126</v>
      </c>
      <c r="O6">
        <v>209</v>
      </c>
      <c r="P6">
        <v>62.388059699999999</v>
      </c>
      <c r="S6" t="s">
        <v>23</v>
      </c>
      <c r="T6">
        <v>84</v>
      </c>
      <c r="U6">
        <v>50</v>
      </c>
      <c r="V6">
        <v>37.313432800000001</v>
      </c>
    </row>
    <row r="7" spans="1:22" x14ac:dyDescent="0.2">
      <c r="A7" t="s">
        <v>22</v>
      </c>
      <c r="B7">
        <v>131</v>
      </c>
      <c r="C7">
        <v>104</v>
      </c>
      <c r="D7">
        <v>44.255319100000001</v>
      </c>
      <c r="G7" t="s">
        <v>23</v>
      </c>
      <c r="H7">
        <v>34</v>
      </c>
      <c r="I7">
        <v>960</v>
      </c>
      <c r="J7">
        <v>3.4205231</v>
      </c>
      <c r="M7" t="s">
        <v>23</v>
      </c>
      <c r="N7">
        <v>47</v>
      </c>
      <c r="O7">
        <v>222</v>
      </c>
      <c r="P7">
        <v>82.527880999999994</v>
      </c>
      <c r="S7" t="s">
        <v>23</v>
      </c>
      <c r="T7">
        <v>20</v>
      </c>
      <c r="U7">
        <v>22</v>
      </c>
      <c r="V7">
        <v>52.380952399999998</v>
      </c>
    </row>
    <row r="8" spans="1:22" x14ac:dyDescent="0.2">
      <c r="A8" t="s">
        <v>22</v>
      </c>
      <c r="B8">
        <v>282</v>
      </c>
      <c r="C8">
        <v>189</v>
      </c>
      <c r="D8">
        <v>40.127388500000002</v>
      </c>
      <c r="G8" t="s">
        <v>23</v>
      </c>
      <c r="H8">
        <v>52</v>
      </c>
      <c r="I8">
        <v>899</v>
      </c>
      <c r="J8">
        <v>5.4679285000000002</v>
      </c>
      <c r="M8" t="s">
        <v>23</v>
      </c>
      <c r="N8">
        <v>41</v>
      </c>
      <c r="O8">
        <v>145</v>
      </c>
      <c r="P8">
        <v>77.956989199999995</v>
      </c>
      <c r="S8" t="s">
        <v>22</v>
      </c>
      <c r="T8">
        <v>123</v>
      </c>
      <c r="U8">
        <v>60</v>
      </c>
      <c r="V8">
        <v>32.7868852</v>
      </c>
    </row>
    <row r="9" spans="1:22" x14ac:dyDescent="0.2">
      <c r="A9" t="s">
        <v>23</v>
      </c>
      <c r="B9">
        <v>130</v>
      </c>
      <c r="C9">
        <v>100</v>
      </c>
      <c r="D9">
        <v>43.478260900000002</v>
      </c>
      <c r="G9" t="s">
        <v>23</v>
      </c>
      <c r="H9">
        <v>65</v>
      </c>
      <c r="I9">
        <v>1171</v>
      </c>
      <c r="J9">
        <v>5.2588996999999997</v>
      </c>
      <c r="M9" t="s">
        <v>23</v>
      </c>
      <c r="N9">
        <v>43</v>
      </c>
      <c r="O9">
        <v>171</v>
      </c>
      <c r="P9">
        <v>79.906542099999996</v>
      </c>
      <c r="S9" t="s">
        <v>22</v>
      </c>
      <c r="T9">
        <v>134</v>
      </c>
      <c r="U9">
        <v>101</v>
      </c>
      <c r="V9">
        <v>42.9787234</v>
      </c>
    </row>
    <row r="10" spans="1:22" x14ac:dyDescent="0.2">
      <c r="A10" t="s">
        <v>23</v>
      </c>
      <c r="B10">
        <v>58</v>
      </c>
      <c r="C10">
        <v>44</v>
      </c>
      <c r="D10">
        <v>43.137254900000002</v>
      </c>
      <c r="G10" t="s">
        <v>23</v>
      </c>
      <c r="H10">
        <v>58</v>
      </c>
      <c r="I10">
        <v>991</v>
      </c>
      <c r="J10">
        <v>5.5290752999999997</v>
      </c>
      <c r="M10" t="s">
        <v>23</v>
      </c>
      <c r="N10">
        <v>30</v>
      </c>
      <c r="O10">
        <v>140</v>
      </c>
      <c r="P10">
        <v>82.352941200000004</v>
      </c>
      <c r="S10" t="s">
        <v>22</v>
      </c>
      <c r="T10">
        <v>175</v>
      </c>
      <c r="U10">
        <v>109</v>
      </c>
      <c r="V10">
        <v>38.380281699999998</v>
      </c>
    </row>
    <row r="11" spans="1:22" x14ac:dyDescent="0.2">
      <c r="A11" t="s">
        <v>23</v>
      </c>
      <c r="B11">
        <v>143</v>
      </c>
      <c r="C11">
        <v>104</v>
      </c>
      <c r="D11">
        <v>42.105263200000003</v>
      </c>
      <c r="M11" t="s">
        <v>23</v>
      </c>
      <c r="N11">
        <v>66</v>
      </c>
      <c r="O11">
        <v>157</v>
      </c>
      <c r="P11">
        <v>70.403587400000006</v>
      </c>
      <c r="S11" t="s">
        <v>22</v>
      </c>
      <c r="T11">
        <v>135</v>
      </c>
      <c r="U11">
        <v>148</v>
      </c>
      <c r="V11">
        <v>52.296819800000002</v>
      </c>
    </row>
    <row r="12" spans="1:22" x14ac:dyDescent="0.2">
      <c r="A12" t="s">
        <v>23</v>
      </c>
      <c r="B12">
        <v>123</v>
      </c>
      <c r="C12">
        <v>85</v>
      </c>
      <c r="D12">
        <v>40.865384599999999</v>
      </c>
      <c r="S12" t="s">
        <v>22</v>
      </c>
      <c r="T12">
        <v>215</v>
      </c>
      <c r="U12">
        <v>235</v>
      </c>
      <c r="V12">
        <v>52.222222199999997</v>
      </c>
    </row>
    <row r="13" spans="1:22" x14ac:dyDescent="0.2">
      <c r="A13" t="s">
        <v>23</v>
      </c>
      <c r="B13">
        <v>119</v>
      </c>
      <c r="C13">
        <v>105</v>
      </c>
      <c r="D13">
        <v>46.875</v>
      </c>
      <c r="S13" t="s">
        <v>22</v>
      </c>
      <c r="T13">
        <v>196</v>
      </c>
      <c r="U13">
        <v>147</v>
      </c>
      <c r="V13">
        <v>42.857142899999999</v>
      </c>
    </row>
    <row r="14" spans="1:22" x14ac:dyDescent="0.2">
      <c r="A14" t="s">
        <v>23</v>
      </c>
      <c r="B14">
        <v>200</v>
      </c>
      <c r="C14">
        <v>179</v>
      </c>
      <c r="D14">
        <v>47.229551499999999</v>
      </c>
    </row>
    <row r="15" spans="1:22" x14ac:dyDescent="0.2">
      <c r="A15" t="s">
        <v>23</v>
      </c>
      <c r="B15">
        <v>49</v>
      </c>
      <c r="C15">
        <v>38</v>
      </c>
      <c r="D15">
        <v>43.678160900000002</v>
      </c>
    </row>
    <row r="16" spans="1:22" x14ac:dyDescent="0.2">
      <c r="A16" t="s">
        <v>23</v>
      </c>
      <c r="B16">
        <v>81</v>
      </c>
      <c r="C16">
        <v>69</v>
      </c>
      <c r="D16">
        <v>46</v>
      </c>
    </row>
    <row r="17" spans="1:4" x14ac:dyDescent="0.2">
      <c r="A17" t="s">
        <v>23</v>
      </c>
      <c r="B17">
        <v>107</v>
      </c>
      <c r="C17">
        <v>87</v>
      </c>
      <c r="D17">
        <v>44.845360800000002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D93C1-168E-D34D-8DCC-F410FE3126E0}">
  <dimension ref="A1:D26"/>
  <sheetViews>
    <sheetView tabSelected="1" topLeftCell="A9" zoomScale="192" workbookViewId="0">
      <selection activeCell="E14" sqref="E14"/>
    </sheetView>
  </sheetViews>
  <sheetFormatPr baseColWidth="10" defaultRowHeight="16" x14ac:dyDescent="0.2"/>
  <sheetData>
    <row r="1" spans="1:4" x14ac:dyDescent="0.2">
      <c r="A1" t="s">
        <v>30</v>
      </c>
      <c r="B1" t="s">
        <v>31</v>
      </c>
      <c r="C1" t="s">
        <v>32</v>
      </c>
      <c r="D1" t="s">
        <v>0</v>
      </c>
    </row>
    <row r="2" spans="1:4" x14ac:dyDescent="0.2">
      <c r="A2">
        <v>1</v>
      </c>
      <c r="B2" t="s">
        <v>33</v>
      </c>
      <c r="C2" t="s">
        <v>34</v>
      </c>
      <c r="D2" t="s">
        <v>22</v>
      </c>
    </row>
    <row r="3" spans="1:4" x14ac:dyDescent="0.2">
      <c r="A3">
        <v>2</v>
      </c>
      <c r="B3" t="s">
        <v>35</v>
      </c>
      <c r="C3" t="s">
        <v>36</v>
      </c>
      <c r="D3" t="s">
        <v>22</v>
      </c>
    </row>
    <row r="4" spans="1:4" x14ac:dyDescent="0.2">
      <c r="A4">
        <v>3</v>
      </c>
      <c r="B4" t="s">
        <v>37</v>
      </c>
      <c r="C4" t="s">
        <v>38</v>
      </c>
      <c r="D4" t="s">
        <v>22</v>
      </c>
    </row>
    <row r="5" spans="1:4" x14ac:dyDescent="0.2">
      <c r="A5">
        <v>4</v>
      </c>
      <c r="B5" t="s">
        <v>39</v>
      </c>
      <c r="C5" t="s">
        <v>40</v>
      </c>
      <c r="D5" t="s">
        <v>22</v>
      </c>
    </row>
    <row r="6" spans="1:4" x14ac:dyDescent="0.2">
      <c r="A6">
        <v>5</v>
      </c>
      <c r="B6" t="s">
        <v>41</v>
      </c>
      <c r="C6" t="s">
        <v>42</v>
      </c>
      <c r="D6" t="s">
        <v>22</v>
      </c>
    </row>
    <row r="7" spans="1:4" x14ac:dyDescent="0.2">
      <c r="A7">
        <v>6</v>
      </c>
      <c r="B7" t="s">
        <v>43</v>
      </c>
      <c r="C7" t="s">
        <v>40</v>
      </c>
      <c r="D7" t="s">
        <v>22</v>
      </c>
    </row>
    <row r="8" spans="1:4" x14ac:dyDescent="0.2">
      <c r="A8">
        <v>7</v>
      </c>
      <c r="B8" t="s">
        <v>44</v>
      </c>
      <c r="C8" t="s">
        <v>45</v>
      </c>
      <c r="D8" t="s">
        <v>22</v>
      </c>
    </row>
    <row r="9" spans="1:4" x14ac:dyDescent="0.2">
      <c r="A9">
        <v>8</v>
      </c>
      <c r="B9" t="s">
        <v>46</v>
      </c>
      <c r="C9" t="s">
        <v>38</v>
      </c>
      <c r="D9" t="s">
        <v>22</v>
      </c>
    </row>
    <row r="10" spans="1:4" x14ac:dyDescent="0.2">
      <c r="A10">
        <v>9</v>
      </c>
      <c r="B10" t="s">
        <v>47</v>
      </c>
      <c r="C10" t="s">
        <v>48</v>
      </c>
      <c r="D10" t="s">
        <v>22</v>
      </c>
    </row>
    <row r="11" spans="1:4" x14ac:dyDescent="0.2">
      <c r="A11">
        <v>10</v>
      </c>
      <c r="B11" t="s">
        <v>49</v>
      </c>
      <c r="C11" t="s">
        <v>50</v>
      </c>
      <c r="D11" t="s">
        <v>22</v>
      </c>
    </row>
    <row r="12" spans="1:4" x14ac:dyDescent="0.2">
      <c r="A12">
        <v>11</v>
      </c>
      <c r="B12" t="s">
        <v>51</v>
      </c>
      <c r="C12" t="s">
        <v>52</v>
      </c>
      <c r="D12" t="s">
        <v>53</v>
      </c>
    </row>
    <row r="13" spans="1:4" x14ac:dyDescent="0.2">
      <c r="A13">
        <v>12</v>
      </c>
      <c r="B13" t="s">
        <v>54</v>
      </c>
      <c r="C13" t="s">
        <v>52</v>
      </c>
      <c r="D13" t="s">
        <v>53</v>
      </c>
    </row>
    <row r="14" spans="1:4" x14ac:dyDescent="0.2">
      <c r="A14">
        <v>13</v>
      </c>
      <c r="B14" t="s">
        <v>55</v>
      </c>
      <c r="C14" t="s">
        <v>56</v>
      </c>
      <c r="D14" t="s">
        <v>53</v>
      </c>
    </row>
    <row r="15" spans="1:4" x14ac:dyDescent="0.2">
      <c r="A15">
        <v>14</v>
      </c>
      <c r="B15" t="s">
        <v>33</v>
      </c>
      <c r="C15" t="s">
        <v>57</v>
      </c>
      <c r="D15" t="s">
        <v>53</v>
      </c>
    </row>
    <row r="16" spans="1:4" x14ac:dyDescent="0.2">
      <c r="A16">
        <v>15</v>
      </c>
      <c r="B16" t="s">
        <v>58</v>
      </c>
      <c r="C16" t="s">
        <v>36</v>
      </c>
      <c r="D16" t="s">
        <v>53</v>
      </c>
    </row>
    <row r="17" spans="1:4" x14ac:dyDescent="0.2">
      <c r="A17">
        <v>16</v>
      </c>
      <c r="B17" t="s">
        <v>59</v>
      </c>
      <c r="C17" t="s">
        <v>45</v>
      </c>
      <c r="D17" t="s">
        <v>53</v>
      </c>
    </row>
    <row r="18" spans="1:4" x14ac:dyDescent="0.2">
      <c r="A18">
        <v>17</v>
      </c>
      <c r="B18" t="s">
        <v>60</v>
      </c>
      <c r="C18" t="s">
        <v>48</v>
      </c>
      <c r="D18" t="s">
        <v>53</v>
      </c>
    </row>
    <row r="19" spans="1:4" x14ac:dyDescent="0.2">
      <c r="A19">
        <v>18</v>
      </c>
      <c r="B19" t="s">
        <v>61</v>
      </c>
      <c r="C19" t="s">
        <v>36</v>
      </c>
      <c r="D19" t="s">
        <v>53</v>
      </c>
    </row>
    <row r="20" spans="1:4" x14ac:dyDescent="0.2">
      <c r="A20">
        <v>19</v>
      </c>
      <c r="B20" t="s">
        <v>62</v>
      </c>
      <c r="C20" t="s">
        <v>63</v>
      </c>
      <c r="D20" t="s">
        <v>53</v>
      </c>
    </row>
    <row r="21" spans="1:4" x14ac:dyDescent="0.2">
      <c r="A21">
        <v>20</v>
      </c>
      <c r="B21" t="s">
        <v>64</v>
      </c>
      <c r="C21" t="s">
        <v>63</v>
      </c>
      <c r="D21" t="s">
        <v>53</v>
      </c>
    </row>
    <row r="22" spans="1:4" x14ac:dyDescent="0.2">
      <c r="A22">
        <v>21</v>
      </c>
      <c r="B22" t="s">
        <v>65</v>
      </c>
      <c r="C22" t="s">
        <v>40</v>
      </c>
      <c r="D22" t="s">
        <v>53</v>
      </c>
    </row>
    <row r="23" spans="1:4" x14ac:dyDescent="0.2">
      <c r="A23">
        <v>22</v>
      </c>
      <c r="B23" t="s">
        <v>60</v>
      </c>
      <c r="C23" t="s">
        <v>63</v>
      </c>
      <c r="D23" t="s">
        <v>53</v>
      </c>
    </row>
    <row r="24" spans="1:4" x14ac:dyDescent="0.2">
      <c r="A24">
        <v>23</v>
      </c>
      <c r="B24" t="s">
        <v>66</v>
      </c>
      <c r="C24" t="s">
        <v>63</v>
      </c>
      <c r="D24" t="s">
        <v>53</v>
      </c>
    </row>
    <row r="25" spans="1:4" x14ac:dyDescent="0.2">
      <c r="A25">
        <v>24</v>
      </c>
      <c r="B25" t="s">
        <v>37</v>
      </c>
      <c r="C25" t="s">
        <v>67</v>
      </c>
      <c r="D25" t="s">
        <v>53</v>
      </c>
    </row>
    <row r="26" spans="1:4" x14ac:dyDescent="0.2">
      <c r="A26">
        <v>25</v>
      </c>
      <c r="B26" t="s">
        <v>68</v>
      </c>
      <c r="C26" t="s">
        <v>40</v>
      </c>
      <c r="D2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Figure1</vt:lpstr>
      <vt:lpstr>Figure2</vt:lpstr>
      <vt:lpstr>Figure3</vt:lpstr>
      <vt:lpstr>Figure4</vt:lpstr>
      <vt:lpstr>Figure5</vt:lpstr>
      <vt:lpstr>Supplementary Figure 2</vt:lpstr>
      <vt:lpstr>Supplementary Figure 5</vt:lpstr>
      <vt:lpstr>Supplementary Figure 6</vt:lpstr>
      <vt:lpstr>Supplementary Figure 7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Gauthier Toulouse</cp:lastModifiedBy>
  <dcterms:created xsi:type="dcterms:W3CDTF">2023-08-21T16:35:17Z</dcterms:created>
  <dcterms:modified xsi:type="dcterms:W3CDTF">2025-06-05T09:07:39Z</dcterms:modified>
</cp:coreProperties>
</file>