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inical data of CLL patients" sheetId="1" state="visible" r:id="rId3"/>
  </sheets>
  <definedNames>
    <definedName function="false" hidden="true" localSheetId="0" name="_xlnm._FilterDatabase" vbProcedure="false">'Clinical data of CLL patients'!$A$1:$V$50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<sst xmlns="http://schemas.openxmlformats.org/spreadsheetml/2006/main" count="963" uniqueCount="118">
  <si>
    <t xml:space="preserve">Patient ID</t>
  </si>
  <si>
    <t xml:space="preserve">Tissue</t>
  </si>
  <si>
    <t xml:space="preserve">Age at diagnosis</t>
  </si>
  <si>
    <t xml:space="preserve">Age at sampling</t>
  </si>
  <si>
    <t xml:space="preserve">Sex</t>
  </si>
  <si>
    <t xml:space="preserve">Diagnosis</t>
  </si>
  <si>
    <t xml:space="preserve">Binet staging</t>
  </si>
  <si>
    <t xml:space="preserve">Rai staging</t>
  </si>
  <si>
    <t xml:space="preserve">Tumor Load (% CD5 CD19)</t>
  </si>
  <si>
    <t xml:space="preserve">IGHV status</t>
  </si>
  <si>
    <t xml:space="preserve">Family</t>
  </si>
  <si>
    <t xml:space="preserve">TP53</t>
  </si>
  <si>
    <t xml:space="preserve">trisomy 12</t>
  </si>
  <si>
    <t xml:space="preserve">del13q14</t>
  </si>
  <si>
    <t xml:space="preserve">del11q</t>
  </si>
  <si>
    <t xml:space="preserve">del17p13</t>
  </si>
  <si>
    <t xml:space="preserve">Complex aberrant karyotype</t>
  </si>
  <si>
    <t xml:space="preserve">Treatment status (at sampling)</t>
  </si>
  <si>
    <t xml:space="preserve">Alive</t>
  </si>
  <si>
    <t xml:space="preserve">Time to first treatment (months)</t>
  </si>
  <si>
    <t xml:space="preserve">Diagnosis to death (months)</t>
  </si>
  <si>
    <t xml:space="preserve">Overall survival (years)</t>
  </si>
  <si>
    <t xml:space="preserve">Mass Cytometry</t>
  </si>
  <si>
    <t xml:space="preserve">scRNAseq</t>
  </si>
  <si>
    <t xml:space="preserve">BC0</t>
  </si>
  <si>
    <t xml:space="preserve">LN</t>
  </si>
  <si>
    <t xml:space="preserve">MALE</t>
  </si>
  <si>
    <t xml:space="preserve">CLL</t>
  </si>
  <si>
    <t xml:space="preserve">B</t>
  </si>
  <si>
    <t xml:space="preserve">II</t>
  </si>
  <si>
    <t xml:space="preserve">NA</t>
  </si>
  <si>
    <t xml:space="preserve">UNMUTATED</t>
  </si>
  <si>
    <t xml:space="preserve">No</t>
  </si>
  <si>
    <t xml:space="preserve">Untreated</t>
  </si>
  <si>
    <t xml:space="preserve">Yes</t>
  </si>
  <si>
    <t xml:space="preserve">PB</t>
  </si>
  <si>
    <t xml:space="preserve">Treated</t>
  </si>
  <si>
    <t xml:space="preserve">BC1</t>
  </si>
  <si>
    <t xml:space="preserve">I</t>
  </si>
  <si>
    <t xml:space="preserve">MUTATED</t>
  </si>
  <si>
    <t xml:space="preserve">IGHV3-23</t>
  </si>
  <si>
    <t xml:space="preserve">del17p 41%</t>
  </si>
  <si>
    <t xml:space="preserve">Yes (22%)</t>
  </si>
  <si>
    <t xml:space="preserve">Yes (31%)</t>
  </si>
  <si>
    <t xml:space="preserve">Yes (41%)</t>
  </si>
  <si>
    <t xml:space="preserve">46,XY,t(1;19)(q23;p13),der(7),+12,del(13)(q14q21),add(15)(p10),del(17)(p12),17[cp3]/46,XY,t(11;14)[1]/46,XY[16]</t>
  </si>
  <si>
    <t xml:space="preserve">92</t>
  </si>
  <si>
    <t xml:space="preserve">del17p 62%</t>
  </si>
  <si>
    <t xml:space="preserve">Yes (43%)</t>
  </si>
  <si>
    <t xml:space="preserve">Yes (47%)</t>
  </si>
  <si>
    <t xml:space="preserve">Yes (62%)</t>
  </si>
  <si>
    <t xml:space="preserve">BC2</t>
  </si>
  <si>
    <t xml:space="preserve">88</t>
  </si>
  <si>
    <t xml:space="preserve">IGHV1-24</t>
  </si>
  <si>
    <t xml:space="preserve">negative</t>
  </si>
  <si>
    <t xml:space="preserve">Yes (65%)</t>
  </si>
  <si>
    <t xml:space="preserve">BC3</t>
  </si>
  <si>
    <t xml:space="preserve">FEMALE</t>
  </si>
  <si>
    <t xml:space="preserve">IGHV69-01</t>
  </si>
  <si>
    <t xml:space="preserve">BM</t>
  </si>
  <si>
    <t xml:space="preserve">Yes (13%)</t>
  </si>
  <si>
    <t xml:space="preserve">BC4</t>
  </si>
  <si>
    <t xml:space="preserve">A</t>
  </si>
  <si>
    <t xml:space="preserve">BC5</t>
  </si>
  <si>
    <t xml:space="preserve">IGHV2-70</t>
  </si>
  <si>
    <t xml:space="preserve">Yes (90%)</t>
  </si>
  <si>
    <t xml:space="preserve">Yes (20%)</t>
  </si>
  <si>
    <t xml:space="preserve">M</t>
  </si>
  <si>
    <t xml:space="preserve">BC8</t>
  </si>
  <si>
    <t xml:space="preserve">IGHV4-39</t>
  </si>
  <si>
    <t xml:space="preserve">BC9</t>
  </si>
  <si>
    <t xml:space="preserve">IGHV1-69</t>
  </si>
  <si>
    <t xml:space="preserve">BC11</t>
  </si>
  <si>
    <t xml:space="preserve">IGHV3-9</t>
  </si>
  <si>
    <t xml:space="preserve">BC12</t>
  </si>
  <si>
    <t xml:space="preserve">del17p 82%</t>
  </si>
  <si>
    <t xml:space="preserve">44,X,-Y,-5,-9,-15,i(17)(q10),-19,+mar1,+mar2,+mar3[7]/46,XY[13]</t>
  </si>
  <si>
    <t xml:space="preserve">BC13</t>
  </si>
  <si>
    <t xml:space="preserve">IGHV1-2</t>
  </si>
  <si>
    <t xml:space="preserve">BC14</t>
  </si>
  <si>
    <t xml:space="preserve">Yes (51%)</t>
  </si>
  <si>
    <t xml:space="preserve">BC15</t>
  </si>
  <si>
    <t xml:space="preserve">IGHV6-1</t>
  </si>
  <si>
    <t xml:space="preserve">del17p 6%</t>
  </si>
  <si>
    <t xml:space="preserve">del17p 5%</t>
  </si>
  <si>
    <t xml:space="preserve">HD1</t>
  </si>
  <si>
    <t xml:space="preserve">IGHV1-18*04; mutated: 5,56 %</t>
  </si>
  <si>
    <t xml:space="preserve">Pretreated</t>
  </si>
  <si>
    <t xml:space="preserve">HD2</t>
  </si>
  <si>
    <t xml:space="preserve">IGHV4-4*02; mutated: 4,17 %</t>
  </si>
  <si>
    <t xml:space="preserve">HD4</t>
  </si>
  <si>
    <t xml:space="preserve">IGHV4-30-2*034; mutated: 23,74 %</t>
  </si>
  <si>
    <t xml:space="preserve">HD5</t>
  </si>
  <si>
    <t xml:space="preserve">IGHV3-11*01; mutated: 0 %</t>
  </si>
  <si>
    <t xml:space="preserve">HD6</t>
  </si>
  <si>
    <t xml:space="preserve">IGHV1-2*02; mutated: 4,51%</t>
  </si>
  <si>
    <t xml:space="preserve">HD8</t>
  </si>
  <si>
    <t xml:space="preserve">III</t>
  </si>
  <si>
    <t xml:space="preserve">IGHV4-34*01, mutated: 7,4%</t>
  </si>
  <si>
    <t xml:space="preserve">HD9</t>
  </si>
  <si>
    <t xml:space="preserve">HD10</t>
  </si>
  <si>
    <t xml:space="preserve">IGHV1-46*01; mutated: 7,64%</t>
  </si>
  <si>
    <t xml:space="preserve">HD11</t>
  </si>
  <si>
    <t xml:space="preserve">IV</t>
  </si>
  <si>
    <t xml:space="preserve">rLN1</t>
  </si>
  <si>
    <t xml:space="preserve">rLN</t>
  </si>
  <si>
    <t xml:space="preserve">rLN2</t>
  </si>
  <si>
    <t xml:space="preserve">rLN3</t>
  </si>
  <si>
    <t xml:space="preserve">rLN4</t>
  </si>
  <si>
    <t xml:space="preserve">rLN5</t>
  </si>
  <si>
    <t xml:space="preserve">rLN6</t>
  </si>
  <si>
    <t xml:space="preserve">rLN7</t>
  </si>
  <si>
    <t xml:space="preserve">rLN8</t>
  </si>
  <si>
    <t xml:space="preserve">rLN9</t>
  </si>
  <si>
    <t xml:space="preserve">rLN10</t>
  </si>
  <si>
    <t xml:space="preserve">rLN11</t>
  </si>
  <si>
    <t xml:space="preserve">rLN12</t>
  </si>
  <si>
    <t xml:space="preserve">rLN13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</si>
</sst>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.00"/>
    <numFmt numFmtId="167" formatCode="dd/mm/yyyy"/>
    <numFmt numFmtId="168" formatCode="0"/>
    <numFmt numFmtId="169" formatCode="0.0"/>
    <numFmt numFmtId="170" formatCode="dd/mm/yy;@"/>
  </numFmts>
  <fonts count="1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1"/>
      <color theme="1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4"/>
      <color theme="1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sz val="11"/>
      <color rgb="FFFF0000"/>
      <name val="Arial"/>
      <family val="2"/>
      <charset val="1"/>
    </font>
    <font>
      <sz val="1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_Hoja1_1 2" xfId="20"/>
    <cellStyle name="Normal_Hoja2" xfId="21"/>
    <cellStyle name="Normal_Hoja2_1 2" xfId="22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50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Z5" activeCellId="0" sqref="Z5"/>
    </sheetView>
  </sheetViews>
  <sheetFormatPr defaultColWidth="9.1640625" defaultRowHeight="13.5" zeroHeight="false" outlineLevelRow="0" outlineLevelCol="0"/>
  <cols>
    <col collapsed="false" customWidth="true" hidden="false" outlineLevel="0" max="1" min="1" style="1" width="13.83"/>
    <col collapsed="false" customWidth="true" hidden="false" outlineLevel="0" max="2" min="2" style="1" width="14.67"/>
    <col collapsed="false" customWidth="true" hidden="false" outlineLevel="0" max="3" min="3" style="1" width="18"/>
    <col collapsed="false" customWidth="true" hidden="false" outlineLevel="0" max="4" min="4" style="1" width="17.16"/>
    <col collapsed="false" customWidth="true" hidden="false" outlineLevel="0" max="5" min="5" style="1" width="12.16"/>
    <col collapsed="false" customWidth="true" hidden="false" outlineLevel="0" max="6" min="6" style="1" width="14.51"/>
    <col collapsed="false" customWidth="true" hidden="false" outlineLevel="0" max="7" min="7" style="1" width="13.83"/>
    <col collapsed="false" customWidth="true" hidden="false" outlineLevel="0" max="8" min="8" style="2" width="12.67"/>
    <col collapsed="false" customWidth="true" hidden="false" outlineLevel="0" max="9" min="9" style="3" width="14.51"/>
    <col collapsed="false" customWidth="true" hidden="false" outlineLevel="0" max="10" min="10" style="1" width="16.16"/>
    <col collapsed="false" customWidth="true" hidden="false" outlineLevel="0" max="11" min="11" style="1" width="29.33"/>
    <col collapsed="false" customWidth="true" hidden="false" outlineLevel="0" max="16" min="12" style="1" width="14.16"/>
    <col collapsed="false" customWidth="true" hidden="false" outlineLevel="0" max="17" min="17" style="1" width="42.16"/>
    <col collapsed="false" customWidth="true" hidden="false" outlineLevel="0" max="18" min="18" style="1" width="21.5"/>
    <col collapsed="false" customWidth="false" hidden="false" outlineLevel="0" max="19" min="19" style="1" width="9.16"/>
    <col collapsed="false" customWidth="true" hidden="false" outlineLevel="0" max="20" min="20" style="4" width="14.67"/>
    <col collapsed="false" customWidth="true" hidden="false" outlineLevel="0" max="21" min="21" style="1" width="29.51"/>
    <col collapsed="false" customWidth="true" hidden="false" outlineLevel="0" max="22" min="22" style="1" width="36"/>
    <col collapsed="false" customWidth="true" hidden="false" outlineLevel="0" max="23" min="23" style="1" width="12.67"/>
    <col collapsed="false" customWidth="false" hidden="false" outlineLevel="0" max="16384" min="24" style="1" width="9.16"/>
  </cols>
  <sheetData>
    <row r="1" s="15" customFormat="true" ht="75.75" hidden="false" customHeight="false" outlineLevel="0" collapsed="false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7" t="s">
        <v>7</v>
      </c>
      <c r="I1" s="8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9" t="s">
        <v>19</v>
      </c>
      <c r="U1" s="10" t="s">
        <v>20</v>
      </c>
      <c r="V1" s="11" t="s">
        <v>21</v>
      </c>
      <c r="W1" s="12" t="s">
        <v>22</v>
      </c>
      <c r="X1" s="13" t="s">
        <v>23</v>
      </c>
      <c r="Y1" s="14"/>
      <c r="Z1" s="14"/>
      <c r="AA1" s="14"/>
    </row>
    <row r="2" customFormat="false" ht="15" hidden="false" customHeight="false" outlineLevel="0" collapsed="false">
      <c r="A2" s="16" t="s">
        <v>24</v>
      </c>
      <c r="B2" s="17" t="s">
        <v>25</v>
      </c>
      <c r="C2" s="18" t="n">
        <v>51</v>
      </c>
      <c r="D2" s="19" t="n">
        <v>53</v>
      </c>
      <c r="E2" s="17" t="s">
        <v>26</v>
      </c>
      <c r="F2" s="17" t="s">
        <v>27</v>
      </c>
      <c r="G2" s="17" t="s">
        <v>28</v>
      </c>
      <c r="H2" s="20" t="s">
        <v>29</v>
      </c>
      <c r="I2" s="21" t="s">
        <v>30</v>
      </c>
      <c r="J2" s="22" t="s">
        <v>31</v>
      </c>
      <c r="K2" s="17" t="s">
        <v>30</v>
      </c>
      <c r="L2" s="17" t="s">
        <v>30</v>
      </c>
      <c r="M2" s="17" t="s">
        <v>32</v>
      </c>
      <c r="N2" s="17" t="s">
        <v>32</v>
      </c>
      <c r="O2" s="17" t="s">
        <v>32</v>
      </c>
      <c r="P2" s="17" t="s">
        <v>32</v>
      </c>
      <c r="Q2" s="17" t="s">
        <v>32</v>
      </c>
      <c r="R2" s="23" t="s">
        <v>33</v>
      </c>
      <c r="S2" s="17" t="s">
        <v>32</v>
      </c>
      <c r="T2" s="24" t="n">
        <v>16</v>
      </c>
      <c r="U2" s="25" t="s">
        <v>30</v>
      </c>
      <c r="V2" s="25" t="s">
        <v>30</v>
      </c>
      <c r="W2" s="26" t="s">
        <v>32</v>
      </c>
      <c r="X2" s="26" t="s">
        <v>34</v>
      </c>
    </row>
    <row r="3" customFormat="false" ht="14.15" hidden="false" customHeight="false" outlineLevel="0" collapsed="false">
      <c r="A3" s="16" t="s">
        <v>24</v>
      </c>
      <c r="B3" s="17" t="s">
        <v>35</v>
      </c>
      <c r="C3" s="18" t="n">
        <v>51</v>
      </c>
      <c r="D3" s="19" t="n">
        <v>58</v>
      </c>
      <c r="E3" s="17" t="s">
        <v>26</v>
      </c>
      <c r="F3" s="17" t="s">
        <v>27</v>
      </c>
      <c r="G3" s="17" t="s">
        <v>30</v>
      </c>
      <c r="H3" s="20" t="s">
        <v>30</v>
      </c>
      <c r="I3" s="21" t="s">
        <v>30</v>
      </c>
      <c r="J3" s="22" t="s">
        <v>31</v>
      </c>
      <c r="K3" s="17" t="s">
        <v>30</v>
      </c>
      <c r="L3" s="17" t="s">
        <v>30</v>
      </c>
      <c r="M3" s="17"/>
      <c r="N3" s="17"/>
      <c r="O3" s="17"/>
      <c r="P3" s="17"/>
      <c r="Q3" s="17"/>
      <c r="R3" s="23" t="s">
        <v>36</v>
      </c>
      <c r="S3" s="17" t="s">
        <v>32</v>
      </c>
      <c r="T3" s="24" t="n">
        <v>16</v>
      </c>
      <c r="U3" s="25" t="s">
        <v>30</v>
      </c>
      <c r="V3" s="25" t="s">
        <v>30</v>
      </c>
      <c r="W3" s="26" t="s">
        <v>32</v>
      </c>
      <c r="X3" s="26" t="s">
        <v>34</v>
      </c>
    </row>
    <row r="4" customFormat="false" ht="39.75" hidden="false" customHeight="false" outlineLevel="0" collapsed="false">
      <c r="A4" s="27" t="s">
        <v>37</v>
      </c>
      <c r="B4" s="28" t="s">
        <v>35</v>
      </c>
      <c r="C4" s="29" t="n">
        <v>70</v>
      </c>
      <c r="D4" s="30" t="n">
        <v>72.1972602739726</v>
      </c>
      <c r="E4" s="29" t="s">
        <v>26</v>
      </c>
      <c r="F4" s="29" t="s">
        <v>27</v>
      </c>
      <c r="G4" s="29" t="s">
        <v>28</v>
      </c>
      <c r="H4" s="31" t="s">
        <v>38</v>
      </c>
      <c r="I4" s="32" t="n">
        <f aca="false">44*95/100</f>
        <v>41.8</v>
      </c>
      <c r="J4" s="29" t="s">
        <v>39</v>
      </c>
      <c r="K4" s="28" t="s">
        <v>40</v>
      </c>
      <c r="L4" s="29" t="s">
        <v>41</v>
      </c>
      <c r="M4" s="29" t="s">
        <v>42</v>
      </c>
      <c r="N4" s="29" t="s">
        <v>43</v>
      </c>
      <c r="O4" s="29" t="s">
        <v>32</v>
      </c>
      <c r="P4" s="29" t="s">
        <v>44</v>
      </c>
      <c r="Q4" s="28" t="s">
        <v>45</v>
      </c>
      <c r="R4" s="33" t="s">
        <v>33</v>
      </c>
      <c r="S4" s="34" t="s">
        <v>32</v>
      </c>
      <c r="T4" s="35" t="n">
        <v>26.3</v>
      </c>
      <c r="U4" s="36" t="n">
        <v>74.9</v>
      </c>
      <c r="V4" s="37" t="n">
        <v>76.454794520548</v>
      </c>
      <c r="W4" s="28" t="s">
        <v>34</v>
      </c>
      <c r="X4" s="29" t="s">
        <v>34</v>
      </c>
    </row>
    <row r="5" customFormat="false" ht="15" hidden="false" customHeight="false" outlineLevel="0" collapsed="false">
      <c r="A5" s="27" t="s">
        <v>37</v>
      </c>
      <c r="B5" s="28" t="s">
        <v>25</v>
      </c>
      <c r="C5" s="29" t="n">
        <v>70</v>
      </c>
      <c r="D5" s="30" t="n">
        <v>72.2904109589041</v>
      </c>
      <c r="E5" s="29" t="s">
        <v>26</v>
      </c>
      <c r="F5" s="29" t="s">
        <v>27</v>
      </c>
      <c r="G5" s="29" t="s">
        <v>28</v>
      </c>
      <c r="H5" s="31" t="s">
        <v>38</v>
      </c>
      <c r="I5" s="32" t="s">
        <v>46</v>
      </c>
      <c r="J5" s="29" t="s">
        <v>39</v>
      </c>
      <c r="K5" s="28" t="s">
        <v>40</v>
      </c>
      <c r="L5" s="29" t="s">
        <v>47</v>
      </c>
      <c r="M5" s="29" t="s">
        <v>48</v>
      </c>
      <c r="N5" s="29" t="s">
        <v>49</v>
      </c>
      <c r="O5" s="29" t="s">
        <v>32</v>
      </c>
      <c r="P5" s="29" t="s">
        <v>50</v>
      </c>
      <c r="Q5" s="29"/>
      <c r="R5" s="33" t="s">
        <v>33</v>
      </c>
      <c r="S5" s="34" t="s">
        <v>32</v>
      </c>
      <c r="T5" s="35" t="n">
        <v>26.3</v>
      </c>
      <c r="U5" s="36" t="n">
        <v>74.9</v>
      </c>
      <c r="V5" s="37" t="n">
        <v>76.454794520548</v>
      </c>
      <c r="W5" s="28" t="s">
        <v>34</v>
      </c>
      <c r="X5" s="28" t="s">
        <v>34</v>
      </c>
    </row>
    <row r="6" customFormat="false" ht="15" hidden="false" customHeight="false" outlineLevel="0" collapsed="false">
      <c r="A6" s="27" t="s">
        <v>51</v>
      </c>
      <c r="B6" s="38" t="s">
        <v>25</v>
      </c>
      <c r="C6" s="29" t="n">
        <v>69</v>
      </c>
      <c r="D6" s="30" t="n">
        <v>69.1095890410959</v>
      </c>
      <c r="E6" s="29" t="s">
        <v>26</v>
      </c>
      <c r="F6" s="29" t="s">
        <v>27</v>
      </c>
      <c r="G6" s="29" t="s">
        <v>28</v>
      </c>
      <c r="H6" s="39" t="s">
        <v>38</v>
      </c>
      <c r="I6" s="32" t="s">
        <v>52</v>
      </c>
      <c r="J6" s="34" t="s">
        <v>31</v>
      </c>
      <c r="K6" s="40" t="s">
        <v>53</v>
      </c>
      <c r="L6" s="33" t="s">
        <v>54</v>
      </c>
      <c r="M6" s="33" t="s">
        <v>32</v>
      </c>
      <c r="N6" s="33" t="s">
        <v>32</v>
      </c>
      <c r="O6" s="33" t="s">
        <v>55</v>
      </c>
      <c r="P6" s="33" t="s">
        <v>32</v>
      </c>
      <c r="Q6" s="33" t="s">
        <v>32</v>
      </c>
      <c r="R6" s="33" t="s">
        <v>33</v>
      </c>
      <c r="S6" s="41" t="s">
        <v>34</v>
      </c>
      <c r="T6" s="35" t="n">
        <v>2.9</v>
      </c>
      <c r="U6" s="42" t="s">
        <v>30</v>
      </c>
      <c r="V6" s="42" t="s">
        <v>30</v>
      </c>
      <c r="W6" s="28" t="s">
        <v>34</v>
      </c>
      <c r="X6" s="28" t="s">
        <v>34</v>
      </c>
    </row>
    <row r="7" customFormat="false" ht="14.15" hidden="false" customHeight="false" outlineLevel="0" collapsed="false">
      <c r="A7" s="27" t="s">
        <v>51</v>
      </c>
      <c r="B7" s="38" t="s">
        <v>35</v>
      </c>
      <c r="C7" s="29" t="n">
        <v>69</v>
      </c>
      <c r="D7" s="30" t="n">
        <v>71</v>
      </c>
      <c r="E7" s="29" t="s">
        <v>26</v>
      </c>
      <c r="F7" s="29" t="s">
        <v>27</v>
      </c>
      <c r="G7" s="29" t="s">
        <v>30</v>
      </c>
      <c r="H7" s="39" t="s">
        <v>30</v>
      </c>
      <c r="I7" s="32" t="s">
        <v>30</v>
      </c>
      <c r="J7" s="34" t="s">
        <v>31</v>
      </c>
      <c r="K7" s="40" t="s">
        <v>53</v>
      </c>
      <c r="L7" s="33" t="s">
        <v>54</v>
      </c>
      <c r="M7" s="33" t="s">
        <v>32</v>
      </c>
      <c r="N7" s="33" t="s">
        <v>32</v>
      </c>
      <c r="O7" s="33" t="s">
        <v>55</v>
      </c>
      <c r="P7" s="33" t="s">
        <v>32</v>
      </c>
      <c r="Q7" s="33" t="s">
        <v>32</v>
      </c>
      <c r="R7" s="33" t="s">
        <v>36</v>
      </c>
      <c r="S7" s="41" t="s">
        <v>34</v>
      </c>
      <c r="T7" s="35" t="n">
        <v>2.9</v>
      </c>
      <c r="U7" s="42" t="s">
        <v>30</v>
      </c>
      <c r="V7" s="42" t="s">
        <v>30</v>
      </c>
      <c r="W7" s="28" t="s">
        <v>32</v>
      </c>
      <c r="X7" s="28" t="s">
        <v>34</v>
      </c>
    </row>
    <row r="8" customFormat="false" ht="15" hidden="false" customHeight="false" outlineLevel="0" collapsed="false">
      <c r="A8" s="27" t="s">
        <v>56</v>
      </c>
      <c r="B8" s="43" t="s">
        <v>25</v>
      </c>
      <c r="C8" s="29" t="n">
        <v>57</v>
      </c>
      <c r="D8" s="30" t="n">
        <v>57.5123287671233</v>
      </c>
      <c r="E8" s="29" t="s">
        <v>57</v>
      </c>
      <c r="F8" s="29" t="s">
        <v>27</v>
      </c>
      <c r="G8" s="29" t="s">
        <v>28</v>
      </c>
      <c r="H8" s="39" t="s">
        <v>38</v>
      </c>
      <c r="I8" s="32" t="n">
        <f aca="false">88*90/100</f>
        <v>79.2</v>
      </c>
      <c r="J8" s="34" t="s">
        <v>31</v>
      </c>
      <c r="K8" s="40" t="s">
        <v>58</v>
      </c>
      <c r="L8" s="33" t="s">
        <v>54</v>
      </c>
      <c r="M8" s="33" t="s">
        <v>30</v>
      </c>
      <c r="N8" s="33"/>
      <c r="O8" s="33"/>
      <c r="P8" s="33"/>
      <c r="Q8" s="33"/>
      <c r="R8" s="33" t="s">
        <v>33</v>
      </c>
      <c r="S8" s="41" t="s">
        <v>34</v>
      </c>
      <c r="T8" s="35" t="s">
        <v>30</v>
      </c>
      <c r="U8" s="42" t="s">
        <v>30</v>
      </c>
      <c r="V8" s="42" t="s">
        <v>30</v>
      </c>
      <c r="W8" s="28" t="s">
        <v>34</v>
      </c>
      <c r="X8" s="28" t="s">
        <v>34</v>
      </c>
    </row>
    <row r="9" customFormat="false" ht="15" hidden="false" customHeight="false" outlineLevel="0" collapsed="false">
      <c r="A9" s="27" t="s">
        <v>56</v>
      </c>
      <c r="B9" s="43" t="s">
        <v>59</v>
      </c>
      <c r="C9" s="29" t="n">
        <v>57</v>
      </c>
      <c r="D9" s="30" t="n">
        <v>57.9835616438356</v>
      </c>
      <c r="E9" s="29" t="s">
        <v>57</v>
      </c>
      <c r="F9" s="29" t="s">
        <v>27</v>
      </c>
      <c r="G9" s="29" t="s">
        <v>28</v>
      </c>
      <c r="H9" s="39" t="s">
        <v>38</v>
      </c>
      <c r="I9" s="32" t="n">
        <f aca="false">86*97/100</f>
        <v>83.42</v>
      </c>
      <c r="J9" s="34" t="s">
        <v>31</v>
      </c>
      <c r="K9" s="40" t="s">
        <v>58</v>
      </c>
      <c r="L9" s="33" t="s">
        <v>54</v>
      </c>
      <c r="M9" s="33" t="s">
        <v>32</v>
      </c>
      <c r="N9" s="33" t="s">
        <v>32</v>
      </c>
      <c r="O9" s="33" t="s">
        <v>32</v>
      </c>
      <c r="P9" s="33" t="s">
        <v>60</v>
      </c>
      <c r="Q9" s="33"/>
      <c r="R9" s="33" t="s">
        <v>33</v>
      </c>
      <c r="S9" s="41" t="s">
        <v>34</v>
      </c>
      <c r="T9" s="35" t="s">
        <v>30</v>
      </c>
      <c r="U9" s="42" t="s">
        <v>30</v>
      </c>
      <c r="V9" s="42" t="s">
        <v>30</v>
      </c>
      <c r="W9" s="28" t="s">
        <v>34</v>
      </c>
      <c r="X9" s="28" t="s">
        <v>32</v>
      </c>
    </row>
    <row r="10" customFormat="false" ht="15" hidden="false" customHeight="false" outlineLevel="0" collapsed="false">
      <c r="A10" s="27" t="s">
        <v>61</v>
      </c>
      <c r="B10" s="44" t="s">
        <v>25</v>
      </c>
      <c r="C10" s="29" t="n">
        <v>53</v>
      </c>
      <c r="D10" s="30" t="n">
        <v>56.6027397260274</v>
      </c>
      <c r="E10" s="29" t="s">
        <v>26</v>
      </c>
      <c r="F10" s="29" t="s">
        <v>27</v>
      </c>
      <c r="G10" s="29" t="s">
        <v>62</v>
      </c>
      <c r="H10" s="39" t="n">
        <v>0</v>
      </c>
      <c r="I10" s="32" t="n">
        <f aca="false">93*82/100</f>
        <v>76.26</v>
      </c>
      <c r="J10" s="34" t="s">
        <v>39</v>
      </c>
      <c r="K10" s="40" t="s">
        <v>40</v>
      </c>
      <c r="L10" s="29" t="s">
        <v>54</v>
      </c>
      <c r="M10" s="29" t="s">
        <v>32</v>
      </c>
      <c r="N10" s="29" t="s">
        <v>32</v>
      </c>
      <c r="O10" s="29" t="s">
        <v>32</v>
      </c>
      <c r="P10" s="29" t="s">
        <v>32</v>
      </c>
      <c r="Q10" s="29" t="s">
        <v>32</v>
      </c>
      <c r="R10" s="33" t="s">
        <v>36</v>
      </c>
      <c r="S10" s="41" t="s">
        <v>34</v>
      </c>
      <c r="T10" s="35" t="n">
        <v>39.3333333333333</v>
      </c>
      <c r="U10" s="42" t="s">
        <v>30</v>
      </c>
      <c r="V10" s="42" t="s">
        <v>30</v>
      </c>
      <c r="W10" s="28" t="s">
        <v>34</v>
      </c>
      <c r="X10" s="28" t="s">
        <v>32</v>
      </c>
    </row>
    <row r="11" customFormat="false" ht="15" hidden="false" customHeight="false" outlineLevel="0" collapsed="false">
      <c r="A11" s="27" t="s">
        <v>63</v>
      </c>
      <c r="B11" s="45" t="s">
        <v>35</v>
      </c>
      <c r="C11" s="29" t="n">
        <v>46</v>
      </c>
      <c r="D11" s="30" t="n">
        <v>45.7178082191781</v>
      </c>
      <c r="E11" s="29" t="s">
        <v>57</v>
      </c>
      <c r="F11" s="29" t="s">
        <v>27</v>
      </c>
      <c r="G11" s="29" t="s">
        <v>30</v>
      </c>
      <c r="H11" s="39" t="s">
        <v>30</v>
      </c>
      <c r="I11" s="32" t="n">
        <f aca="false">93*69/100</f>
        <v>64.17</v>
      </c>
      <c r="J11" s="34" t="s">
        <v>39</v>
      </c>
      <c r="K11" s="40" t="s">
        <v>64</v>
      </c>
      <c r="L11" s="33" t="s">
        <v>54</v>
      </c>
      <c r="M11" s="33" t="s">
        <v>65</v>
      </c>
      <c r="N11" s="33" t="s">
        <v>32</v>
      </c>
      <c r="O11" s="33" t="s">
        <v>32</v>
      </c>
      <c r="P11" s="33" t="s">
        <v>32</v>
      </c>
      <c r="Q11" s="33" t="s">
        <v>32</v>
      </c>
      <c r="R11" s="33" t="s">
        <v>33</v>
      </c>
      <c r="S11" s="34" t="s">
        <v>34</v>
      </c>
      <c r="T11" s="35" t="s">
        <v>30</v>
      </c>
      <c r="U11" s="42" t="s">
        <v>30</v>
      </c>
      <c r="V11" s="42" t="s">
        <v>30</v>
      </c>
      <c r="W11" s="28" t="s">
        <v>34</v>
      </c>
      <c r="X11" s="28" t="s">
        <v>32</v>
      </c>
    </row>
    <row r="12" customFormat="false" ht="15" hidden="false" customHeight="false" outlineLevel="0" collapsed="false">
      <c r="A12" s="27" t="s">
        <v>63</v>
      </c>
      <c r="B12" s="45" t="s">
        <v>25</v>
      </c>
      <c r="C12" s="29" t="n">
        <v>46</v>
      </c>
      <c r="D12" s="30" t="n">
        <v>47.158904109589</v>
      </c>
      <c r="E12" s="29" t="s">
        <v>57</v>
      </c>
      <c r="F12" s="29" t="s">
        <v>27</v>
      </c>
      <c r="G12" s="29" t="s">
        <v>62</v>
      </c>
      <c r="H12" s="39" t="s">
        <v>38</v>
      </c>
      <c r="I12" s="32" t="n">
        <f aca="false">82*40/100</f>
        <v>32.8</v>
      </c>
      <c r="J12" s="34" t="s">
        <v>39</v>
      </c>
      <c r="K12" s="40" t="s">
        <v>64</v>
      </c>
      <c r="L12" s="33" t="s">
        <v>54</v>
      </c>
      <c r="M12" s="33" t="s">
        <v>66</v>
      </c>
      <c r="N12" s="33" t="s">
        <v>67</v>
      </c>
      <c r="O12" s="33" t="s">
        <v>67</v>
      </c>
      <c r="P12" s="33" t="s">
        <v>67</v>
      </c>
      <c r="Q12" s="33" t="s">
        <v>32</v>
      </c>
      <c r="R12" s="33" t="s">
        <v>33</v>
      </c>
      <c r="S12" s="34" t="s">
        <v>34</v>
      </c>
      <c r="T12" s="35" t="s">
        <v>30</v>
      </c>
      <c r="U12" s="42" t="s">
        <v>30</v>
      </c>
      <c r="V12" s="42" t="s">
        <v>30</v>
      </c>
      <c r="W12" s="28" t="s">
        <v>34</v>
      </c>
      <c r="X12" s="28" t="s">
        <v>32</v>
      </c>
    </row>
    <row r="13" s="46" customFormat="true" ht="15" hidden="false" customHeight="false" outlineLevel="0" collapsed="false">
      <c r="A13" s="27" t="s">
        <v>63</v>
      </c>
      <c r="B13" s="45" t="s">
        <v>25</v>
      </c>
      <c r="C13" s="29" t="n">
        <v>46</v>
      </c>
      <c r="D13" s="30" t="n">
        <v>45.7369863013699</v>
      </c>
      <c r="E13" s="29" t="s">
        <v>57</v>
      </c>
      <c r="F13" s="29" t="s">
        <v>27</v>
      </c>
      <c r="G13" s="29" t="s">
        <v>62</v>
      </c>
      <c r="H13" s="39" t="s">
        <v>38</v>
      </c>
      <c r="I13" s="32" t="n">
        <f aca="false">55*82/100</f>
        <v>45.1</v>
      </c>
      <c r="J13" s="34" t="s">
        <v>39</v>
      </c>
      <c r="K13" s="40" t="s">
        <v>64</v>
      </c>
      <c r="L13" s="33" t="s">
        <v>54</v>
      </c>
      <c r="M13" s="33" t="s">
        <v>34</v>
      </c>
      <c r="N13" s="33" t="s">
        <v>32</v>
      </c>
      <c r="O13" s="33" t="s">
        <v>32</v>
      </c>
      <c r="P13" s="33" t="s">
        <v>32</v>
      </c>
      <c r="Q13" s="33"/>
      <c r="R13" s="33" t="s">
        <v>33</v>
      </c>
      <c r="S13" s="34" t="s">
        <v>34</v>
      </c>
      <c r="T13" s="35" t="s">
        <v>30</v>
      </c>
      <c r="U13" s="42" t="s">
        <v>30</v>
      </c>
      <c r="V13" s="42" t="s">
        <v>30</v>
      </c>
      <c r="W13" s="28" t="s">
        <v>34</v>
      </c>
      <c r="X13" s="28" t="s">
        <v>32</v>
      </c>
    </row>
    <row r="14" s="46" customFormat="true" ht="15" hidden="false" customHeight="false" outlineLevel="0" collapsed="false">
      <c r="A14" s="27" t="s">
        <v>68</v>
      </c>
      <c r="B14" s="44" t="s">
        <v>35</v>
      </c>
      <c r="C14" s="29" t="n">
        <v>73</v>
      </c>
      <c r="D14" s="30" t="n">
        <v>75.9616438356164</v>
      </c>
      <c r="E14" s="29" t="s">
        <v>26</v>
      </c>
      <c r="F14" s="29" t="s">
        <v>27</v>
      </c>
      <c r="G14" s="29" t="s">
        <v>62</v>
      </c>
      <c r="H14" s="39" t="s">
        <v>38</v>
      </c>
      <c r="I14" s="32" t="n">
        <v>60</v>
      </c>
      <c r="J14" s="34" t="s">
        <v>31</v>
      </c>
      <c r="K14" s="40" t="s">
        <v>69</v>
      </c>
      <c r="L14" s="33" t="s">
        <v>54</v>
      </c>
      <c r="M14" s="33"/>
      <c r="N14" s="33"/>
      <c r="O14" s="33"/>
      <c r="P14" s="33"/>
      <c r="Q14" s="33"/>
      <c r="R14" s="33" t="s">
        <v>36</v>
      </c>
      <c r="S14" s="34" t="s">
        <v>32</v>
      </c>
      <c r="T14" s="35" t="n">
        <v>0</v>
      </c>
      <c r="U14" s="36" t="n">
        <v>51.1666666666667</v>
      </c>
      <c r="V14" s="37" t="n">
        <v>77.6082191780822</v>
      </c>
      <c r="W14" s="28" t="s">
        <v>34</v>
      </c>
      <c r="X14" s="28" t="s">
        <v>32</v>
      </c>
    </row>
    <row r="15" customFormat="false" ht="15" hidden="false" customHeight="false" outlineLevel="0" collapsed="false">
      <c r="A15" s="27" t="s">
        <v>68</v>
      </c>
      <c r="B15" s="44" t="s">
        <v>25</v>
      </c>
      <c r="C15" s="29" t="n">
        <v>73</v>
      </c>
      <c r="D15" s="30" t="n">
        <v>74.8904109589041</v>
      </c>
      <c r="E15" s="29" t="s">
        <v>26</v>
      </c>
      <c r="F15" s="29" t="s">
        <v>27</v>
      </c>
      <c r="G15" s="29" t="s">
        <v>62</v>
      </c>
      <c r="H15" s="39" t="s">
        <v>38</v>
      </c>
      <c r="I15" s="32" t="n">
        <f aca="false">60*99/100</f>
        <v>59.4</v>
      </c>
      <c r="J15" s="34" t="s">
        <v>31</v>
      </c>
      <c r="K15" s="40" t="s">
        <v>69</v>
      </c>
      <c r="L15" s="33" t="s">
        <v>54</v>
      </c>
      <c r="M15" s="33" t="s">
        <v>34</v>
      </c>
      <c r="N15" s="33" t="s">
        <v>32</v>
      </c>
      <c r="O15" s="33" t="s">
        <v>32</v>
      </c>
      <c r="P15" s="33" t="s">
        <v>32</v>
      </c>
      <c r="Q15" s="33" t="s">
        <v>32</v>
      </c>
      <c r="R15" s="33" t="s">
        <v>36</v>
      </c>
      <c r="S15" s="34" t="s">
        <v>32</v>
      </c>
      <c r="T15" s="35" t="n">
        <v>0</v>
      </c>
      <c r="U15" s="36" t="n">
        <v>51.1666666666667</v>
      </c>
      <c r="V15" s="37" t="n">
        <v>77.6082191780822</v>
      </c>
      <c r="W15" s="28" t="s">
        <v>34</v>
      </c>
      <c r="X15" s="28" t="s">
        <v>32</v>
      </c>
    </row>
    <row r="16" customFormat="false" ht="15" hidden="false" customHeight="false" outlineLevel="0" collapsed="false">
      <c r="A16" s="27" t="s">
        <v>70</v>
      </c>
      <c r="B16" s="44" t="s">
        <v>35</v>
      </c>
      <c r="C16" s="29" t="n">
        <v>53</v>
      </c>
      <c r="D16" s="30" t="n">
        <v>53.4328767123288</v>
      </c>
      <c r="E16" s="29" t="s">
        <v>26</v>
      </c>
      <c r="F16" s="29" t="s">
        <v>27</v>
      </c>
      <c r="G16" s="29" t="s">
        <v>62</v>
      </c>
      <c r="H16" s="39" t="s">
        <v>29</v>
      </c>
      <c r="I16" s="32" t="n">
        <v>94</v>
      </c>
      <c r="J16" s="34" t="s">
        <v>31</v>
      </c>
      <c r="K16" s="40" t="s">
        <v>71</v>
      </c>
      <c r="L16" s="33" t="s">
        <v>54</v>
      </c>
      <c r="M16" s="33"/>
      <c r="N16" s="33"/>
      <c r="O16" s="33"/>
      <c r="P16" s="33"/>
      <c r="Q16" s="33"/>
      <c r="R16" s="29" t="s">
        <v>36</v>
      </c>
      <c r="S16" s="34" t="s">
        <v>32</v>
      </c>
      <c r="T16" s="35" t="n">
        <v>14.9</v>
      </c>
      <c r="U16" s="36" t="n">
        <v>56.4333333333333</v>
      </c>
      <c r="V16" s="37" t="n">
        <v>57.013698630137</v>
      </c>
      <c r="W16" s="28" t="s">
        <v>34</v>
      </c>
      <c r="X16" s="28" t="s">
        <v>34</v>
      </c>
    </row>
    <row r="17" customFormat="false" ht="15" hidden="false" customHeight="false" outlineLevel="0" collapsed="false">
      <c r="A17" s="27" t="s">
        <v>70</v>
      </c>
      <c r="B17" s="44" t="s">
        <v>25</v>
      </c>
      <c r="C17" s="29" t="n">
        <v>53</v>
      </c>
      <c r="D17" s="30" t="n">
        <v>53.4876712328767</v>
      </c>
      <c r="E17" s="29" t="s">
        <v>26</v>
      </c>
      <c r="F17" s="29" t="s">
        <v>27</v>
      </c>
      <c r="G17" s="29" t="s">
        <v>62</v>
      </c>
      <c r="H17" s="39" t="s">
        <v>29</v>
      </c>
      <c r="I17" s="32" t="n">
        <v>86</v>
      </c>
      <c r="J17" s="34" t="s">
        <v>31</v>
      </c>
      <c r="K17" s="40" t="s">
        <v>71</v>
      </c>
      <c r="L17" s="33" t="s">
        <v>54</v>
      </c>
      <c r="M17" s="33" t="s">
        <v>34</v>
      </c>
      <c r="N17" s="33" t="s">
        <v>32</v>
      </c>
      <c r="O17" s="33" t="s">
        <v>32</v>
      </c>
      <c r="P17" s="33" t="s">
        <v>32</v>
      </c>
      <c r="Q17" s="33" t="s">
        <v>32</v>
      </c>
      <c r="R17" s="29" t="s">
        <v>36</v>
      </c>
      <c r="S17" s="34" t="s">
        <v>32</v>
      </c>
      <c r="T17" s="35" t="n">
        <v>14.9</v>
      </c>
      <c r="U17" s="36" t="n">
        <v>56.4333333333333</v>
      </c>
      <c r="V17" s="37" t="n">
        <v>57.013698630137</v>
      </c>
      <c r="W17" s="28" t="s">
        <v>34</v>
      </c>
      <c r="X17" s="28" t="s">
        <v>34</v>
      </c>
    </row>
    <row r="18" s="47" customFormat="true" ht="15" hidden="false" customHeight="false" outlineLevel="0" collapsed="false">
      <c r="A18" s="27" t="s">
        <v>70</v>
      </c>
      <c r="B18" s="44" t="s">
        <v>59</v>
      </c>
      <c r="C18" s="29" t="n">
        <v>53</v>
      </c>
      <c r="D18" s="30" t="n">
        <v>53.4328767123288</v>
      </c>
      <c r="E18" s="29" t="s">
        <v>26</v>
      </c>
      <c r="F18" s="29" t="s">
        <v>27</v>
      </c>
      <c r="G18" s="29" t="s">
        <v>62</v>
      </c>
      <c r="H18" s="39" t="s">
        <v>29</v>
      </c>
      <c r="I18" s="32" t="n">
        <v>84</v>
      </c>
      <c r="J18" s="34" t="s">
        <v>31</v>
      </c>
      <c r="K18" s="40" t="s">
        <v>71</v>
      </c>
      <c r="L18" s="33" t="s">
        <v>54</v>
      </c>
      <c r="M18" s="33"/>
      <c r="N18" s="33"/>
      <c r="O18" s="33"/>
      <c r="P18" s="33"/>
      <c r="Q18" s="33"/>
      <c r="R18" s="29" t="s">
        <v>36</v>
      </c>
      <c r="S18" s="34" t="s">
        <v>32</v>
      </c>
      <c r="T18" s="35" t="n">
        <v>14.9</v>
      </c>
      <c r="U18" s="36" t="n">
        <v>56.4333333333333</v>
      </c>
      <c r="V18" s="37" t="n">
        <v>57.013698630137</v>
      </c>
      <c r="W18" s="28" t="s">
        <v>34</v>
      </c>
      <c r="X18" s="28" t="s">
        <v>32</v>
      </c>
    </row>
    <row r="19" customFormat="false" ht="15" hidden="false" customHeight="false" outlineLevel="0" collapsed="false">
      <c r="A19" s="27" t="s">
        <v>72</v>
      </c>
      <c r="B19" s="48" t="s">
        <v>59</v>
      </c>
      <c r="C19" s="29" t="n">
        <v>52</v>
      </c>
      <c r="D19" s="30" t="n">
        <v>53.8575342465753</v>
      </c>
      <c r="E19" s="29" t="s">
        <v>26</v>
      </c>
      <c r="F19" s="29" t="s">
        <v>27</v>
      </c>
      <c r="G19" s="29" t="s">
        <v>62</v>
      </c>
      <c r="H19" s="49" t="s">
        <v>38</v>
      </c>
      <c r="I19" s="32" t="n">
        <v>70</v>
      </c>
      <c r="J19" s="29" t="s">
        <v>31</v>
      </c>
      <c r="K19" s="28" t="s">
        <v>73</v>
      </c>
      <c r="L19" s="29" t="s">
        <v>54</v>
      </c>
      <c r="M19" s="29" t="s">
        <v>32</v>
      </c>
      <c r="N19" s="29" t="s">
        <v>32</v>
      </c>
      <c r="O19" s="29" t="s">
        <v>32</v>
      </c>
      <c r="P19" s="29" t="s">
        <v>32</v>
      </c>
      <c r="Q19" s="29" t="s">
        <v>32</v>
      </c>
      <c r="R19" s="29" t="s">
        <v>36</v>
      </c>
      <c r="S19" s="29" t="s">
        <v>32</v>
      </c>
      <c r="T19" s="32" t="n">
        <v>6.46666666666667</v>
      </c>
      <c r="U19" s="50" t="n">
        <v>121.666666666667</v>
      </c>
      <c r="V19" s="32" t="n">
        <v>62.5</v>
      </c>
      <c r="W19" s="28" t="s">
        <v>34</v>
      </c>
      <c r="X19" s="28" t="s">
        <v>32</v>
      </c>
    </row>
    <row r="20" customFormat="false" ht="15" hidden="false" customHeight="false" outlineLevel="0" collapsed="false">
      <c r="A20" s="27" t="s">
        <v>74</v>
      </c>
      <c r="B20" s="44" t="s">
        <v>35</v>
      </c>
      <c r="C20" s="29" t="n">
        <v>77</v>
      </c>
      <c r="D20" s="30" t="n">
        <v>77.2904109589041</v>
      </c>
      <c r="E20" s="29" t="s">
        <v>26</v>
      </c>
      <c r="F20" s="29" t="s">
        <v>27</v>
      </c>
      <c r="G20" s="29" t="s">
        <v>28</v>
      </c>
      <c r="H20" s="39" t="s">
        <v>38</v>
      </c>
      <c r="I20" s="32" t="n">
        <f aca="false">77*88/100</f>
        <v>67.76</v>
      </c>
      <c r="J20" s="34" t="s">
        <v>31</v>
      </c>
      <c r="K20" s="40" t="s">
        <v>64</v>
      </c>
      <c r="L20" s="33" t="s">
        <v>75</v>
      </c>
      <c r="M20" s="33"/>
      <c r="N20" s="33"/>
      <c r="O20" s="33"/>
      <c r="P20" s="33"/>
      <c r="Q20" s="33"/>
      <c r="R20" s="33" t="s">
        <v>33</v>
      </c>
      <c r="S20" s="41" t="s">
        <v>34</v>
      </c>
      <c r="T20" s="35" t="s">
        <v>30</v>
      </c>
      <c r="U20" s="42" t="s">
        <v>30</v>
      </c>
      <c r="V20" s="42" t="s">
        <v>30</v>
      </c>
      <c r="W20" s="28" t="s">
        <v>34</v>
      </c>
      <c r="X20" s="28" t="s">
        <v>32</v>
      </c>
    </row>
    <row r="21" customFormat="false" ht="30" hidden="false" customHeight="false" outlineLevel="0" collapsed="false">
      <c r="A21" s="27" t="s">
        <v>74</v>
      </c>
      <c r="B21" s="44" t="s">
        <v>25</v>
      </c>
      <c r="C21" s="29" t="n">
        <v>77</v>
      </c>
      <c r="D21" s="30" t="n">
        <v>77.3698630136986</v>
      </c>
      <c r="E21" s="29" t="s">
        <v>26</v>
      </c>
      <c r="F21" s="29" t="s">
        <v>27</v>
      </c>
      <c r="G21" s="29" t="s">
        <v>28</v>
      </c>
      <c r="H21" s="39" t="s">
        <v>38</v>
      </c>
      <c r="I21" s="32" t="n">
        <f aca="false">87*62/100</f>
        <v>53.94</v>
      </c>
      <c r="J21" s="34" t="s">
        <v>31</v>
      </c>
      <c r="K21" s="40" t="s">
        <v>64</v>
      </c>
      <c r="L21" s="33" t="s">
        <v>30</v>
      </c>
      <c r="M21" s="33" t="s">
        <v>32</v>
      </c>
      <c r="N21" s="33" t="s">
        <v>32</v>
      </c>
      <c r="O21" s="33" t="s">
        <v>32</v>
      </c>
      <c r="P21" s="33" t="s">
        <v>34</v>
      </c>
      <c r="Q21" s="51" t="s">
        <v>76</v>
      </c>
      <c r="R21" s="33" t="s">
        <v>33</v>
      </c>
      <c r="S21" s="41" t="s">
        <v>34</v>
      </c>
      <c r="T21" s="35" t="s">
        <v>30</v>
      </c>
      <c r="U21" s="42" t="s">
        <v>30</v>
      </c>
      <c r="V21" s="42" t="s">
        <v>30</v>
      </c>
      <c r="W21" s="28" t="s">
        <v>34</v>
      </c>
      <c r="X21" s="28" t="s">
        <v>32</v>
      </c>
    </row>
    <row r="22" customFormat="false" ht="15" hidden="false" customHeight="false" outlineLevel="0" collapsed="false">
      <c r="A22" s="27" t="s">
        <v>77</v>
      </c>
      <c r="B22" s="44" t="s">
        <v>35</v>
      </c>
      <c r="C22" s="29" t="n">
        <v>67</v>
      </c>
      <c r="D22" s="30" t="n">
        <v>71.6657534246575</v>
      </c>
      <c r="E22" s="29" t="s">
        <v>26</v>
      </c>
      <c r="F22" s="29" t="s">
        <v>27</v>
      </c>
      <c r="G22" s="29" t="s">
        <v>62</v>
      </c>
      <c r="H22" s="39" t="n">
        <v>0</v>
      </c>
      <c r="I22" s="32" t="n">
        <f aca="false">84*90/100</f>
        <v>75.6</v>
      </c>
      <c r="J22" s="34" t="s">
        <v>31</v>
      </c>
      <c r="K22" s="40" t="s">
        <v>78</v>
      </c>
      <c r="L22" s="33" t="s">
        <v>54</v>
      </c>
      <c r="M22" s="33"/>
      <c r="N22" s="33"/>
      <c r="O22" s="33"/>
      <c r="P22" s="33"/>
      <c r="Q22" s="33"/>
      <c r="R22" s="33" t="s">
        <v>36</v>
      </c>
      <c r="S22" s="41" t="s">
        <v>34</v>
      </c>
      <c r="T22" s="35" t="n">
        <v>52.2333333333333</v>
      </c>
      <c r="U22" s="42" t="s">
        <v>30</v>
      </c>
      <c r="V22" s="42" t="s">
        <v>30</v>
      </c>
      <c r="W22" s="28" t="s">
        <v>34</v>
      </c>
      <c r="X22" s="28" t="s">
        <v>32</v>
      </c>
    </row>
    <row r="23" customFormat="false" ht="15" hidden="false" customHeight="false" outlineLevel="0" collapsed="false">
      <c r="A23" s="27" t="s">
        <v>77</v>
      </c>
      <c r="B23" s="44" t="s">
        <v>25</v>
      </c>
      <c r="C23" s="29" t="n">
        <v>67</v>
      </c>
      <c r="D23" s="30" t="n">
        <v>72.0383561643836</v>
      </c>
      <c r="E23" s="29" t="s">
        <v>26</v>
      </c>
      <c r="F23" s="29" t="s">
        <v>27</v>
      </c>
      <c r="G23" s="29" t="s">
        <v>62</v>
      </c>
      <c r="H23" s="39" t="n">
        <v>0</v>
      </c>
      <c r="I23" s="32" t="n">
        <f aca="false">74*72/100</f>
        <v>53.28</v>
      </c>
      <c r="J23" s="34" t="s">
        <v>31</v>
      </c>
      <c r="K23" s="40" t="s">
        <v>78</v>
      </c>
      <c r="L23" s="33" t="s">
        <v>54</v>
      </c>
      <c r="M23" s="33" t="s">
        <v>34</v>
      </c>
      <c r="N23" s="33"/>
      <c r="O23" s="33" t="s">
        <v>32</v>
      </c>
      <c r="P23" s="33" t="s">
        <v>32</v>
      </c>
      <c r="Q23" s="33" t="s">
        <v>32</v>
      </c>
      <c r="R23" s="33" t="s">
        <v>36</v>
      </c>
      <c r="S23" s="41" t="s">
        <v>34</v>
      </c>
      <c r="T23" s="35" t="n">
        <v>52.2333333333333</v>
      </c>
      <c r="U23" s="42" t="s">
        <v>30</v>
      </c>
      <c r="V23" s="42" t="s">
        <v>30</v>
      </c>
      <c r="W23" s="28" t="s">
        <v>34</v>
      </c>
      <c r="X23" s="28" t="s">
        <v>32</v>
      </c>
    </row>
    <row r="24" customFormat="false" ht="15" hidden="false" customHeight="false" outlineLevel="0" collapsed="false">
      <c r="A24" s="27" t="s">
        <v>79</v>
      </c>
      <c r="B24" s="44" t="s">
        <v>35</v>
      </c>
      <c r="C24" s="29" t="n">
        <v>60</v>
      </c>
      <c r="D24" s="30" t="n">
        <v>71.8876712328767</v>
      </c>
      <c r="E24" s="29" t="s">
        <v>26</v>
      </c>
      <c r="F24" s="29" t="s">
        <v>27</v>
      </c>
      <c r="G24" s="29" t="s">
        <v>62</v>
      </c>
      <c r="H24" s="39" t="n">
        <v>0</v>
      </c>
      <c r="I24" s="32" t="n">
        <v>94</v>
      </c>
      <c r="J24" s="34" t="s">
        <v>31</v>
      </c>
      <c r="K24" s="40" t="s">
        <v>71</v>
      </c>
      <c r="L24" s="33" t="s">
        <v>54</v>
      </c>
      <c r="M24" s="33"/>
      <c r="N24" s="33"/>
      <c r="O24" s="33"/>
      <c r="P24" s="33"/>
      <c r="Q24" s="33"/>
      <c r="R24" s="33" t="s">
        <v>36</v>
      </c>
      <c r="S24" s="34" t="s">
        <v>34</v>
      </c>
      <c r="T24" s="35" t="n">
        <v>122.366666666667</v>
      </c>
      <c r="U24" s="42" t="s">
        <v>30</v>
      </c>
      <c r="V24" s="42" t="s">
        <v>30</v>
      </c>
      <c r="W24" s="28" t="s">
        <v>34</v>
      </c>
      <c r="X24" s="28" t="s">
        <v>32</v>
      </c>
    </row>
    <row r="25" customFormat="false" ht="15" hidden="false" customHeight="false" outlineLevel="0" collapsed="false">
      <c r="A25" s="27" t="s">
        <v>79</v>
      </c>
      <c r="B25" s="44" t="s">
        <v>25</v>
      </c>
      <c r="C25" s="29" t="n">
        <v>60</v>
      </c>
      <c r="D25" s="30" t="n">
        <v>71.9698630136986</v>
      </c>
      <c r="E25" s="29" t="s">
        <v>26</v>
      </c>
      <c r="F25" s="29" t="s">
        <v>27</v>
      </c>
      <c r="G25" s="29" t="s">
        <v>62</v>
      </c>
      <c r="H25" s="39" t="n">
        <v>0</v>
      </c>
      <c r="I25" s="32" t="n">
        <v>91</v>
      </c>
      <c r="J25" s="34" t="s">
        <v>31</v>
      </c>
      <c r="K25" s="40" t="s">
        <v>71</v>
      </c>
      <c r="L25" s="33" t="s">
        <v>30</v>
      </c>
      <c r="M25" s="33" t="s">
        <v>32</v>
      </c>
      <c r="N25" s="33" t="s">
        <v>80</v>
      </c>
      <c r="O25" s="33" t="s">
        <v>32</v>
      </c>
      <c r="P25" s="33" t="s">
        <v>32</v>
      </c>
      <c r="Q25" s="33" t="s">
        <v>32</v>
      </c>
      <c r="R25" s="33" t="s">
        <v>36</v>
      </c>
      <c r="S25" s="34" t="s">
        <v>34</v>
      </c>
      <c r="T25" s="35" t="n">
        <v>122.366666666667</v>
      </c>
      <c r="U25" s="42" t="s">
        <v>30</v>
      </c>
      <c r="V25" s="37" t="s">
        <v>30</v>
      </c>
      <c r="W25" s="28" t="s">
        <v>34</v>
      </c>
      <c r="X25" s="28" t="s">
        <v>32</v>
      </c>
    </row>
    <row r="26" customFormat="false" ht="15" hidden="false" customHeight="false" outlineLevel="0" collapsed="false">
      <c r="A26" s="27" t="s">
        <v>81</v>
      </c>
      <c r="B26" s="44" t="s">
        <v>35</v>
      </c>
      <c r="C26" s="29" t="n">
        <v>56</v>
      </c>
      <c r="D26" s="30" t="n">
        <v>64.2904109589041</v>
      </c>
      <c r="E26" s="29" t="s">
        <v>57</v>
      </c>
      <c r="F26" s="29" t="s">
        <v>27</v>
      </c>
      <c r="G26" s="29" t="s">
        <v>62</v>
      </c>
      <c r="H26" s="39" t="n">
        <v>0</v>
      </c>
      <c r="I26" s="32" t="n">
        <f aca="false">80*98/100</f>
        <v>78.4</v>
      </c>
      <c r="J26" s="34" t="s">
        <v>31</v>
      </c>
      <c r="K26" s="40" t="s">
        <v>82</v>
      </c>
      <c r="L26" s="33" t="s">
        <v>83</v>
      </c>
      <c r="M26" s="33"/>
      <c r="N26" s="33"/>
      <c r="O26" s="33"/>
      <c r="P26" s="33"/>
      <c r="Q26" s="33"/>
      <c r="R26" s="33" t="s">
        <v>36</v>
      </c>
      <c r="S26" s="34" t="s">
        <v>32</v>
      </c>
      <c r="T26" s="35" t="n">
        <v>19.6</v>
      </c>
      <c r="U26" s="36" t="n">
        <v>140.466666666667</v>
      </c>
      <c r="V26" s="37" t="n">
        <v>67.0767123287671</v>
      </c>
      <c r="W26" s="28" t="s">
        <v>34</v>
      </c>
      <c r="X26" s="28" t="s">
        <v>32</v>
      </c>
    </row>
    <row r="27" customFormat="false" ht="15" hidden="false" customHeight="false" outlineLevel="0" collapsed="false">
      <c r="A27" s="27" t="s">
        <v>81</v>
      </c>
      <c r="B27" s="44" t="s">
        <v>25</v>
      </c>
      <c r="C27" s="29" t="n">
        <v>56</v>
      </c>
      <c r="D27" s="30" t="n">
        <v>57.2630136986301</v>
      </c>
      <c r="E27" s="29" t="s">
        <v>57</v>
      </c>
      <c r="F27" s="29" t="s">
        <v>27</v>
      </c>
      <c r="G27" s="29" t="s">
        <v>62</v>
      </c>
      <c r="H27" s="39" t="n">
        <v>0</v>
      </c>
      <c r="I27" s="32" t="n">
        <f aca="false">72*98/100</f>
        <v>70.56</v>
      </c>
      <c r="J27" s="34" t="s">
        <v>31</v>
      </c>
      <c r="K27" s="40" t="s">
        <v>82</v>
      </c>
      <c r="L27" s="33" t="s">
        <v>30</v>
      </c>
      <c r="M27" s="33" t="s">
        <v>32</v>
      </c>
      <c r="N27" s="33" t="s">
        <v>32</v>
      </c>
      <c r="O27" s="33" t="s">
        <v>32</v>
      </c>
      <c r="P27" s="33" t="s">
        <v>32</v>
      </c>
      <c r="Q27" s="33" t="s">
        <v>32</v>
      </c>
      <c r="R27" s="33" t="s">
        <v>36</v>
      </c>
      <c r="S27" s="34" t="s">
        <v>32</v>
      </c>
      <c r="T27" s="35" t="n">
        <v>19.6</v>
      </c>
      <c r="U27" s="36" t="n">
        <v>140.466666666667</v>
      </c>
      <c r="V27" s="37" t="n">
        <v>67.0767123287671</v>
      </c>
      <c r="W27" s="28" t="s">
        <v>34</v>
      </c>
      <c r="X27" s="28" t="s">
        <v>32</v>
      </c>
    </row>
    <row r="28" customFormat="false" ht="15" hidden="false" customHeight="false" outlineLevel="0" collapsed="false">
      <c r="A28" s="27" t="s">
        <v>81</v>
      </c>
      <c r="B28" s="44" t="s">
        <v>25</v>
      </c>
      <c r="C28" s="29" t="n">
        <v>56</v>
      </c>
      <c r="D28" s="30" t="n">
        <v>64.2958904109589</v>
      </c>
      <c r="E28" s="29" t="s">
        <v>57</v>
      </c>
      <c r="F28" s="29" t="s">
        <v>27</v>
      </c>
      <c r="G28" s="29" t="s">
        <v>62</v>
      </c>
      <c r="H28" s="39" t="n">
        <v>0</v>
      </c>
      <c r="I28" s="32" t="n">
        <v>69</v>
      </c>
      <c r="J28" s="34" t="s">
        <v>31</v>
      </c>
      <c r="K28" s="40" t="s">
        <v>82</v>
      </c>
      <c r="L28" s="33" t="s">
        <v>84</v>
      </c>
      <c r="M28" s="33"/>
      <c r="N28" s="33"/>
      <c r="O28" s="33"/>
      <c r="P28" s="33"/>
      <c r="Q28" s="33"/>
      <c r="R28" s="33" t="s">
        <v>36</v>
      </c>
      <c r="S28" s="34" t="s">
        <v>32</v>
      </c>
      <c r="T28" s="35" t="n">
        <v>19.6</v>
      </c>
      <c r="U28" s="36" t="n">
        <v>140.466666666667</v>
      </c>
      <c r="V28" s="37" t="n">
        <v>67.0767123287671</v>
      </c>
      <c r="W28" s="28" t="s">
        <v>34</v>
      </c>
      <c r="X28" s="28" t="s">
        <v>32</v>
      </c>
    </row>
    <row r="29" s="47" customFormat="true" ht="15" hidden="false" customHeight="false" outlineLevel="0" collapsed="false">
      <c r="A29" s="27" t="s">
        <v>85</v>
      </c>
      <c r="B29" s="28" t="s">
        <v>25</v>
      </c>
      <c r="C29" s="30" t="n">
        <v>72</v>
      </c>
      <c r="D29" s="30" t="n">
        <v>72.6849315068493</v>
      </c>
      <c r="E29" s="29" t="s">
        <v>26</v>
      </c>
      <c r="F29" s="29" t="s">
        <v>27</v>
      </c>
      <c r="G29" s="29" t="s">
        <v>62</v>
      </c>
      <c r="H29" s="39" t="s">
        <v>29</v>
      </c>
      <c r="I29" s="29" t="n">
        <v>95</v>
      </c>
      <c r="J29" s="34" t="s">
        <v>39</v>
      </c>
      <c r="K29" s="40" t="s">
        <v>86</v>
      </c>
      <c r="L29" s="33" t="s">
        <v>54</v>
      </c>
      <c r="M29" s="33" t="s">
        <v>32</v>
      </c>
      <c r="N29" s="33" t="s">
        <v>32</v>
      </c>
      <c r="O29" s="33" t="s">
        <v>32</v>
      </c>
      <c r="P29" s="33" t="s">
        <v>32</v>
      </c>
      <c r="Q29" s="33" t="s">
        <v>32</v>
      </c>
      <c r="R29" s="33" t="s">
        <v>87</v>
      </c>
      <c r="S29" s="34" t="s">
        <v>34</v>
      </c>
      <c r="T29" s="35" t="n">
        <v>8.1</v>
      </c>
      <c r="U29" s="42" t="s">
        <v>30</v>
      </c>
      <c r="V29" s="42" t="s">
        <v>30</v>
      </c>
      <c r="W29" s="28" t="s">
        <v>34</v>
      </c>
      <c r="X29" s="28" t="s">
        <v>32</v>
      </c>
    </row>
    <row r="30" s="47" customFormat="true" ht="15" hidden="false" customHeight="false" outlineLevel="0" collapsed="false">
      <c r="A30" s="27" t="s">
        <v>88</v>
      </c>
      <c r="B30" s="28" t="s">
        <v>25</v>
      </c>
      <c r="C30" s="30" t="n">
        <v>77</v>
      </c>
      <c r="D30" s="30" t="n">
        <v>77.986301369863</v>
      </c>
      <c r="E30" s="29" t="s">
        <v>26</v>
      </c>
      <c r="F30" s="29" t="s">
        <v>27</v>
      </c>
      <c r="G30" s="29" t="s">
        <v>28</v>
      </c>
      <c r="H30" s="39" t="s">
        <v>38</v>
      </c>
      <c r="I30" s="29" t="n">
        <v>77.2</v>
      </c>
      <c r="J30" s="34" t="s">
        <v>39</v>
      </c>
      <c r="K30" s="40" t="s">
        <v>89</v>
      </c>
      <c r="L30" s="33" t="s">
        <v>54</v>
      </c>
      <c r="M30" s="33" t="s">
        <v>32</v>
      </c>
      <c r="N30" s="33" t="s">
        <v>32</v>
      </c>
      <c r="O30" s="33" t="s">
        <v>32</v>
      </c>
      <c r="P30" s="33" t="s">
        <v>32</v>
      </c>
      <c r="Q30" s="33" t="s">
        <v>32</v>
      </c>
      <c r="R30" s="33" t="s">
        <v>33</v>
      </c>
      <c r="S30" s="34" t="s">
        <v>34</v>
      </c>
      <c r="T30" s="35" t="s">
        <v>30</v>
      </c>
      <c r="U30" s="42" t="s">
        <v>30</v>
      </c>
      <c r="V30" s="42" t="s">
        <v>30</v>
      </c>
      <c r="W30" s="28" t="s">
        <v>34</v>
      </c>
      <c r="X30" s="28" t="s">
        <v>32</v>
      </c>
    </row>
    <row r="31" s="47" customFormat="true" ht="30" hidden="false" customHeight="false" outlineLevel="0" collapsed="false">
      <c r="A31" s="27" t="s">
        <v>90</v>
      </c>
      <c r="B31" s="28" t="s">
        <v>25</v>
      </c>
      <c r="C31" s="30" t="n">
        <v>79</v>
      </c>
      <c r="D31" s="30" t="n">
        <v>79.5068493150685</v>
      </c>
      <c r="E31" s="29" t="s">
        <v>26</v>
      </c>
      <c r="F31" s="29" t="s">
        <v>27</v>
      </c>
      <c r="G31" s="29" t="s">
        <v>28</v>
      </c>
      <c r="H31" s="39" t="s">
        <v>38</v>
      </c>
      <c r="I31" s="29" t="n">
        <v>88.6</v>
      </c>
      <c r="J31" s="34" t="s">
        <v>39</v>
      </c>
      <c r="K31" s="40" t="s">
        <v>91</v>
      </c>
      <c r="L31" s="33" t="s">
        <v>54</v>
      </c>
      <c r="M31" s="33" t="s">
        <v>34</v>
      </c>
      <c r="N31" s="33" t="s">
        <v>32</v>
      </c>
      <c r="O31" s="33" t="s">
        <v>32</v>
      </c>
      <c r="P31" s="33" t="s">
        <v>32</v>
      </c>
      <c r="Q31" s="33" t="s">
        <v>32</v>
      </c>
      <c r="R31" s="33" t="s">
        <v>33</v>
      </c>
      <c r="S31" s="34" t="s">
        <v>34</v>
      </c>
      <c r="T31" s="35" t="n">
        <v>1.03333333333333</v>
      </c>
      <c r="U31" s="42" t="s">
        <v>30</v>
      </c>
      <c r="V31" s="42" t="s">
        <v>30</v>
      </c>
      <c r="W31" s="28" t="s">
        <v>34</v>
      </c>
      <c r="X31" s="28" t="s">
        <v>32</v>
      </c>
    </row>
    <row r="32" s="47" customFormat="true" ht="15" hidden="false" customHeight="false" outlineLevel="0" collapsed="false">
      <c r="A32" s="27" t="s">
        <v>92</v>
      </c>
      <c r="B32" s="28" t="s">
        <v>25</v>
      </c>
      <c r="C32" s="30" t="n">
        <v>71</v>
      </c>
      <c r="D32" s="30" t="n">
        <v>71.586301369863</v>
      </c>
      <c r="E32" s="29" t="s">
        <v>26</v>
      </c>
      <c r="F32" s="29" t="s">
        <v>27</v>
      </c>
      <c r="G32" s="29" t="s">
        <v>28</v>
      </c>
      <c r="H32" s="39" t="s">
        <v>38</v>
      </c>
      <c r="I32" s="29" t="n">
        <v>88.9</v>
      </c>
      <c r="J32" s="34" t="s">
        <v>31</v>
      </c>
      <c r="K32" s="40" t="s">
        <v>93</v>
      </c>
      <c r="L32" s="33" t="s">
        <v>54</v>
      </c>
      <c r="M32" s="33" t="s">
        <v>32</v>
      </c>
      <c r="N32" s="33" t="s">
        <v>32</v>
      </c>
      <c r="O32" s="33" t="s">
        <v>32</v>
      </c>
      <c r="P32" s="33" t="s">
        <v>32</v>
      </c>
      <c r="Q32" s="33" t="s">
        <v>32</v>
      </c>
      <c r="R32" s="33" t="s">
        <v>33</v>
      </c>
      <c r="S32" s="34" t="s">
        <v>34</v>
      </c>
      <c r="T32" s="35" t="n">
        <v>14.6666666666667</v>
      </c>
      <c r="U32" s="42" t="s">
        <v>30</v>
      </c>
      <c r="V32" s="42" t="s">
        <v>30</v>
      </c>
      <c r="W32" s="28" t="s">
        <v>34</v>
      </c>
      <c r="X32" s="28" t="s">
        <v>32</v>
      </c>
    </row>
    <row r="33" s="47" customFormat="true" ht="15" hidden="false" customHeight="false" outlineLevel="0" collapsed="false">
      <c r="A33" s="27" t="s">
        <v>94</v>
      </c>
      <c r="B33" s="28" t="s">
        <v>25</v>
      </c>
      <c r="C33" s="30" t="n">
        <v>76</v>
      </c>
      <c r="D33" s="30" t="n">
        <v>76.1369863013699</v>
      </c>
      <c r="E33" s="29" t="s">
        <v>26</v>
      </c>
      <c r="F33" s="29" t="s">
        <v>27</v>
      </c>
      <c r="G33" s="29" t="s">
        <v>62</v>
      </c>
      <c r="H33" s="39" t="s">
        <v>38</v>
      </c>
      <c r="I33" s="29" t="n">
        <v>78.6</v>
      </c>
      <c r="J33" s="34" t="s">
        <v>39</v>
      </c>
      <c r="K33" s="40" t="s">
        <v>95</v>
      </c>
      <c r="L33" s="33" t="s">
        <v>54</v>
      </c>
      <c r="M33" s="33" t="s">
        <v>34</v>
      </c>
      <c r="N33" s="33" t="s">
        <v>34</v>
      </c>
      <c r="O33" s="33" t="s">
        <v>34</v>
      </c>
      <c r="P33" s="33" t="s">
        <v>32</v>
      </c>
      <c r="Q33" s="33" t="s">
        <v>34</v>
      </c>
      <c r="R33" s="33" t="s">
        <v>33</v>
      </c>
      <c r="S33" s="34" t="s">
        <v>34</v>
      </c>
      <c r="T33" s="35" t="n">
        <v>6.53333333333333</v>
      </c>
      <c r="U33" s="42" t="s">
        <v>30</v>
      </c>
      <c r="V33" s="42" t="s">
        <v>30</v>
      </c>
      <c r="W33" s="28" t="s">
        <v>34</v>
      </c>
      <c r="X33" s="28" t="s">
        <v>32</v>
      </c>
    </row>
    <row r="34" s="47" customFormat="true" ht="15" hidden="false" customHeight="false" outlineLevel="0" collapsed="false">
      <c r="A34" s="27" t="s">
        <v>96</v>
      </c>
      <c r="B34" s="28" t="s">
        <v>25</v>
      </c>
      <c r="C34" s="30" t="n">
        <v>72</v>
      </c>
      <c r="D34" s="30" t="n">
        <v>72.4</v>
      </c>
      <c r="E34" s="29" t="s">
        <v>26</v>
      </c>
      <c r="F34" s="29" t="s">
        <v>27</v>
      </c>
      <c r="G34" s="29" t="s">
        <v>62</v>
      </c>
      <c r="H34" s="39" t="s">
        <v>97</v>
      </c>
      <c r="I34" s="29" t="s">
        <v>30</v>
      </c>
      <c r="J34" s="34" t="s">
        <v>39</v>
      </c>
      <c r="K34" s="40" t="s">
        <v>98</v>
      </c>
      <c r="L34" s="33" t="s">
        <v>54</v>
      </c>
      <c r="M34" s="33" t="s">
        <v>32</v>
      </c>
      <c r="N34" s="33" t="s">
        <v>34</v>
      </c>
      <c r="O34" s="33" t="s">
        <v>32</v>
      </c>
      <c r="P34" s="33" t="s">
        <v>32</v>
      </c>
      <c r="Q34" s="33" t="s">
        <v>32</v>
      </c>
      <c r="R34" s="33" t="s">
        <v>33</v>
      </c>
      <c r="S34" s="34" t="s">
        <v>32</v>
      </c>
      <c r="T34" s="35" t="n">
        <v>16.4</v>
      </c>
      <c r="U34" s="36" t="n">
        <v>39.6666666666667</v>
      </c>
      <c r="V34" s="37" t="n">
        <v>74</v>
      </c>
      <c r="W34" s="28" t="s">
        <v>34</v>
      </c>
      <c r="X34" s="28" t="s">
        <v>32</v>
      </c>
    </row>
    <row r="35" s="47" customFormat="true" ht="15" hidden="false" customHeight="false" outlineLevel="0" collapsed="false">
      <c r="A35" s="27" t="s">
        <v>99</v>
      </c>
      <c r="B35" s="28" t="s">
        <v>25</v>
      </c>
      <c r="C35" s="30" t="n">
        <v>75</v>
      </c>
      <c r="D35" s="30" t="n">
        <v>75.0547945205479</v>
      </c>
      <c r="E35" s="29" t="s">
        <v>26</v>
      </c>
      <c r="F35" s="29" t="s">
        <v>27</v>
      </c>
      <c r="G35" s="29" t="s">
        <v>30</v>
      </c>
      <c r="H35" s="39" t="s">
        <v>30</v>
      </c>
      <c r="I35" s="29" t="n">
        <v>84.3</v>
      </c>
      <c r="J35" s="34" t="s">
        <v>30</v>
      </c>
      <c r="K35" s="40" t="s">
        <v>30</v>
      </c>
      <c r="L35" s="33" t="s">
        <v>54</v>
      </c>
      <c r="M35" s="33" t="s">
        <v>32</v>
      </c>
      <c r="N35" s="33" t="s">
        <v>30</v>
      </c>
      <c r="O35" s="33" t="s">
        <v>30</v>
      </c>
      <c r="P35" s="33" t="s">
        <v>30</v>
      </c>
      <c r="Q35" s="33" t="s">
        <v>30</v>
      </c>
      <c r="R35" s="33" t="s">
        <v>33</v>
      </c>
      <c r="S35" s="34" t="s">
        <v>34</v>
      </c>
      <c r="T35" s="35" t="s">
        <v>30</v>
      </c>
      <c r="U35" s="42" t="s">
        <v>30</v>
      </c>
      <c r="V35" s="42" t="s">
        <v>30</v>
      </c>
      <c r="W35" s="28" t="s">
        <v>34</v>
      </c>
      <c r="X35" s="28" t="s">
        <v>32</v>
      </c>
    </row>
    <row r="36" s="47" customFormat="true" ht="15.75" hidden="false" customHeight="false" outlineLevel="0" collapsed="false">
      <c r="A36" s="27" t="s">
        <v>100</v>
      </c>
      <c r="B36" s="52" t="s">
        <v>25</v>
      </c>
      <c r="C36" s="30" t="n">
        <v>70</v>
      </c>
      <c r="D36" s="30" t="n">
        <v>70.8328767123288</v>
      </c>
      <c r="E36" s="29" t="s">
        <v>26</v>
      </c>
      <c r="F36" s="29" t="s">
        <v>27</v>
      </c>
      <c r="G36" s="29" t="s">
        <v>28</v>
      </c>
      <c r="H36" s="39" t="s">
        <v>29</v>
      </c>
      <c r="I36" s="29" t="n">
        <v>89</v>
      </c>
      <c r="J36" s="34" t="s">
        <v>39</v>
      </c>
      <c r="K36" s="40" t="s">
        <v>101</v>
      </c>
      <c r="L36" s="33" t="s">
        <v>54</v>
      </c>
      <c r="M36" s="33" t="s">
        <v>32</v>
      </c>
      <c r="N36" s="33" t="s">
        <v>32</v>
      </c>
      <c r="O36" s="33" t="s">
        <v>32</v>
      </c>
      <c r="P36" s="33" t="s">
        <v>32</v>
      </c>
      <c r="Q36" s="33" t="s">
        <v>32</v>
      </c>
      <c r="R36" s="33" t="s">
        <v>33</v>
      </c>
      <c r="S36" s="34" t="s">
        <v>34</v>
      </c>
      <c r="T36" s="35" t="s">
        <v>30</v>
      </c>
      <c r="U36" s="42" t="s">
        <v>30</v>
      </c>
      <c r="V36" s="42" t="s">
        <v>30</v>
      </c>
      <c r="W36" s="28" t="s">
        <v>34</v>
      </c>
      <c r="X36" s="28" t="s">
        <v>32</v>
      </c>
    </row>
    <row r="37" s="47" customFormat="true" ht="15" hidden="false" customHeight="false" outlineLevel="0" collapsed="false">
      <c r="A37" s="27" t="s">
        <v>102</v>
      </c>
      <c r="B37" s="28" t="s">
        <v>25</v>
      </c>
      <c r="C37" s="30" t="n">
        <v>69</v>
      </c>
      <c r="D37" s="30" t="n">
        <v>69.5917808219178</v>
      </c>
      <c r="E37" s="29" t="s">
        <v>26</v>
      </c>
      <c r="F37" s="29" t="s">
        <v>27</v>
      </c>
      <c r="G37" s="29" t="s">
        <v>62</v>
      </c>
      <c r="H37" s="39" t="s">
        <v>103</v>
      </c>
      <c r="I37" s="29" t="n">
        <v>88</v>
      </c>
      <c r="J37" s="34" t="s">
        <v>30</v>
      </c>
      <c r="K37" s="40" t="s">
        <v>30</v>
      </c>
      <c r="L37" s="33" t="s">
        <v>34</v>
      </c>
      <c r="M37" s="33" t="s">
        <v>30</v>
      </c>
      <c r="N37" s="33" t="s">
        <v>30</v>
      </c>
      <c r="O37" s="33" t="s">
        <v>30</v>
      </c>
      <c r="P37" s="33" t="s">
        <v>30</v>
      </c>
      <c r="Q37" s="33" t="s">
        <v>30</v>
      </c>
      <c r="R37" s="33" t="s">
        <v>36</v>
      </c>
      <c r="S37" s="34" t="s">
        <v>34</v>
      </c>
      <c r="T37" s="35" t="n">
        <v>19.2666666666667</v>
      </c>
      <c r="U37" s="42" t="s">
        <v>30</v>
      </c>
      <c r="V37" s="42" t="s">
        <v>30</v>
      </c>
      <c r="W37" s="28" t="s">
        <v>34</v>
      </c>
      <c r="X37" s="28" t="s">
        <v>32</v>
      </c>
    </row>
    <row r="38" s="47" customFormat="true" ht="15" hidden="false" customHeight="false" outlineLevel="0" collapsed="false">
      <c r="A38" s="53" t="s">
        <v>104</v>
      </c>
      <c r="B38" s="29" t="s">
        <v>25</v>
      </c>
      <c r="C38" s="54" t="s">
        <v>30</v>
      </c>
      <c r="D38" s="54" t="s">
        <v>30</v>
      </c>
      <c r="E38" s="29" t="s">
        <v>26</v>
      </c>
      <c r="F38" s="29" t="s">
        <v>105</v>
      </c>
      <c r="G38" s="29" t="s">
        <v>30</v>
      </c>
      <c r="H38" s="39" t="s">
        <v>30</v>
      </c>
      <c r="I38" s="39" t="s">
        <v>30</v>
      </c>
      <c r="J38" s="39" t="s">
        <v>30</v>
      </c>
      <c r="K38" s="39" t="s">
        <v>30</v>
      </c>
      <c r="L38" s="39" t="s">
        <v>30</v>
      </c>
      <c r="M38" s="33" t="s">
        <v>30</v>
      </c>
      <c r="N38" s="33" t="s">
        <v>30</v>
      </c>
      <c r="O38" s="33" t="s">
        <v>30</v>
      </c>
      <c r="P38" s="33" t="s">
        <v>30</v>
      </c>
      <c r="Q38" s="33" t="s">
        <v>30</v>
      </c>
      <c r="R38" s="33" t="s">
        <v>30</v>
      </c>
      <c r="S38" s="41" t="s">
        <v>30</v>
      </c>
      <c r="T38" s="35" t="s">
        <v>30</v>
      </c>
      <c r="U38" s="33" t="s">
        <v>30</v>
      </c>
      <c r="V38" s="33" t="s">
        <v>30</v>
      </c>
      <c r="W38" s="28" t="s">
        <v>34</v>
      </c>
      <c r="X38" s="28" t="s">
        <v>32</v>
      </c>
    </row>
    <row r="39" s="47" customFormat="true" ht="15" hidden="false" customHeight="false" outlineLevel="0" collapsed="false">
      <c r="A39" s="53" t="s">
        <v>106</v>
      </c>
      <c r="B39" s="29" t="s">
        <v>25</v>
      </c>
      <c r="C39" s="30" t="n">
        <v>32</v>
      </c>
      <c r="D39" s="30" t="n">
        <v>32</v>
      </c>
      <c r="E39" s="29" t="s">
        <v>26</v>
      </c>
      <c r="F39" s="29" t="s">
        <v>105</v>
      </c>
      <c r="G39" s="29" t="s">
        <v>30</v>
      </c>
      <c r="H39" s="55" t="s">
        <v>30</v>
      </c>
      <c r="I39" s="55" t="s">
        <v>30</v>
      </c>
      <c r="J39" s="55" t="s">
        <v>30</v>
      </c>
      <c r="K39" s="55" t="s">
        <v>30</v>
      </c>
      <c r="L39" s="55" t="s">
        <v>30</v>
      </c>
      <c r="M39" s="33" t="s">
        <v>30</v>
      </c>
      <c r="N39" s="33" t="s">
        <v>30</v>
      </c>
      <c r="O39" s="33" t="s">
        <v>30</v>
      </c>
      <c r="P39" s="33" t="s">
        <v>30</v>
      </c>
      <c r="Q39" s="33" t="s">
        <v>30</v>
      </c>
      <c r="R39" s="33" t="s">
        <v>30</v>
      </c>
      <c r="S39" s="42" t="s">
        <v>30</v>
      </c>
      <c r="T39" s="37" t="s">
        <v>30</v>
      </c>
      <c r="U39" s="33" t="s">
        <v>30</v>
      </c>
      <c r="V39" s="33" t="s">
        <v>30</v>
      </c>
      <c r="W39" s="28" t="s">
        <v>34</v>
      </c>
      <c r="X39" s="28" t="s">
        <v>32</v>
      </c>
    </row>
    <row r="40" s="47" customFormat="true" ht="15" hidden="false" customHeight="false" outlineLevel="0" collapsed="false">
      <c r="A40" s="53" t="s">
        <v>107</v>
      </c>
      <c r="B40" s="29" t="s">
        <v>25</v>
      </c>
      <c r="C40" s="30" t="n">
        <v>50</v>
      </c>
      <c r="D40" s="30" t="n">
        <v>50</v>
      </c>
      <c r="E40" s="29" t="s">
        <v>26</v>
      </c>
      <c r="F40" s="29" t="s">
        <v>105</v>
      </c>
      <c r="G40" s="29" t="s">
        <v>30</v>
      </c>
      <c r="H40" s="55" t="s">
        <v>30</v>
      </c>
      <c r="I40" s="29" t="s">
        <v>30</v>
      </c>
      <c r="J40" s="29" t="s">
        <v>30</v>
      </c>
      <c r="K40" s="29" t="s">
        <v>30</v>
      </c>
      <c r="L40" s="29" t="s">
        <v>30</v>
      </c>
      <c r="M40" s="33" t="s">
        <v>30</v>
      </c>
      <c r="N40" s="33" t="s">
        <v>30</v>
      </c>
      <c r="O40" s="33" t="s">
        <v>30</v>
      </c>
      <c r="P40" s="33" t="s">
        <v>30</v>
      </c>
      <c r="Q40" s="33" t="s">
        <v>30</v>
      </c>
      <c r="R40" s="33" t="s">
        <v>30</v>
      </c>
      <c r="S40" s="42" t="s">
        <v>30</v>
      </c>
      <c r="T40" s="37" t="s">
        <v>30</v>
      </c>
      <c r="U40" s="33" t="s">
        <v>30</v>
      </c>
      <c r="V40" s="33" t="s">
        <v>30</v>
      </c>
      <c r="W40" s="28" t="s">
        <v>34</v>
      </c>
      <c r="X40" s="28" t="s">
        <v>32</v>
      </c>
    </row>
    <row r="41" s="47" customFormat="true" ht="15" hidden="false" customHeight="false" outlineLevel="0" collapsed="false">
      <c r="A41" s="53" t="s">
        <v>108</v>
      </c>
      <c r="B41" s="29" t="s">
        <v>25</v>
      </c>
      <c r="C41" s="30" t="n">
        <v>39</v>
      </c>
      <c r="D41" s="30" t="n">
        <v>39</v>
      </c>
      <c r="E41" s="29" t="s">
        <v>57</v>
      </c>
      <c r="F41" s="29" t="s">
        <v>105</v>
      </c>
      <c r="G41" s="29" t="s">
        <v>30</v>
      </c>
      <c r="H41" s="55" t="s">
        <v>30</v>
      </c>
      <c r="I41" s="29" t="s">
        <v>30</v>
      </c>
      <c r="J41" s="29" t="s">
        <v>30</v>
      </c>
      <c r="K41" s="29" t="s">
        <v>30</v>
      </c>
      <c r="L41" s="29" t="s">
        <v>30</v>
      </c>
      <c r="M41" s="33" t="s">
        <v>30</v>
      </c>
      <c r="N41" s="33" t="s">
        <v>30</v>
      </c>
      <c r="O41" s="33" t="s">
        <v>30</v>
      </c>
      <c r="P41" s="33" t="s">
        <v>30</v>
      </c>
      <c r="Q41" s="33" t="s">
        <v>30</v>
      </c>
      <c r="R41" s="33" t="s">
        <v>30</v>
      </c>
      <c r="S41" s="42" t="s">
        <v>30</v>
      </c>
      <c r="T41" s="37" t="s">
        <v>30</v>
      </c>
      <c r="U41" s="33" t="s">
        <v>30</v>
      </c>
      <c r="V41" s="33" t="s">
        <v>30</v>
      </c>
      <c r="W41" s="28" t="s">
        <v>34</v>
      </c>
      <c r="X41" s="28" t="s">
        <v>32</v>
      </c>
    </row>
    <row r="42" s="47" customFormat="true" ht="15" hidden="false" customHeight="false" outlineLevel="0" collapsed="false">
      <c r="A42" s="53" t="s">
        <v>109</v>
      </c>
      <c r="B42" s="29" t="s">
        <v>25</v>
      </c>
      <c r="C42" s="30" t="n">
        <v>20</v>
      </c>
      <c r="D42" s="30" t="n">
        <v>20</v>
      </c>
      <c r="E42" s="29" t="s">
        <v>26</v>
      </c>
      <c r="F42" s="29" t="s">
        <v>105</v>
      </c>
      <c r="G42" s="29" t="s">
        <v>30</v>
      </c>
      <c r="H42" s="55" t="s">
        <v>30</v>
      </c>
      <c r="I42" s="29" t="s">
        <v>30</v>
      </c>
      <c r="J42" s="29" t="s">
        <v>30</v>
      </c>
      <c r="K42" s="29" t="s">
        <v>30</v>
      </c>
      <c r="L42" s="29" t="s">
        <v>30</v>
      </c>
      <c r="M42" s="33" t="s">
        <v>30</v>
      </c>
      <c r="N42" s="33" t="s">
        <v>30</v>
      </c>
      <c r="O42" s="33" t="s">
        <v>30</v>
      </c>
      <c r="P42" s="33" t="s">
        <v>30</v>
      </c>
      <c r="Q42" s="33" t="s">
        <v>30</v>
      </c>
      <c r="R42" s="33" t="s">
        <v>30</v>
      </c>
      <c r="S42" s="42" t="s">
        <v>30</v>
      </c>
      <c r="T42" s="37" t="s">
        <v>30</v>
      </c>
      <c r="U42" s="33" t="s">
        <v>30</v>
      </c>
      <c r="V42" s="33" t="s">
        <v>30</v>
      </c>
      <c r="W42" s="28" t="s">
        <v>34</v>
      </c>
      <c r="X42" s="28" t="s">
        <v>32</v>
      </c>
    </row>
    <row r="43" s="47" customFormat="true" ht="15" hidden="false" customHeight="false" outlineLevel="0" collapsed="false">
      <c r="A43" s="53" t="s">
        <v>110</v>
      </c>
      <c r="B43" s="29" t="s">
        <v>25</v>
      </c>
      <c r="C43" s="29" t="n">
        <v>49</v>
      </c>
      <c r="D43" s="30" t="n">
        <v>49</v>
      </c>
      <c r="E43" s="29" t="s">
        <v>26</v>
      </c>
      <c r="F43" s="29" t="s">
        <v>105</v>
      </c>
      <c r="G43" s="29" t="s">
        <v>30</v>
      </c>
      <c r="H43" s="55" t="s">
        <v>30</v>
      </c>
      <c r="I43" s="29" t="s">
        <v>30</v>
      </c>
      <c r="J43" s="29" t="s">
        <v>30</v>
      </c>
      <c r="K43" s="29" t="s">
        <v>30</v>
      </c>
      <c r="L43" s="29" t="s">
        <v>30</v>
      </c>
      <c r="M43" s="33" t="s">
        <v>30</v>
      </c>
      <c r="N43" s="33" t="s">
        <v>30</v>
      </c>
      <c r="O43" s="33" t="s">
        <v>30</v>
      </c>
      <c r="P43" s="33" t="s">
        <v>30</v>
      </c>
      <c r="Q43" s="33" t="s">
        <v>30</v>
      </c>
      <c r="R43" s="33" t="s">
        <v>30</v>
      </c>
      <c r="S43" s="42" t="s">
        <v>30</v>
      </c>
      <c r="T43" s="37" t="s">
        <v>30</v>
      </c>
      <c r="U43" s="33" t="s">
        <v>30</v>
      </c>
      <c r="V43" s="33" t="s">
        <v>30</v>
      </c>
      <c r="W43" s="28" t="s">
        <v>34</v>
      </c>
      <c r="X43" s="28" t="s">
        <v>32</v>
      </c>
    </row>
    <row r="44" s="47" customFormat="true" ht="15" hidden="false" customHeight="false" outlineLevel="0" collapsed="false">
      <c r="A44" s="53" t="s">
        <v>111</v>
      </c>
      <c r="B44" s="29" t="s">
        <v>25</v>
      </c>
      <c r="C44" s="29" t="n">
        <v>18</v>
      </c>
      <c r="D44" s="30" t="n">
        <v>18</v>
      </c>
      <c r="E44" s="29" t="s">
        <v>26</v>
      </c>
      <c r="F44" s="29" t="s">
        <v>105</v>
      </c>
      <c r="G44" s="29" t="s">
        <v>30</v>
      </c>
      <c r="H44" s="55" t="s">
        <v>30</v>
      </c>
      <c r="I44" s="29" t="s">
        <v>30</v>
      </c>
      <c r="J44" s="29" t="s">
        <v>30</v>
      </c>
      <c r="K44" s="29" t="s">
        <v>30</v>
      </c>
      <c r="L44" s="29" t="s">
        <v>30</v>
      </c>
      <c r="M44" s="33" t="s">
        <v>30</v>
      </c>
      <c r="N44" s="33" t="s">
        <v>30</v>
      </c>
      <c r="O44" s="33" t="s">
        <v>30</v>
      </c>
      <c r="P44" s="33" t="s">
        <v>30</v>
      </c>
      <c r="Q44" s="33" t="s">
        <v>30</v>
      </c>
      <c r="R44" s="33" t="s">
        <v>30</v>
      </c>
      <c r="S44" s="42" t="s">
        <v>30</v>
      </c>
      <c r="T44" s="37" t="s">
        <v>30</v>
      </c>
      <c r="U44" s="33" t="s">
        <v>30</v>
      </c>
      <c r="V44" s="33" t="s">
        <v>30</v>
      </c>
      <c r="W44" s="28" t="s">
        <v>34</v>
      </c>
      <c r="X44" s="28" t="s">
        <v>32</v>
      </c>
    </row>
    <row r="45" s="47" customFormat="true" ht="15" hidden="false" customHeight="false" outlineLevel="0" collapsed="false">
      <c r="A45" s="53" t="s">
        <v>112</v>
      </c>
      <c r="B45" s="29" t="s">
        <v>25</v>
      </c>
      <c r="C45" s="29" t="n">
        <v>33</v>
      </c>
      <c r="D45" s="30" t="n">
        <v>33</v>
      </c>
      <c r="E45" s="29" t="s">
        <v>26</v>
      </c>
      <c r="F45" s="29" t="s">
        <v>105</v>
      </c>
      <c r="G45" s="29" t="s">
        <v>30</v>
      </c>
      <c r="H45" s="55" t="s">
        <v>30</v>
      </c>
      <c r="I45" s="29" t="s">
        <v>30</v>
      </c>
      <c r="J45" s="29" t="s">
        <v>30</v>
      </c>
      <c r="K45" s="29" t="s">
        <v>30</v>
      </c>
      <c r="L45" s="29" t="s">
        <v>30</v>
      </c>
      <c r="M45" s="33" t="s">
        <v>30</v>
      </c>
      <c r="N45" s="33" t="s">
        <v>30</v>
      </c>
      <c r="O45" s="33" t="s">
        <v>30</v>
      </c>
      <c r="P45" s="33" t="s">
        <v>30</v>
      </c>
      <c r="Q45" s="33" t="s">
        <v>30</v>
      </c>
      <c r="R45" s="33" t="s">
        <v>30</v>
      </c>
      <c r="S45" s="42" t="s">
        <v>30</v>
      </c>
      <c r="T45" s="37" t="s">
        <v>30</v>
      </c>
      <c r="U45" s="33" t="s">
        <v>30</v>
      </c>
      <c r="V45" s="33" t="s">
        <v>30</v>
      </c>
      <c r="W45" s="28" t="s">
        <v>34</v>
      </c>
      <c r="X45" s="28" t="s">
        <v>32</v>
      </c>
    </row>
    <row r="46" s="47" customFormat="true" ht="15" hidden="false" customHeight="false" outlineLevel="0" collapsed="false">
      <c r="A46" s="53" t="s">
        <v>113</v>
      </c>
      <c r="B46" s="29" t="s">
        <v>25</v>
      </c>
      <c r="C46" s="29" t="n">
        <v>20</v>
      </c>
      <c r="D46" s="30" t="n">
        <v>20</v>
      </c>
      <c r="E46" s="29" t="s">
        <v>26</v>
      </c>
      <c r="F46" s="29" t="s">
        <v>105</v>
      </c>
      <c r="G46" s="29" t="s">
        <v>30</v>
      </c>
      <c r="H46" s="55" t="s">
        <v>30</v>
      </c>
      <c r="I46" s="29" t="s">
        <v>30</v>
      </c>
      <c r="J46" s="29" t="s">
        <v>30</v>
      </c>
      <c r="K46" s="29" t="s">
        <v>30</v>
      </c>
      <c r="L46" s="29" t="s">
        <v>30</v>
      </c>
      <c r="M46" s="33" t="s">
        <v>30</v>
      </c>
      <c r="N46" s="33" t="s">
        <v>30</v>
      </c>
      <c r="O46" s="33" t="s">
        <v>30</v>
      </c>
      <c r="P46" s="33" t="s">
        <v>30</v>
      </c>
      <c r="Q46" s="33" t="s">
        <v>30</v>
      </c>
      <c r="R46" s="33" t="s">
        <v>30</v>
      </c>
      <c r="S46" s="42" t="s">
        <v>30</v>
      </c>
      <c r="T46" s="37" t="s">
        <v>30</v>
      </c>
      <c r="U46" s="33" t="s">
        <v>30</v>
      </c>
      <c r="V46" s="33" t="s">
        <v>30</v>
      </c>
      <c r="W46" s="28" t="s">
        <v>34</v>
      </c>
      <c r="X46" s="28" t="s">
        <v>32</v>
      </c>
    </row>
    <row r="47" s="47" customFormat="true" ht="15" hidden="false" customHeight="false" outlineLevel="0" collapsed="false">
      <c r="A47" s="53" t="s">
        <v>114</v>
      </c>
      <c r="B47" s="29" t="s">
        <v>25</v>
      </c>
      <c r="C47" s="29" t="n">
        <v>52</v>
      </c>
      <c r="D47" s="30" t="n">
        <v>52</v>
      </c>
      <c r="E47" s="29" t="s">
        <v>57</v>
      </c>
      <c r="F47" s="29" t="s">
        <v>105</v>
      </c>
      <c r="G47" s="29" t="s">
        <v>30</v>
      </c>
      <c r="H47" s="55" t="s">
        <v>30</v>
      </c>
      <c r="I47" s="29" t="s">
        <v>30</v>
      </c>
      <c r="J47" s="29" t="s">
        <v>30</v>
      </c>
      <c r="K47" s="29" t="s">
        <v>30</v>
      </c>
      <c r="L47" s="29" t="s">
        <v>30</v>
      </c>
      <c r="M47" s="33" t="s">
        <v>30</v>
      </c>
      <c r="N47" s="33" t="s">
        <v>30</v>
      </c>
      <c r="O47" s="33" t="s">
        <v>30</v>
      </c>
      <c r="P47" s="33" t="s">
        <v>30</v>
      </c>
      <c r="Q47" s="33" t="s">
        <v>30</v>
      </c>
      <c r="R47" s="33" t="s">
        <v>30</v>
      </c>
      <c r="S47" s="41" t="s">
        <v>30</v>
      </c>
      <c r="T47" s="35" t="s">
        <v>30</v>
      </c>
      <c r="U47" s="33" t="s">
        <v>30</v>
      </c>
      <c r="V47" s="33" t="s">
        <v>30</v>
      </c>
      <c r="W47" s="28" t="s">
        <v>34</v>
      </c>
      <c r="X47" s="28" t="s">
        <v>32</v>
      </c>
    </row>
    <row r="48" s="47" customFormat="true" ht="15" hidden="false" customHeight="false" outlineLevel="0" collapsed="false">
      <c r="A48" s="53" t="s">
        <v>115</v>
      </c>
      <c r="B48" s="29" t="s">
        <v>25</v>
      </c>
      <c r="C48" s="30" t="n">
        <v>34</v>
      </c>
      <c r="D48" s="30" t="n">
        <v>34</v>
      </c>
      <c r="E48" s="29" t="s">
        <v>57</v>
      </c>
      <c r="F48" s="29" t="s">
        <v>105</v>
      </c>
      <c r="G48" s="29" t="s">
        <v>30</v>
      </c>
      <c r="H48" s="55" t="s">
        <v>30</v>
      </c>
      <c r="I48" s="29" t="s">
        <v>30</v>
      </c>
      <c r="J48" s="29" t="s">
        <v>30</v>
      </c>
      <c r="K48" s="29" t="s">
        <v>30</v>
      </c>
      <c r="L48" s="29" t="s">
        <v>30</v>
      </c>
      <c r="M48" s="33" t="s">
        <v>30</v>
      </c>
      <c r="N48" s="33" t="s">
        <v>30</v>
      </c>
      <c r="O48" s="33" t="s">
        <v>30</v>
      </c>
      <c r="P48" s="33" t="s">
        <v>30</v>
      </c>
      <c r="Q48" s="33" t="s">
        <v>30</v>
      </c>
      <c r="R48" s="33" t="s">
        <v>30</v>
      </c>
      <c r="S48" s="41" t="s">
        <v>30</v>
      </c>
      <c r="T48" s="35" t="s">
        <v>30</v>
      </c>
      <c r="U48" s="33" t="s">
        <v>30</v>
      </c>
      <c r="V48" s="33" t="s">
        <v>30</v>
      </c>
      <c r="W48" s="28" t="s">
        <v>34</v>
      </c>
      <c r="X48" s="28" t="s">
        <v>32</v>
      </c>
    </row>
    <row r="49" s="47" customFormat="true" ht="15" hidden="false" customHeight="false" outlineLevel="0" collapsed="false">
      <c r="A49" s="53" t="s">
        <v>116</v>
      </c>
      <c r="B49" s="29" t="s">
        <v>25</v>
      </c>
      <c r="C49" s="30" t="n">
        <v>30</v>
      </c>
      <c r="D49" s="30" t="n">
        <v>30</v>
      </c>
      <c r="E49" s="29" t="s">
        <v>26</v>
      </c>
      <c r="F49" s="29" t="s">
        <v>105</v>
      </c>
      <c r="G49" s="29" t="s">
        <v>30</v>
      </c>
      <c r="H49" s="55" t="s">
        <v>30</v>
      </c>
      <c r="I49" s="29" t="s">
        <v>30</v>
      </c>
      <c r="J49" s="29" t="s">
        <v>30</v>
      </c>
      <c r="K49" s="29" t="s">
        <v>30</v>
      </c>
      <c r="L49" s="29" t="s">
        <v>30</v>
      </c>
      <c r="M49" s="33" t="s">
        <v>30</v>
      </c>
      <c r="N49" s="33" t="s">
        <v>30</v>
      </c>
      <c r="O49" s="33" t="s">
        <v>30</v>
      </c>
      <c r="P49" s="33" t="s">
        <v>30</v>
      </c>
      <c r="Q49" s="33" t="s">
        <v>30</v>
      </c>
      <c r="R49" s="33" t="s">
        <v>30</v>
      </c>
      <c r="S49" s="41" t="s">
        <v>30</v>
      </c>
      <c r="T49" s="35" t="s">
        <v>30</v>
      </c>
      <c r="U49" s="33" t="s">
        <v>30</v>
      </c>
      <c r="V49" s="33" t="s">
        <v>30</v>
      </c>
      <c r="W49" s="28" t="s">
        <v>34</v>
      </c>
      <c r="X49" s="28" t="s">
        <v>32</v>
      </c>
    </row>
    <row r="50" s="47" customFormat="true" ht="15" hidden="false" customHeight="false" outlineLevel="0" collapsed="false">
      <c r="A50" s="53" t="s">
        <v>117</v>
      </c>
      <c r="B50" s="29" t="s">
        <v>25</v>
      </c>
      <c r="C50" s="30" t="n">
        <v>59</v>
      </c>
      <c r="D50" s="30" t="n">
        <v>59</v>
      </c>
      <c r="E50" s="29" t="s">
        <v>26</v>
      </c>
      <c r="F50" s="29" t="s">
        <v>105</v>
      </c>
      <c r="G50" s="29" t="s">
        <v>30</v>
      </c>
      <c r="H50" s="55" t="s">
        <v>30</v>
      </c>
      <c r="I50" s="29" t="s">
        <v>30</v>
      </c>
      <c r="J50" s="29" t="s">
        <v>30</v>
      </c>
      <c r="K50" s="29" t="s">
        <v>30</v>
      </c>
      <c r="L50" s="29" t="s">
        <v>30</v>
      </c>
      <c r="M50" s="33" t="s">
        <v>30</v>
      </c>
      <c r="N50" s="33" t="s">
        <v>30</v>
      </c>
      <c r="O50" s="33" t="s">
        <v>30</v>
      </c>
      <c r="P50" s="33" t="s">
        <v>30</v>
      </c>
      <c r="Q50" s="33" t="s">
        <v>30</v>
      </c>
      <c r="R50" s="33" t="s">
        <v>30</v>
      </c>
      <c r="S50" s="42" t="s">
        <v>30</v>
      </c>
      <c r="T50" s="37" t="s">
        <v>30</v>
      </c>
      <c r="U50" s="33" t="s">
        <v>30</v>
      </c>
      <c r="V50" s="33" t="s">
        <v>30</v>
      </c>
      <c r="W50" s="28" t="s">
        <v>34</v>
      </c>
      <c r="X50" s="28" t="s">
        <v>32</v>
      </c>
    </row>
  </sheetData>
  <autoFilter ref="A1:V50">
    <sortState ref="A2:V50">
      <sortCondition ref="A2:A50" customList=""/>
    </sortState>
  </autoFilter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Collabora_Office/23.05.17.1$Linux_X86_64 LibreOffice_project/7fb6e39eda0b5c5d1c5498c7de9c0a145ed89a39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2019-02-21T17:55:20Z</dcterms:created>
  <dc:creator>Administrador</dc:creator>
  <dc:description/>
  <dc:language>en-GB</dc:language>
  <cp:lastModifiedBy/>
  <dcterms:modified xsi:type="dcterms:W3CDTF">2024-11-29T12:53:50Z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