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608"/>
  <workbookPr defaultThemeVersion="202300"/>
  <mc:AlternateContent xmlns:mc="http://schemas.openxmlformats.org/markup-compatibility/2006">
    <mc:Choice Requires="x15">
      <x15ac:absPath xmlns:x15ac="http://schemas.microsoft.com/office/spreadsheetml/2010/11/ac" url="https://livejohnshopkins-my.sharepoint.com/personal/isinha1_jh_edu/Documents/WongLing/Papers/Snapmine/03_Final/"/>
    </mc:Choice>
  </mc:AlternateContent>
  <xr:revisionPtr revIDLastSave="138" documentId="8_{B0D2F88C-8217-7249-B401-709B5E2AB6B6}" xr6:coauthVersionLast="47" xr6:coauthVersionMax="47" xr10:uidLastSave="{EF6432F1-FDC0-9146-B053-6D920A1613A6}"/>
  <bookViews>
    <workbookView xWindow="8300" yWindow="2100" windowWidth="27640" windowHeight="16940" firstSheet="2" activeTab="10" xr2:uid="{689F8F16-084C-684B-A355-3AE28925558B}"/>
  </bookViews>
  <sheets>
    <sheet name="Figure1C" sheetId="1" r:id="rId1"/>
    <sheet name="Figure3F" sheetId="6" r:id="rId2"/>
    <sheet name="Figure3G" sheetId="7" r:id="rId3"/>
    <sheet name="Figure4A-C" sheetId="4" r:id="rId4"/>
    <sheet name="Figure4D-F" sheetId="8" r:id="rId5"/>
    <sheet name="Figure4G" sheetId="10" r:id="rId6"/>
    <sheet name="Figure4H-I" sheetId="9" r:id="rId7"/>
    <sheet name="Supplementary Figure 1D" sheetId="11" r:id="rId8"/>
    <sheet name="Supplementary Figure 3A-E" sheetId="12" r:id="rId9"/>
    <sheet name="Supplementary Figure 3F-K" sheetId="13" r:id="rId10"/>
    <sheet name="Supplementary Figure 5" sheetId="14" r:id="rId11"/>
  </sheets>
  <externalReferences>
    <externalReference r:id="rId12"/>
  </externalReferenc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S5" i="8" l="1"/>
  <c r="S6" i="8"/>
  <c r="S7" i="8"/>
  <c r="S8" i="8"/>
  <c r="S9" i="8"/>
  <c r="R5" i="8"/>
  <c r="R6" i="8"/>
  <c r="R7" i="8"/>
  <c r="R8" i="8"/>
  <c r="R9" i="8"/>
  <c r="S4" i="8"/>
  <c r="R4" i="8"/>
  <c r="U8" i="8" l="1"/>
  <c r="T8" i="8"/>
  <c r="U6" i="8"/>
  <c r="T6" i="8"/>
  <c r="T4" i="8"/>
  <c r="U4" i="8"/>
  <c r="O4" i="7" l="1"/>
  <c r="N4" i="7"/>
  <c r="O3" i="7"/>
  <c r="Q3" i="7" s="1"/>
  <c r="N3" i="7"/>
  <c r="P3" i="7" s="1"/>
</calcChain>
</file>

<file path=xl/sharedStrings.xml><?xml version="1.0" encoding="utf-8"?>
<sst xmlns="http://schemas.openxmlformats.org/spreadsheetml/2006/main" count="457" uniqueCount="280">
  <si>
    <t>sampleID</t>
  </si>
  <si>
    <t>HDGFL2_PSI_5P</t>
  </si>
  <si>
    <t>HDGFL2_PSI_3P</t>
  </si>
  <si>
    <t>paper</t>
  </si>
  <si>
    <t>SRR</t>
  </si>
  <si>
    <t>study</t>
  </si>
  <si>
    <t>avg</t>
  </si>
  <si>
    <t>Treatment</t>
  </si>
  <si>
    <t>Notes</t>
  </si>
  <si>
    <t>Transcriptome analysis on TDP43 and SRSF3 downstream genes and binding RNAs in MDA-MB231 cells by Next Generation Sequencing</t>
  </si>
  <si>
    <t>SRR5461171</t>
  </si>
  <si>
    <t>SRP104405</t>
  </si>
  <si>
    <t>TDP-43 KD</t>
  </si>
  <si>
    <t>SRSF3 KD</t>
  </si>
  <si>
    <t>SRR5461170</t>
  </si>
  <si>
    <t>ALS implicated protein TDP-43 sustains levels of STMN2 a mediator of motor neuron growth and repair</t>
  </si>
  <si>
    <t>SRR8083867</t>
  </si>
  <si>
    <t>SRP166282</t>
  </si>
  <si>
    <t>SRR5461166</t>
  </si>
  <si>
    <t>SRR5461167</t>
  </si>
  <si>
    <t>SRR8083868</t>
  </si>
  <si>
    <t>Gene expression analysis of the impact of TDP-43 knockout in human cells.</t>
  </si>
  <si>
    <t>SRR10045016</t>
  </si>
  <si>
    <t>SRP219885</t>
  </si>
  <si>
    <t>SRR10045017</t>
  </si>
  <si>
    <t>SRR10045018</t>
  </si>
  <si>
    <t>GSE35585: RIP-seq from ENCODE/SUNY Albany</t>
  </si>
  <si>
    <t>SRR3469415</t>
  </si>
  <si>
    <t>SRP013565</t>
  </si>
  <si>
    <t>Cancer</t>
  </si>
  <si>
    <t>Transcriptome-wide analysis of wild-type and SRSF3-knockout glioma stem-like cells</t>
  </si>
  <si>
    <t>SRR8992060</t>
  </si>
  <si>
    <t>SRP194266</t>
  </si>
  <si>
    <t>Other</t>
  </si>
  <si>
    <t>SRR3469414</t>
  </si>
  <si>
    <t>Leukaemic alteration of IKZF1 primes stemness and malignancy programs in human lymphocytes</t>
  </si>
  <si>
    <t>SRR6873183</t>
  </si>
  <si>
    <t>SRP136156</t>
  </si>
  <si>
    <t>Transcriptomic analysis to map mechanisms of viral replication control in HIV-1 positive Elite Controllers</t>
  </si>
  <si>
    <t>SRR6333700</t>
  </si>
  <si>
    <t>SRP125882</t>
  </si>
  <si>
    <t>PRRX2 and HEY2 double knock-down facilitates ASCL1-induced neuron conversion in human dermal fibroblasts.</t>
  </si>
  <si>
    <t>SRR8489720</t>
  </si>
  <si>
    <t>SRP182098</t>
  </si>
  <si>
    <t>An intramolecular salt bridge linking TDP43's RNA recognition motifs dictates RNA binding, protein stability and TDP43-dependent neurodegeneration</t>
  </si>
  <si>
    <t>SRR8759131</t>
  </si>
  <si>
    <t>SRP189030</t>
  </si>
  <si>
    <t>TDP-43 mutation</t>
  </si>
  <si>
    <t>Premature polyadenylation-mediated loss of stathmin-2 is a hallmark of TDP-43-dependent neurodegeneration</t>
  </si>
  <si>
    <t>SRR8144911</t>
  </si>
  <si>
    <t>SRP167447</t>
  </si>
  <si>
    <t>Metformin Regulates Metabolic and Non-Metabolic Pathways in Skeletal Muscle and Subcutaneous Adipose Tissues of Older Adults</t>
  </si>
  <si>
    <t>SRR6365494</t>
  </si>
  <si>
    <t>SRP126485</t>
  </si>
  <si>
    <t>SRR8659839</t>
  </si>
  <si>
    <t>SRR8144910</t>
  </si>
  <si>
    <t>SRR8992058</t>
  </si>
  <si>
    <t>Coordinated Alterations in RNA Splicing and Epigenetic Regulation Drive Leukemogenesis</t>
  </si>
  <si>
    <t>SRR8769517</t>
  </si>
  <si>
    <t>SRP133673</t>
  </si>
  <si>
    <t>SRSF2 associated</t>
  </si>
  <si>
    <t>SRR8489719</t>
  </si>
  <si>
    <t>SRR5461168</t>
  </si>
  <si>
    <t>Novel risk variants affecting enhancers of TH1 and TREG cells in type 1 diabetes [RNA-seq]</t>
  </si>
  <si>
    <t>SRR6898755</t>
  </si>
  <si>
    <t>SRP136483</t>
  </si>
  <si>
    <t>Next-gen RNA sequencing of human osteosarcoma tumors</t>
  </si>
  <si>
    <t>SRR4344079</t>
  </si>
  <si>
    <t>SRP090849</t>
  </si>
  <si>
    <t>SRR8759126</t>
  </si>
  <si>
    <t>Distinct brain transcriptome profiles in c9orf72-associated and sporadic ALS</t>
  </si>
  <si>
    <t>SRR1927022</t>
  </si>
  <si>
    <t>SRP056477</t>
  </si>
  <si>
    <t>c9ALS</t>
  </si>
  <si>
    <t>HeLa TDP-43 Knockdown and Control (Human)</t>
  </si>
  <si>
    <t>SRR2002766</t>
  </si>
  <si>
    <t>SRP057819</t>
  </si>
  <si>
    <t>RNA-seq of circulating Tfh like cells at day zero and seven relative to seasonal influenza vaccination</t>
  </si>
  <si>
    <t>ERR3320681</t>
  </si>
  <si>
    <t>ERP115228</t>
  </si>
  <si>
    <t>RNA-sequencing of 465 lymphoblastoid cell lines from the 1000 Genomes</t>
  </si>
  <si>
    <t>ERR188385</t>
  </si>
  <si>
    <t>ERP001942</t>
  </si>
  <si>
    <t>Gestational diabetes and placental gene expression</t>
  </si>
  <si>
    <t>SRR7163588</t>
  </si>
  <si>
    <t>SRP145663</t>
  </si>
  <si>
    <t>Fudan University Shanghai Cancer Center Triple Negative Breast Cancer (FUSCCTNBC)</t>
  </si>
  <si>
    <t>SRR8518266</t>
  </si>
  <si>
    <t>SRP157974</t>
  </si>
  <si>
    <t>SRR8083875</t>
  </si>
  <si>
    <t>Membrane Metallo-Endopeptidase (Neprilysin) Regulates Inflammatory Response and Insulin Signaling in White Preadipocytes (RNA-Seq)</t>
  </si>
  <si>
    <t>SRR7535534</t>
  </si>
  <si>
    <t>SRP154309</t>
  </si>
  <si>
    <t>RNA-seq of HIV bnAb and control individuals PBMC</t>
  </si>
  <si>
    <t>SRR7276201</t>
  </si>
  <si>
    <t>SRP149978</t>
  </si>
  <si>
    <t>SRR5461169</t>
  </si>
  <si>
    <t>A promoter level mammalian expression atlas (human, RNA-Seq)</t>
  </si>
  <si>
    <t>DRR062899</t>
  </si>
  <si>
    <t>DRP001150</t>
  </si>
  <si>
    <t>SRR8759121</t>
  </si>
  <si>
    <t>SRR8144912</t>
  </si>
  <si>
    <t>SRR4421818</t>
  </si>
  <si>
    <t>DRR062887</t>
  </si>
  <si>
    <t>A modular transcriptional signature identifies phenotypic heterogeneity of human tuberculosis infection [Berry_South Africa]</t>
  </si>
  <si>
    <t>SRR6369978</t>
  </si>
  <si>
    <t>SRP126582</t>
  </si>
  <si>
    <t>Comprehensive characterization of a next-generation antiviral T-cell product and feasibility for application in immunosuppressed transplant patients</t>
  </si>
  <si>
    <t>SRR8836152</t>
  </si>
  <si>
    <t>SRP190149</t>
  </si>
  <si>
    <t>Integrated Transcriptomic and Proteomic Dynamics of Rituximab Treatment in Primary B Cells</t>
  </si>
  <si>
    <t>SRR5753769</t>
  </si>
  <si>
    <t>SRP110313</t>
  </si>
  <si>
    <t>SRR8083874</t>
  </si>
  <si>
    <t>HantavaxTM vaccinated peripheral blood mononuclear cells (PBMCs) and sera analyses by transcriptomic and metabolomic profilings</t>
  </si>
  <si>
    <t>SRR7869659</t>
  </si>
  <si>
    <t>SRP162023</t>
  </si>
  <si>
    <t>Discovering in vivo cytokine eQTL interactions from a lupus clinical trial</t>
  </si>
  <si>
    <t>SRR7367630</t>
  </si>
  <si>
    <t>SRP150872</t>
  </si>
  <si>
    <t>The apoptotic network and expression of BH3-containing proteins predict phenotypic response to BET bromodomain inhibitors</t>
  </si>
  <si>
    <t>SRR2045107</t>
  </si>
  <si>
    <t>SRP058856</t>
  </si>
  <si>
    <t>MRI-informed muscle biopsies correlate MRI with pathology and DUX4 target gene expression in FSHD</t>
  </si>
  <si>
    <t>SRR7293796</t>
  </si>
  <si>
    <t>SRP150311</t>
  </si>
  <si>
    <t>SRR8759132</t>
  </si>
  <si>
    <t>Transcriptional profiling of Myotonic dystrophy muscle and heart</t>
  </si>
  <si>
    <t>SRR4240834</t>
  </si>
  <si>
    <t>SRP089788</t>
  </si>
  <si>
    <t>Human Developmental Biology Resource (HDBR) expression resource-RNAseq</t>
  </si>
  <si>
    <t>ERR1473057</t>
  </si>
  <si>
    <t>ERP016243</t>
  </si>
  <si>
    <t>Total RNA was extracted from three samples of CD33 CAR or control T cells from three different donors</t>
  </si>
  <si>
    <t>SRR5164647</t>
  </si>
  <si>
    <t>SRP096368</t>
  </si>
  <si>
    <t>SRR7368063</t>
  </si>
  <si>
    <t>Figure 1C. SRA samples including the HDGFL2 cryptic exon (CE) with an average inclusion rate higher than 5%</t>
  </si>
  <si>
    <t>WT</t>
  </si>
  <si>
    <t>CPX</t>
  </si>
  <si>
    <t>Background</t>
  </si>
  <si>
    <t>NET WT</t>
  </si>
  <si>
    <t>NET CPX</t>
  </si>
  <si>
    <t>Ratio WT</t>
  </si>
  <si>
    <t>Ratio CPX</t>
  </si>
  <si>
    <t xml:space="preserve">spleen </t>
  </si>
  <si>
    <t>TDP43</t>
  </si>
  <si>
    <t>GAPDH </t>
  </si>
  <si>
    <t>Sample</t>
  </si>
  <si>
    <t>Ctrl</t>
  </si>
  <si>
    <t>Figure 3F. RT-PCR of mouse spleen samples with and without CPX treatment</t>
  </si>
  <si>
    <t>Figure 3G. Immunoblot TDP-43 measurements of mouse spleen samples with and without CPX treatment</t>
  </si>
  <si>
    <t>Figure 4A-C. RT-PCR of mouse brain, human PBMCs, human i3N samples with and without CPX treatment</t>
  </si>
  <si>
    <t>mouseBrain</t>
  </si>
  <si>
    <t xml:space="preserve">GAPDH </t>
  </si>
  <si>
    <t>hPBMC</t>
  </si>
  <si>
    <t>i3N</t>
  </si>
  <si>
    <t>Tissue</t>
  </si>
  <si>
    <t>CPO</t>
  </si>
  <si>
    <t>Figure 4H-I. RT-PCR of i3N samples with and without CPX treatment and with and without small molecule inhibitors</t>
  </si>
  <si>
    <t>Figure 4D-F. Immunoblot of mouse brain, human PBMCs, human i3N samples with and without CPX treatment</t>
  </si>
  <si>
    <t>Figure 4G. Basescope measurement of cryptic exons - uncropped</t>
  </si>
  <si>
    <t>external_id</t>
  </si>
  <si>
    <t>study_title</t>
  </si>
  <si>
    <t>study_abstract</t>
  </si>
  <si>
    <t>graph_id</t>
  </si>
  <si>
    <t>study_description</t>
  </si>
  <si>
    <t>sample_name</t>
  </si>
  <si>
    <t>sample_title</t>
  </si>
  <si>
    <t>SRR5010490</t>
  </si>
  <si>
    <t>SRP093173</t>
  </si>
  <si>
    <t>Homo sapiens Transcriptome or Gene expression</t>
  </si>
  <si>
    <t>Genome-wide profiling of the placenta trophoblast transcriptome</t>
  </si>
  <si>
    <t>Chorionic trophoblasts +\nLPS-activated PBMC-conditioned media</t>
  </si>
  <si>
    <t>NA</t>
  </si>
  <si>
    <t>LPS9</t>
  </si>
  <si>
    <t>https://www.sciencedirect.com/science/article/pii/S0165037817300943?via%3Dihub#sec0105</t>
  </si>
  <si>
    <t>SRR10080513</t>
  </si>
  <si>
    <t>SRP212755</t>
  </si>
  <si>
    <t>Blood extracellular vesicle long RNA sequencing of human blood from pancreatic ductal adenocarcinoma (PDAC), chronic pancreatitis (CP) and healthy individuals</t>
  </si>
  <si>
    <t>Blood samples were collected from all participants in 10-mL EDTA-coated Vacutainer tubes. Plasma was separated by centrifugation at 3,000 rpm for 10 min at room temperature (25¬∞C) within 2 h after blood collection and then centrifuged at 13,000 rpm for 10 min at 4¬∞C to remove debris. Isolated plasma samples were stored at -80¬∞C until use. EV RNA were isolated by affinity-based binding to spin columns using an exoRNeasy Serum/Plasma kit (Qiagen, Hilden, Germany). RNA libraries were prepared for sequencing using SMARTer¬Æ Stranded Total RNA-Seq Kit - Pico Input Mammalian. RNA-seq was performed  by the Illumina sequencing platform on a 150-bp paired-end run. Overall design: Blood extracellular vesicle long RNA profiles of human plasma by deep sequencing using Illumina Hiseq.</t>
  </si>
  <si>
    <t>Healthy Patient Plasma EV 1</t>
  </si>
  <si>
    <t>GSM4065587</t>
  </si>
  <si>
    <t>N_087</t>
  </si>
  <si>
    <t>SRR9624975</t>
  </si>
  <si>
    <t>PDAC Patient Plasma EV 1</t>
  </si>
  <si>
    <t>GSM3914604</t>
  </si>
  <si>
    <t>PDAC_142</t>
  </si>
  <si>
    <t>SRR5120710</t>
  </si>
  <si>
    <t>SRP095354</t>
  </si>
  <si>
    <t>Characterization of sperm lncRNA and its differently expression in the sperm of asthenozoospermic patients</t>
  </si>
  <si>
    <t>Growing evidences have shown that many transcripts have been discovered in sperm and small noncoding RNAs, such as miRNA and tsRNA, of sperm paly an important role in the transgenerational transmission of paternal lifetime experiences. However, the expression profile of long noncoding RNAs (lncRNAs) in mammalian sperm has not been systematically investigated. Furthermore, Abnormal expression of lncRNA whether or not related with the asthenozoospermic is completely unknown. In the present study, highly purified RNA was served to investigate lncRNA expression profiles in human mature sperm by stranded-specific RNA-seq. We identified 38,307 known and 27,472 novel lncRNA genes, and the existence of intact LncRNA transcripts was confirmed by RT-PCR and fluorescence in situ hybridization (FISH) on two representative LncRNAs. Many lncRNAs exclusive were expressed in testis and sperm. 880 lncRNA sequences were conserved between human and mouse with &gt; 80% overlap. Compared with normal population, the lncRNA profiles in asthenozoospermic patients' sperm showed significant difference with 2437 up-regulation and 306 down-regulation of lncRNA. This study will provide a preliminary database valuable for identifying lncRNAs critical on sperm function regulation or important for screening the lncRNA markers of asthenozoospermia. Overall design: LncRNA profiles of sperm and testis were generated by stranded-specific RNA-seq, using Illumina HiSeqTM 4000 with PE100.</t>
  </si>
  <si>
    <t>Asthenozoospermic Patient Sperm 1</t>
  </si>
  <si>
    <t>GSM2432882</t>
  </si>
  <si>
    <t>ATNZ-3</t>
  </si>
  <si>
    <t>SRR5120714</t>
  </si>
  <si>
    <t>Healthy Patient Sperm 1</t>
  </si>
  <si>
    <t>GSM2432886</t>
  </si>
  <si>
    <t>NS-4</t>
  </si>
  <si>
    <t>SRR8429865</t>
  </si>
  <si>
    <t>SRP178255</t>
  </si>
  <si>
    <t>Gene expression altered by HOTAIR knockdown in MCF-7-TNR</t>
  </si>
  <si>
    <t>The human HOTAIR-specific siRNA and control siRNA were transfected into MCF-7-TNR cells. RNA was collected at 72 hrs after transfection. RNA-SEQ was carried out to profile the gene expression altered by HOTAIR knockdown. Overall design: The goal of this experiment was to profile the genes that are regulated by HOTAIR in a human breast cancer cell line. HOTAIR was knockdown by siRNA. Gene expression was probed globally using RNA-SEQ.</t>
  </si>
  <si>
    <t>MCF-7-TNR siHOTAIR 1</t>
  </si>
  <si>
    <t>GSM3559602</t>
  </si>
  <si>
    <t>MCF-7-TNR_HOTAIRsi.1 RNA-SEQ</t>
  </si>
  <si>
    <t>SRR8429866</t>
  </si>
  <si>
    <t>MCF-7-TNR siHOTAIR 2</t>
  </si>
  <si>
    <t>GSM3559603</t>
  </si>
  <si>
    <t>MCF-7-TNR_HOTAIRsi.2 RNA-SEQ</t>
  </si>
  <si>
    <t>SRR5120713</t>
  </si>
  <si>
    <t>Healthy Patient Sperm 2</t>
  </si>
  <si>
    <t>GSM2432885</t>
  </si>
  <si>
    <t>NS-3</t>
  </si>
  <si>
    <t>SRR8582204</t>
  </si>
  <si>
    <t>SRP185999</t>
  </si>
  <si>
    <t>RNA sequencing analysis to identify gene targets of Kaposi's sarcoma herpesvirus (KSHV) ORF24</t>
  </si>
  <si>
    <t>ORF24 is the core component of a virally encoded transcription complex in KSHV that is active during later stages of infection. ORF24 makes interactions with both promoter DNA and host RNA polymerase II. The aim of this study was to identify the targets of the virally encoded transcription complex by sequencing total RNA from cells that express a mutant ORF24 that does not interact with RNA polymerase II and compare it to RNA from a mutant rescue cell line (WT). We observed that most viral genes were down regulated in the absence of the ORF24-Pol II interaction and as expected, majority of them were late genes. Overall design: iSLK cells latently infected with the mutant KSHV ORF24 (RAAAG) or the mutant rescue (MR) were reactivated in to the lytic cycle using doxycycline and sodium butyrate. 24 or 48 hours post reactivation, the total RNA was extracted from the cells and subject to library preparation for RNA sequencing.</t>
  </si>
  <si>
    <t>iSLK mutant ORF24</t>
  </si>
  <si>
    <t>GSM3609593</t>
  </si>
  <si>
    <t>48Hr RAAAG mutant-Rep3</t>
  </si>
  <si>
    <t>SRR7295434</t>
  </si>
  <si>
    <t>SRP150348</t>
  </si>
  <si>
    <t>Leiomyosarcoma RNA-Seq</t>
  </si>
  <si>
    <t>RNA-Seq performed on 20 samples of leiomyosarcoma.</t>
  </si>
  <si>
    <t>Leiomyosarcoma tumor</t>
  </si>
  <si>
    <t>SRR10080565</t>
  </si>
  <si>
    <t>PDAC Patient Plasma EV 2</t>
  </si>
  <si>
    <t>GSM4065639</t>
  </si>
  <si>
    <t>PDAC_172</t>
  </si>
  <si>
    <t>SRR8582200</t>
  </si>
  <si>
    <t>iSLK mutant ORF24 rescue 1</t>
  </si>
  <si>
    <t>GSM3609589</t>
  </si>
  <si>
    <t>48Hr mutant rescue-Rep2</t>
  </si>
  <si>
    <t>SRR5120709</t>
  </si>
  <si>
    <t>Asthenozoospermic Patient Sperm 2</t>
  </si>
  <si>
    <t>GSM2432881</t>
  </si>
  <si>
    <t>ATNZ-2</t>
  </si>
  <si>
    <t>SRR8582196</t>
  </si>
  <si>
    <t>iSLK mutant ORF24 rescue 2</t>
  </si>
  <si>
    <t>GSM3609585</t>
  </si>
  <si>
    <t>24Hr mutant rescue-Rep1</t>
  </si>
  <si>
    <t>ERR973723</t>
  </si>
  <si>
    <t>ERP011233</t>
  </si>
  <si>
    <t>RNA-seq of MCF-7 (breast adenocarcinoma) and 2102Ep (embryonic carcinoma) cells upon LINE-1 knockdown.</t>
  </si>
  <si>
    <t>To measure the levels of expression of retrotransposon individual copies, and particularly of LINE-1 (L1) elements of the L1HS-Ta subfamily, we performed 2x150 bp paired-end and strand-specific RNA-seq on polyA+ RNA of MCF-7 and 2102Ep cells, which express high levels of L1. To confirm the origin of the L1-specific signal, we also performed RNA-seq upon shRNA-mediated L1 knockdown. sh960 relates to a scramble shRNA control. sh1083 and sh1085 relate to two distinct shRNAs directed against the ORF1 region of L1.3 (GenBank L19088) as a prototype L1HS-Ta.</t>
  </si>
  <si>
    <t>2102Ep Cell</t>
  </si>
  <si>
    <t>SAMEA3494640</t>
  </si>
  <si>
    <t>E-MTAB-3788:2102Ep untreated replicate 1</t>
  </si>
  <si>
    <t>SRR10080567</t>
  </si>
  <si>
    <t>PDAC Patient Plasma EV 3</t>
  </si>
  <si>
    <t>GSM4065641</t>
  </si>
  <si>
    <t>PDAC_174</t>
  </si>
  <si>
    <t>SRR5120712</t>
  </si>
  <si>
    <t>Healthy Patient Sperm 3</t>
  </si>
  <si>
    <t>GSM2432884</t>
  </si>
  <si>
    <t>NS-2</t>
  </si>
  <si>
    <t>SRR5120708</t>
  </si>
  <si>
    <t>Asthenozoospermic Patient Sperm 3</t>
  </si>
  <si>
    <t>GSM2432880</t>
  </si>
  <si>
    <t>ATNZ-1</t>
  </si>
  <si>
    <t>SRR1910227</t>
  </si>
  <si>
    <t>SRP056066</t>
  </si>
  <si>
    <t>Discovery of novel isoforms of Huntingtin reveals a new hominid-specific exon</t>
  </si>
  <si>
    <t>Huntington‚Äôs disease (HD) is a devastating neurological disorder that is caused by an expansion of the poly-Q tract in exon 1 of the Huntingtin gene (HTT). HTT is an evolutionarily conserved and ubiquitously expressed protein that has been linked to a variety of functions including transcriptional regulation, mitochondrial function, and vesicle transport. This large protein has numerous caspase and calpain cleavage sites and can be decorated with several post-translational modifications such as phosphorylations, acetylations, sumoylations, and palmitoylations. However, the exact function of HTT and the role played by its modifications in the cell is still not well understood. Scrutiny of HTT function has been focused on a single, full length, mRNA.  In this study, we report the discovery of 5 novel HTT mRNA splice isoforms that are expressed in normal and HD-hESC lines as well as cortical neurons differentiated from hESCs. Interestingly, none of the novel isoforms generates a truncated protein. Instead, 4 of the 5 new isoforms specifically eliminate domains and modifications to generate smaller HTT proteins. The fifth novel isoform incorporates a previously unreported additional exon, dubbed 41b, which is hominid-specific and introduces a potential phosphorylation site in the protein. The discovery of this hominid-specific isoform may shed light on human-specific pathogenic mechanisms of HTT, which could not be investigated with current mouse models of the disease.  Furthermore, it provides a new human-specific target for drug screening in Huntington‚Äôs disease. Overall design: We performed RNAseq of human embryonic stem cells in pluripotency conditions to check expression of multiple HTT isoforms.</t>
  </si>
  <si>
    <t>GENEA019 cells</t>
  </si>
  <si>
    <t>GSM1631720</t>
  </si>
  <si>
    <t>GENEA019</t>
  </si>
  <si>
    <t>ERR2567441</t>
  </si>
  <si>
    <t>ERP108653</t>
  </si>
  <si>
    <t>Single-cell RNA-seq of naive and primed human embryonic stem cells</t>
  </si>
  <si>
    <t>This study aims to profile the transcriptomes of single naive and primed human embryonic stem cells. Cells from the H9 line were cultured to select for naive or primed phenotypes, and a sequencing library was generated from each single cell using the Smart-seq2 method. This was repeated for multiple experimental batches, i.e., independent cultures. Batch 1 consists of sequencing runs 2383 and 2384; batch 2 consists of runs 2678, 2679, 2739 and 2740; and batch 3 consists of runs 2780 and 2781. Transcriptional profiles for all cells were obtained from the sequencing data and used to explore substructure and heterogeneity in the population for each phenotype.</t>
  </si>
  <si>
    <t>H9 cells</t>
  </si>
  <si>
    <t>SAMEA4650585</t>
  </si>
  <si>
    <t>E-MTAB-6819:3600STDY6077896</t>
  </si>
  <si>
    <t>Suppplementary Figure 1D. Top 20 SRA samples with overall TDP-43 CE inclusion metadata</t>
  </si>
  <si>
    <t>Supplementary Figure 3A-D. RT-PCR + Immunoblot of fibroblast samples with and without CPX treatment (varied times and concentrations)</t>
  </si>
  <si>
    <t>Supplementary Figure 3A-D. RT-PCR + Immunoblot of IMR32 samples with and without CPX treatment (varied times and concentrations)</t>
  </si>
  <si>
    <t xml:space="preserve"> </t>
  </si>
  <si>
    <t>Supplementary Figure 5B-E. Control and ALS samples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</si>
</sst>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00"/>
  </numFmts>
  <fonts count="3" x14ac:knownFonts="1">
    <font>
      <sz val="12"/>
      <color theme="1"/>
      <name val="Aptos Narrow"/>
      <family val="2"/>
      <scheme val="minor"/>
    </font>
    <font>
      <sz val="12"/>
      <color theme="1"/>
      <name val="Aptos Narrow"/>
      <scheme val="minor"/>
    </font>
    <font>
      <sz val="12"/>
      <color rgb="FF000000"/>
      <name val="Aptos Narrow"/>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8">
    <xf numFmtId="0" fontId="0" fillId="0" borderId="0" xfId="0"/>
    <xf numFmtId="0" fontId="0" fillId="0" borderId="0" xfId="0" applyAlignment="1">
      <alignment horizontal="center"/>
    </xf>
    <xf numFmtId="0" fontId="0" fillId="0" borderId="0" xfId="0" applyAlignment="1">
      <alignment horizontal="center" vertical="center"/>
    </xf>
    <xf numFmtId="0" fontId="0" fillId="0" borderId="0" xfId="0" applyAlignment="1">
      <alignment vertical="center"/>
    </xf>
    <xf numFmtId="0" fontId="0" fillId="0" borderId="0" xfId="0" applyAlignment="1">
      <alignment horizontal="left" vertical="top"/>
    </xf>
    <xf numFmtId="0" fontId="1" fillId="0" borderId="0" xfId="0" applyFont="1"/>
    <xf numFmtId="164" fontId="0" fillId="0" borderId="0" xfId="0" applyNumberFormat="1"/>
    <xf numFmtId="0" fontId="2" fillId="0" borderId="0" xfId="0" applyFont="1"/>
  </cellXfs>
  <cellStyles count="1">
    <cellStyle name="Normal" xfId="0" builtinId="0"/>
  </cellStyles>
  <dxfs count="0"/>
  <tableStyles count="0" defaultTableStyle="TableStyleMedium2" defaultPivotStyle="PivotStyleLight16"/>
  <colors>
    <mruColors>
      <color rgb="FF82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alcChain" Target="calcChain.xml"/><Relationship Id="rId2" Type="http://schemas.openxmlformats.org/officeDocument/2006/relationships/worksheet" Target="worksheets/sheet2.xml"/><Relationship Id="rId16"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Figure3G!$K$10</c:f>
              <c:strCache>
                <c:ptCount val="1"/>
                <c:pt idx="0">
                  <c:v>Ctrl</c:v>
                </c:pt>
              </c:strCache>
            </c:strRef>
          </c:tx>
          <c:spPr>
            <a:solidFill>
              <a:schemeClr val="tx1"/>
            </a:solidFill>
            <a:ln>
              <a:noFill/>
            </a:ln>
            <a:effectLst/>
          </c:spPr>
          <c:invertIfNegative val="0"/>
          <c:dLbls>
            <c:delete val="1"/>
          </c:dLbls>
          <c:cat>
            <c:strRef>
              <c:f>[1]spleen!$B$10</c:f>
              <c:strCache>
                <c:ptCount val="1"/>
                <c:pt idx="0">
                  <c:v>WT</c:v>
                </c:pt>
              </c:strCache>
            </c:strRef>
          </c:cat>
          <c:val>
            <c:numRef>
              <c:f>Figure3G!$K$11</c:f>
              <c:numCache>
                <c:formatCode>General</c:formatCode>
                <c:ptCount val="1"/>
                <c:pt idx="0">
                  <c:v>1.3368976250864655</c:v>
                </c:pt>
              </c:numCache>
            </c:numRef>
          </c:val>
          <c:extLst>
            <c:ext xmlns:c16="http://schemas.microsoft.com/office/drawing/2014/chart" uri="{C3380CC4-5D6E-409C-BE32-E72D297353CC}">
              <c16:uniqueId val="{00000000-F288-1948-9892-70D6E3EE5856}"/>
            </c:ext>
          </c:extLst>
        </c:ser>
        <c:ser>
          <c:idx val="1"/>
          <c:order val="1"/>
          <c:tx>
            <c:strRef>
              <c:f>Figure3G!$L$10</c:f>
              <c:strCache>
                <c:ptCount val="1"/>
                <c:pt idx="0">
                  <c:v>CPX</c:v>
                </c:pt>
              </c:strCache>
            </c:strRef>
          </c:tx>
          <c:spPr>
            <a:solidFill>
              <a:srgbClr val="820000"/>
            </a:solidFill>
            <a:ln>
              <a:noFill/>
            </a:ln>
            <a:effectLst/>
          </c:spPr>
          <c:invertIfNegative val="0"/>
          <c:dLbls>
            <c:delete val="1"/>
          </c:dLbls>
          <c:cat>
            <c:strRef>
              <c:f>[1]spleen!$B$10</c:f>
              <c:strCache>
                <c:ptCount val="1"/>
                <c:pt idx="0">
                  <c:v>WT</c:v>
                </c:pt>
              </c:strCache>
            </c:strRef>
          </c:cat>
          <c:val>
            <c:numRef>
              <c:f>Figure3G!$L$11</c:f>
              <c:numCache>
                <c:formatCode>General</c:formatCode>
                <c:ptCount val="1"/>
                <c:pt idx="0">
                  <c:v>0.77800878575500487</c:v>
                </c:pt>
              </c:numCache>
            </c:numRef>
          </c:val>
          <c:extLst>
            <c:ext xmlns:c16="http://schemas.microsoft.com/office/drawing/2014/chart" uri="{C3380CC4-5D6E-409C-BE32-E72D297353CC}">
              <c16:uniqueId val="{00000001-F288-1948-9892-70D6E3EE5856}"/>
            </c:ext>
          </c:extLst>
        </c:ser>
        <c:dLbls>
          <c:showLegendKey val="0"/>
          <c:showVal val="1"/>
          <c:showCatName val="0"/>
          <c:showSerName val="0"/>
          <c:showPercent val="0"/>
          <c:showBubbleSize val="0"/>
        </c:dLbls>
        <c:gapWidth val="75"/>
        <c:axId val="1652461792"/>
        <c:axId val="1652042080"/>
      </c:barChart>
      <c:catAx>
        <c:axId val="16524617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652042080"/>
        <c:crosses val="autoZero"/>
        <c:auto val="1"/>
        <c:lblAlgn val="ctr"/>
        <c:lblOffset val="100"/>
        <c:noMultiLvlLbl val="0"/>
      </c:catAx>
      <c:valAx>
        <c:axId val="1652042080"/>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65246179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'Figure4D-F'!$O$11</c:f>
              <c:strCache>
                <c:ptCount val="1"/>
                <c:pt idx="0">
                  <c:v>WT</c:v>
                </c:pt>
              </c:strCache>
            </c:strRef>
          </c:tx>
          <c:spPr>
            <a:solidFill>
              <a:schemeClr val="tx1"/>
            </a:solidFill>
            <a:ln>
              <a:noFill/>
            </a:ln>
            <a:effectLst/>
          </c:spPr>
          <c:invertIfNegative val="0"/>
          <c:cat>
            <c:strRef>
              <c:f>'Figure4D-F'!$N$12:$N$14</c:f>
              <c:strCache>
                <c:ptCount val="3"/>
                <c:pt idx="0">
                  <c:v>mouseBrain</c:v>
                </c:pt>
                <c:pt idx="1">
                  <c:v>hPBMC</c:v>
                </c:pt>
                <c:pt idx="2">
                  <c:v>i3N</c:v>
                </c:pt>
              </c:strCache>
            </c:strRef>
          </c:cat>
          <c:val>
            <c:numRef>
              <c:f>'Figure4D-F'!$O$12:$O$14</c:f>
              <c:numCache>
                <c:formatCode>General</c:formatCode>
                <c:ptCount val="3"/>
                <c:pt idx="0" formatCode="0.0000">
                  <c:v>1.0311034226536016</c:v>
                </c:pt>
                <c:pt idx="1">
                  <c:v>0.99232917474603322</c:v>
                </c:pt>
                <c:pt idx="2">
                  <c:v>1.1541245664304025</c:v>
                </c:pt>
              </c:numCache>
            </c:numRef>
          </c:val>
          <c:extLst>
            <c:ext xmlns:c16="http://schemas.microsoft.com/office/drawing/2014/chart" uri="{C3380CC4-5D6E-409C-BE32-E72D297353CC}">
              <c16:uniqueId val="{00000000-EFB8-0D42-8012-CCEA9EDB2794}"/>
            </c:ext>
          </c:extLst>
        </c:ser>
        <c:ser>
          <c:idx val="1"/>
          <c:order val="1"/>
          <c:tx>
            <c:strRef>
              <c:f>'Figure4D-F'!$P$11</c:f>
              <c:strCache>
                <c:ptCount val="1"/>
                <c:pt idx="0">
                  <c:v>CPO</c:v>
                </c:pt>
              </c:strCache>
            </c:strRef>
          </c:tx>
          <c:spPr>
            <a:solidFill>
              <a:srgbClr val="820000"/>
            </a:solidFill>
            <a:ln>
              <a:noFill/>
            </a:ln>
            <a:effectLst/>
          </c:spPr>
          <c:invertIfNegative val="0"/>
          <c:cat>
            <c:strRef>
              <c:f>'Figure4D-F'!$N$12:$N$14</c:f>
              <c:strCache>
                <c:ptCount val="3"/>
                <c:pt idx="0">
                  <c:v>mouseBrain</c:v>
                </c:pt>
                <c:pt idx="1">
                  <c:v>hPBMC</c:v>
                </c:pt>
                <c:pt idx="2">
                  <c:v>i3N</c:v>
                </c:pt>
              </c:strCache>
            </c:strRef>
          </c:cat>
          <c:val>
            <c:numRef>
              <c:f>'Figure4D-F'!$P$12:$P$14</c:f>
              <c:numCache>
                <c:formatCode>General</c:formatCode>
                <c:ptCount val="3"/>
                <c:pt idx="0">
                  <c:v>0.49372195145490522</c:v>
                </c:pt>
                <c:pt idx="1">
                  <c:v>0.59402042566461333</c:v>
                </c:pt>
                <c:pt idx="2">
                  <c:v>0.64173427007724249</c:v>
                </c:pt>
              </c:numCache>
            </c:numRef>
          </c:val>
          <c:extLst>
            <c:ext xmlns:c16="http://schemas.microsoft.com/office/drawing/2014/chart" uri="{C3380CC4-5D6E-409C-BE32-E72D297353CC}">
              <c16:uniqueId val="{00000001-EFB8-0D42-8012-CCEA9EDB2794}"/>
            </c:ext>
          </c:extLst>
        </c:ser>
        <c:dLbls>
          <c:showLegendKey val="0"/>
          <c:showVal val="0"/>
          <c:showCatName val="0"/>
          <c:showSerName val="0"/>
          <c:showPercent val="0"/>
          <c:showBubbleSize val="0"/>
        </c:dLbls>
        <c:gapWidth val="219"/>
        <c:overlap val="-27"/>
        <c:axId val="67683727"/>
        <c:axId val="68106287"/>
      </c:barChart>
      <c:catAx>
        <c:axId val="67683727"/>
        <c:scaling>
          <c:orientation val="minMax"/>
        </c:scaling>
        <c:delete val="1"/>
        <c:axPos val="b"/>
        <c:numFmt formatCode="General" sourceLinked="1"/>
        <c:majorTickMark val="none"/>
        <c:minorTickMark val="none"/>
        <c:tickLblPos val="nextTo"/>
        <c:crossAx val="68106287"/>
        <c:crosses val="autoZero"/>
        <c:auto val="1"/>
        <c:lblAlgn val="ctr"/>
        <c:lblOffset val="100"/>
        <c:noMultiLvlLbl val="0"/>
      </c:catAx>
      <c:valAx>
        <c:axId val="68106287"/>
        <c:scaling>
          <c:orientation val="minMax"/>
        </c:scaling>
        <c:delete val="0"/>
        <c:axPos val="l"/>
        <c:numFmt formatCode="0.00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7683727"/>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chart" Target="../charts/chart1.xml"/><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179754</xdr:colOff>
      <xdr:row>2</xdr:row>
      <xdr:rowOff>62314</xdr:rowOff>
    </xdr:from>
    <xdr:to>
      <xdr:col>11</xdr:col>
      <xdr:colOff>660400</xdr:colOff>
      <xdr:row>27</xdr:row>
      <xdr:rowOff>123091</xdr:rowOff>
    </xdr:to>
    <xdr:pic>
      <xdr:nvPicPr>
        <xdr:cNvPr id="4" name="Picture 3">
          <a:extLst>
            <a:ext uri="{FF2B5EF4-FFF2-40B4-BE49-F238E27FC236}">
              <a16:creationId xmlns:a16="http://schemas.microsoft.com/office/drawing/2014/main" id="{A073096C-A54D-1FF4-89E9-3AF9A0350B23}"/>
            </a:ext>
          </a:extLst>
        </xdr:cNvPr>
        <xdr:cNvPicPr>
          <a:picLocks noChangeAspect="1"/>
        </xdr:cNvPicPr>
      </xdr:nvPicPr>
      <xdr:blipFill>
        <a:blip xmlns:r="http://schemas.openxmlformats.org/officeDocument/2006/relationships" r:embed="rId1"/>
        <a:stretch>
          <a:fillRect/>
        </a:stretch>
      </xdr:blipFill>
      <xdr:spPr>
        <a:xfrm>
          <a:off x="179754" y="468714"/>
          <a:ext cx="9561146" cy="51407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596900</xdr:colOff>
      <xdr:row>2</xdr:row>
      <xdr:rowOff>114300</xdr:rowOff>
    </xdr:from>
    <xdr:to>
      <xdr:col>7</xdr:col>
      <xdr:colOff>469900</xdr:colOff>
      <xdr:row>45</xdr:row>
      <xdr:rowOff>0</xdr:rowOff>
    </xdr:to>
    <xdr:pic>
      <xdr:nvPicPr>
        <xdr:cNvPr id="2" name="Picture 1">
          <a:extLst>
            <a:ext uri="{FF2B5EF4-FFF2-40B4-BE49-F238E27FC236}">
              <a16:creationId xmlns:a16="http://schemas.microsoft.com/office/drawing/2014/main" id="{B746EBF1-944E-28B8-491D-E8DFCB30164E}"/>
            </a:ext>
          </a:extLst>
        </xdr:cNvPr>
        <xdr:cNvPicPr>
          <a:picLocks noChangeAspect="1"/>
        </xdr:cNvPicPr>
      </xdr:nvPicPr>
      <xdr:blipFill>
        <a:blip xmlns:r="http://schemas.openxmlformats.org/officeDocument/2006/relationships" r:embed="rId1"/>
        <a:stretch>
          <a:fillRect/>
        </a:stretch>
      </xdr:blipFill>
      <xdr:spPr>
        <a:xfrm>
          <a:off x="596900" y="520700"/>
          <a:ext cx="5651500" cy="8623300"/>
        </a:xfrm>
        <a:prstGeom prst="rect">
          <a:avLst/>
        </a:prstGeom>
      </xdr:spPr>
    </xdr:pic>
    <xdr:clientData/>
  </xdr:twoCellAnchor>
  <xdr:twoCellAnchor>
    <xdr:from>
      <xdr:col>12</xdr:col>
      <xdr:colOff>736600</xdr:colOff>
      <xdr:row>5</xdr:row>
      <xdr:rowOff>139700</xdr:rowOff>
    </xdr:from>
    <xdr:to>
      <xdr:col>15</xdr:col>
      <xdr:colOff>625975</xdr:colOff>
      <xdr:row>21</xdr:row>
      <xdr:rowOff>197052</xdr:rowOff>
    </xdr:to>
    <xdr:graphicFrame macro="">
      <xdr:nvGraphicFramePr>
        <xdr:cNvPr id="3" name="Chart 2">
          <a:extLst>
            <a:ext uri="{FF2B5EF4-FFF2-40B4-BE49-F238E27FC236}">
              <a16:creationId xmlns:a16="http://schemas.microsoft.com/office/drawing/2014/main" id="{8F134669-C6BC-554E-BD50-38802859BAF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406400</xdr:colOff>
      <xdr:row>2</xdr:row>
      <xdr:rowOff>38100</xdr:rowOff>
    </xdr:from>
    <xdr:to>
      <xdr:col>13</xdr:col>
      <xdr:colOff>698500</xdr:colOff>
      <xdr:row>37</xdr:row>
      <xdr:rowOff>30198</xdr:rowOff>
    </xdr:to>
    <xdr:pic>
      <xdr:nvPicPr>
        <xdr:cNvPr id="2" name="Picture 1">
          <a:extLst>
            <a:ext uri="{FF2B5EF4-FFF2-40B4-BE49-F238E27FC236}">
              <a16:creationId xmlns:a16="http://schemas.microsoft.com/office/drawing/2014/main" id="{C4F257BD-794C-0C1E-576D-5AFEA4591001}"/>
            </a:ext>
          </a:extLst>
        </xdr:cNvPr>
        <xdr:cNvPicPr>
          <a:picLocks noChangeAspect="1"/>
        </xdr:cNvPicPr>
      </xdr:nvPicPr>
      <xdr:blipFill>
        <a:blip xmlns:r="http://schemas.openxmlformats.org/officeDocument/2006/relationships" r:embed="rId1"/>
        <a:stretch>
          <a:fillRect/>
        </a:stretch>
      </xdr:blipFill>
      <xdr:spPr>
        <a:xfrm>
          <a:off x="406400" y="444500"/>
          <a:ext cx="11023600" cy="710409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159224</xdr:colOff>
      <xdr:row>1</xdr:row>
      <xdr:rowOff>50610</xdr:rowOff>
    </xdr:from>
    <xdr:to>
      <xdr:col>11</xdr:col>
      <xdr:colOff>341194</xdr:colOff>
      <xdr:row>49</xdr:row>
      <xdr:rowOff>126808</xdr:rowOff>
    </xdr:to>
    <xdr:pic>
      <xdr:nvPicPr>
        <xdr:cNvPr id="3" name="Picture 2">
          <a:extLst>
            <a:ext uri="{FF2B5EF4-FFF2-40B4-BE49-F238E27FC236}">
              <a16:creationId xmlns:a16="http://schemas.microsoft.com/office/drawing/2014/main" id="{8A07E671-BF63-78D0-4210-3205428EE952}"/>
            </a:ext>
          </a:extLst>
        </xdr:cNvPr>
        <xdr:cNvPicPr>
          <a:picLocks noChangeAspect="1"/>
        </xdr:cNvPicPr>
      </xdr:nvPicPr>
      <xdr:blipFill>
        <a:blip xmlns:r="http://schemas.openxmlformats.org/officeDocument/2006/relationships" r:embed="rId1"/>
        <a:stretch>
          <a:fillRect/>
        </a:stretch>
      </xdr:blipFill>
      <xdr:spPr>
        <a:xfrm>
          <a:off x="159224" y="259117"/>
          <a:ext cx="9356298" cy="10084557"/>
        </a:xfrm>
        <a:prstGeom prst="rect">
          <a:avLst/>
        </a:prstGeom>
      </xdr:spPr>
    </xdr:pic>
    <xdr:clientData/>
  </xdr:twoCellAnchor>
  <xdr:twoCellAnchor>
    <xdr:from>
      <xdr:col>16</xdr:col>
      <xdr:colOff>228600</xdr:colOff>
      <xdr:row>10</xdr:row>
      <xdr:rowOff>50800</xdr:rowOff>
    </xdr:from>
    <xdr:to>
      <xdr:col>20</xdr:col>
      <xdr:colOff>693497</xdr:colOff>
      <xdr:row>31</xdr:row>
      <xdr:rowOff>18148</xdr:rowOff>
    </xdr:to>
    <xdr:graphicFrame macro="">
      <xdr:nvGraphicFramePr>
        <xdr:cNvPr id="4" name="Chart 3">
          <a:extLst>
            <a:ext uri="{FF2B5EF4-FFF2-40B4-BE49-F238E27FC236}">
              <a16:creationId xmlns:a16="http://schemas.microsoft.com/office/drawing/2014/main" id="{4306AFFD-3444-D749-A58E-D33495BBF46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228600</xdr:colOff>
      <xdr:row>1</xdr:row>
      <xdr:rowOff>177800</xdr:rowOff>
    </xdr:from>
    <xdr:to>
      <xdr:col>9</xdr:col>
      <xdr:colOff>571500</xdr:colOff>
      <xdr:row>33</xdr:row>
      <xdr:rowOff>23778</xdr:rowOff>
    </xdr:to>
    <xdr:pic>
      <xdr:nvPicPr>
        <xdr:cNvPr id="2" name="Picture 1">
          <a:extLst>
            <a:ext uri="{FF2B5EF4-FFF2-40B4-BE49-F238E27FC236}">
              <a16:creationId xmlns:a16="http://schemas.microsoft.com/office/drawing/2014/main" id="{9250B45C-CDC3-80BC-E9F1-19029084BDAE}"/>
            </a:ext>
          </a:extLst>
        </xdr:cNvPr>
        <xdr:cNvPicPr>
          <a:picLocks noChangeAspect="1"/>
        </xdr:cNvPicPr>
      </xdr:nvPicPr>
      <xdr:blipFill>
        <a:blip xmlns:r="http://schemas.openxmlformats.org/officeDocument/2006/relationships" r:embed="rId1"/>
        <a:stretch>
          <a:fillRect/>
        </a:stretch>
      </xdr:blipFill>
      <xdr:spPr>
        <a:xfrm>
          <a:off x="228600" y="381000"/>
          <a:ext cx="7772400" cy="634837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228599</xdr:colOff>
      <xdr:row>2</xdr:row>
      <xdr:rowOff>25400</xdr:rowOff>
    </xdr:from>
    <xdr:to>
      <xdr:col>17</xdr:col>
      <xdr:colOff>629377</xdr:colOff>
      <xdr:row>33</xdr:row>
      <xdr:rowOff>165100</xdr:rowOff>
    </xdr:to>
    <xdr:pic>
      <xdr:nvPicPr>
        <xdr:cNvPr id="2" name="Picture 1">
          <a:extLst>
            <a:ext uri="{FF2B5EF4-FFF2-40B4-BE49-F238E27FC236}">
              <a16:creationId xmlns:a16="http://schemas.microsoft.com/office/drawing/2014/main" id="{0968A72F-707D-5FFD-A912-5AF8A22547FB}"/>
            </a:ext>
          </a:extLst>
        </xdr:cNvPr>
        <xdr:cNvPicPr>
          <a:picLocks noChangeAspect="1"/>
        </xdr:cNvPicPr>
      </xdr:nvPicPr>
      <xdr:blipFill>
        <a:blip xmlns:r="http://schemas.openxmlformats.org/officeDocument/2006/relationships" r:embed="rId1"/>
        <a:stretch>
          <a:fillRect/>
        </a:stretch>
      </xdr:blipFill>
      <xdr:spPr>
        <a:xfrm>
          <a:off x="228599" y="431800"/>
          <a:ext cx="14434278" cy="6438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342899</xdr:colOff>
      <xdr:row>1</xdr:row>
      <xdr:rowOff>127001</xdr:rowOff>
    </xdr:from>
    <xdr:to>
      <xdr:col>10</xdr:col>
      <xdr:colOff>781007</xdr:colOff>
      <xdr:row>57</xdr:row>
      <xdr:rowOff>119063</xdr:rowOff>
    </xdr:to>
    <xdr:pic>
      <xdr:nvPicPr>
        <xdr:cNvPr id="2" name="Picture 1">
          <a:extLst>
            <a:ext uri="{FF2B5EF4-FFF2-40B4-BE49-F238E27FC236}">
              <a16:creationId xmlns:a16="http://schemas.microsoft.com/office/drawing/2014/main" id="{926DB06B-469D-BE19-58CE-67918A0F9162}"/>
            </a:ext>
          </a:extLst>
        </xdr:cNvPr>
        <xdr:cNvPicPr>
          <a:picLocks noChangeAspect="1"/>
        </xdr:cNvPicPr>
      </xdr:nvPicPr>
      <xdr:blipFill>
        <a:blip xmlns:r="http://schemas.openxmlformats.org/officeDocument/2006/relationships" r:embed="rId1"/>
        <a:stretch>
          <a:fillRect/>
        </a:stretch>
      </xdr:blipFill>
      <xdr:spPr>
        <a:xfrm>
          <a:off x="342899" y="325439"/>
          <a:ext cx="8772483" cy="1110456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177800</xdr:colOff>
      <xdr:row>1</xdr:row>
      <xdr:rowOff>69850</xdr:rowOff>
    </xdr:from>
    <xdr:to>
      <xdr:col>7</xdr:col>
      <xdr:colOff>119514</xdr:colOff>
      <xdr:row>50</xdr:row>
      <xdr:rowOff>158750</xdr:rowOff>
    </xdr:to>
    <xdr:pic>
      <xdr:nvPicPr>
        <xdr:cNvPr id="2" name="Picture 1">
          <a:extLst>
            <a:ext uri="{FF2B5EF4-FFF2-40B4-BE49-F238E27FC236}">
              <a16:creationId xmlns:a16="http://schemas.microsoft.com/office/drawing/2014/main" id="{616AD223-4E12-FB5F-3D92-6C83B512D325}"/>
            </a:ext>
          </a:extLst>
        </xdr:cNvPr>
        <xdr:cNvPicPr>
          <a:picLocks noChangeAspect="1"/>
        </xdr:cNvPicPr>
      </xdr:nvPicPr>
      <xdr:blipFill>
        <a:blip xmlns:r="http://schemas.openxmlformats.org/officeDocument/2006/relationships" r:embed="rId1"/>
        <a:stretch>
          <a:fillRect/>
        </a:stretch>
      </xdr:blipFill>
      <xdr:spPr>
        <a:xfrm>
          <a:off x="177800" y="260350"/>
          <a:ext cx="5720214" cy="94234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38100</xdr:colOff>
      <xdr:row>1</xdr:row>
      <xdr:rowOff>152400</xdr:rowOff>
    </xdr:from>
    <xdr:to>
      <xdr:col>6</xdr:col>
      <xdr:colOff>469900</xdr:colOff>
      <xdr:row>25</xdr:row>
      <xdr:rowOff>12700</xdr:rowOff>
    </xdr:to>
    <xdr:pic>
      <xdr:nvPicPr>
        <xdr:cNvPr id="2" name="Picture 1">
          <a:extLst>
            <a:ext uri="{FF2B5EF4-FFF2-40B4-BE49-F238E27FC236}">
              <a16:creationId xmlns:a16="http://schemas.microsoft.com/office/drawing/2014/main" id="{BF4C56FD-8F8B-CAD6-D4D1-73013F7DBD5D}"/>
            </a:ext>
          </a:extLst>
        </xdr:cNvPr>
        <xdr:cNvPicPr>
          <a:picLocks noChangeAspect="1"/>
        </xdr:cNvPicPr>
      </xdr:nvPicPr>
      <xdr:blipFill>
        <a:blip xmlns:r="http://schemas.openxmlformats.org/officeDocument/2006/relationships" r:embed="rId1"/>
        <a:stretch>
          <a:fillRect/>
        </a:stretch>
      </xdr:blipFill>
      <xdr:spPr>
        <a:xfrm>
          <a:off x="863600" y="355600"/>
          <a:ext cx="4559300" cy="47371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livejohnshopkins-my.sharepoint.com/personal/isinha1_jh_edu/Documents/WongLing/Figures/250313_SnapMine/Fig3/Blot/Mouse%20spleen/WB%20quant.xlsx" TargetMode="External"/><Relationship Id="rId1" Type="http://schemas.openxmlformats.org/officeDocument/2006/relationships/externalLinkPath" Target="/personal/isinha1_jh_edu/Documents/WongLing/Figures/250313_SnapMine/Fig3/Blot/Mouse%20spleen/WB%20quan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Hfib"/>
      <sheetName val="spleen"/>
    </sheetNames>
    <sheetDataSet>
      <sheetData sheetId="0"/>
      <sheetData sheetId="1">
        <row r="10">
          <cell r="B10" t="str">
            <v>WT</v>
          </cell>
        </row>
      </sheetData>
    </sheetDataSet>
  </externalBook>
</externalLink>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2B7BF5-1F72-9044-9D09-51416A044026}">
  <dimension ref="A1:I58"/>
  <sheetViews>
    <sheetView workbookViewId="0"/>
  </sheetViews>
  <sheetFormatPr baseColWidth="10" defaultRowHeight="16" x14ac:dyDescent="0.2"/>
  <cols>
    <col min="1" max="1" width="10.83203125" style="1"/>
    <col min="2" max="3" width="14.1640625" style="3" bestFit="1" customWidth="1"/>
    <col min="4" max="4" width="33.33203125" customWidth="1"/>
    <col min="5" max="5" width="12.5" style="2" bestFit="1" customWidth="1"/>
    <col min="6" max="7" width="10.83203125" style="2"/>
    <col min="8" max="8" width="14.6640625" style="2" bestFit="1" customWidth="1"/>
    <col min="9" max="9" width="10.83203125" style="2"/>
  </cols>
  <sheetData>
    <row r="1" spans="1:9" x14ac:dyDescent="0.2">
      <c r="A1" s="4" t="s">
        <v>137</v>
      </c>
    </row>
    <row r="3" spans="1:9" x14ac:dyDescent="0.2">
      <c r="A3" s="1" t="s">
        <v>0</v>
      </c>
      <c r="B3" s="2" t="s">
        <v>1</v>
      </c>
      <c r="C3" s="2" t="s">
        <v>2</v>
      </c>
      <c r="D3" t="s">
        <v>3</v>
      </c>
      <c r="E3" s="2" t="s">
        <v>4</v>
      </c>
      <c r="F3" s="2" t="s">
        <v>5</v>
      </c>
      <c r="G3" s="2" t="s">
        <v>6</v>
      </c>
      <c r="H3" s="2" t="s">
        <v>7</v>
      </c>
      <c r="I3" s="2" t="s">
        <v>8</v>
      </c>
    </row>
    <row r="4" spans="1:9" x14ac:dyDescent="0.2">
      <c r="A4" s="1">
        <v>988956</v>
      </c>
      <c r="B4" s="2">
        <v>39.29</v>
      </c>
      <c r="C4" s="2">
        <v>44.26</v>
      </c>
      <c r="D4" t="s">
        <v>9</v>
      </c>
      <c r="E4" s="2" t="s">
        <v>10</v>
      </c>
      <c r="F4" s="2" t="s">
        <v>11</v>
      </c>
      <c r="G4" s="2">
        <v>41.774999999999999</v>
      </c>
      <c r="H4" s="2" t="s">
        <v>12</v>
      </c>
      <c r="I4" s="2" t="s">
        <v>13</v>
      </c>
    </row>
    <row r="5" spans="1:9" x14ac:dyDescent="0.2">
      <c r="A5" s="1">
        <v>988942</v>
      </c>
      <c r="B5" s="2">
        <v>39.159999999999997</v>
      </c>
      <c r="C5" s="2">
        <v>43.26</v>
      </c>
      <c r="D5" t="s">
        <v>9</v>
      </c>
      <c r="E5" s="2" t="s">
        <v>14</v>
      </c>
      <c r="F5" s="2" t="s">
        <v>11</v>
      </c>
      <c r="G5" s="2">
        <v>41.21</v>
      </c>
      <c r="H5" s="2" t="s">
        <v>12</v>
      </c>
      <c r="I5" s="2" t="s">
        <v>13</v>
      </c>
    </row>
    <row r="6" spans="1:9" x14ac:dyDescent="0.2">
      <c r="A6" s="1">
        <v>1641727</v>
      </c>
      <c r="B6" s="2">
        <v>23.61</v>
      </c>
      <c r="C6" s="2">
        <v>21.43</v>
      </c>
      <c r="D6" t="s">
        <v>15</v>
      </c>
      <c r="E6" s="2" t="s">
        <v>16</v>
      </c>
      <c r="F6" s="2" t="s">
        <v>17</v>
      </c>
      <c r="G6" s="2">
        <v>22.52</v>
      </c>
      <c r="H6" s="2" t="s">
        <v>12</v>
      </c>
    </row>
    <row r="7" spans="1:9" x14ac:dyDescent="0.2">
      <c r="A7" s="1">
        <v>988777</v>
      </c>
      <c r="B7" s="2">
        <v>17.829999999999998</v>
      </c>
      <c r="C7" s="2">
        <v>22.63</v>
      </c>
      <c r="D7" t="s">
        <v>9</v>
      </c>
      <c r="E7" s="2" t="s">
        <v>18</v>
      </c>
      <c r="F7" s="2" t="s">
        <v>11</v>
      </c>
      <c r="G7" s="2">
        <v>20.23</v>
      </c>
      <c r="H7" s="2" t="s">
        <v>12</v>
      </c>
    </row>
    <row r="8" spans="1:9" x14ac:dyDescent="0.2">
      <c r="A8" s="1">
        <v>988795</v>
      </c>
      <c r="B8" s="2">
        <v>14.77</v>
      </c>
      <c r="C8" s="2">
        <v>24.85</v>
      </c>
      <c r="D8" t="s">
        <v>9</v>
      </c>
      <c r="E8" s="2" t="s">
        <v>19</v>
      </c>
      <c r="F8" s="2" t="s">
        <v>11</v>
      </c>
      <c r="G8" s="2">
        <v>19.809999999999999</v>
      </c>
      <c r="H8" s="2" t="s">
        <v>12</v>
      </c>
    </row>
    <row r="9" spans="1:9" x14ac:dyDescent="0.2">
      <c r="A9" s="1">
        <v>1641757</v>
      </c>
      <c r="B9" s="2">
        <v>21.05</v>
      </c>
      <c r="C9" s="2">
        <v>18.18</v>
      </c>
      <c r="D9" t="s">
        <v>15</v>
      </c>
      <c r="E9" s="2" t="s">
        <v>20</v>
      </c>
      <c r="F9" s="2" t="s">
        <v>17</v>
      </c>
      <c r="G9" s="2">
        <v>19.614999999999998</v>
      </c>
      <c r="H9" s="2" t="s">
        <v>12</v>
      </c>
    </row>
    <row r="10" spans="1:9" x14ac:dyDescent="0.2">
      <c r="A10" s="1">
        <v>491700</v>
      </c>
      <c r="B10" s="2">
        <v>14.13</v>
      </c>
      <c r="C10" s="2">
        <v>24.76</v>
      </c>
      <c r="D10" t="s">
        <v>21</v>
      </c>
      <c r="E10" s="2" t="s">
        <v>22</v>
      </c>
      <c r="F10" s="2" t="s">
        <v>23</v>
      </c>
      <c r="G10" s="2">
        <v>19.445</v>
      </c>
      <c r="H10" s="2" t="s">
        <v>12</v>
      </c>
    </row>
    <row r="11" spans="1:9" x14ac:dyDescent="0.2">
      <c r="A11" s="1">
        <v>245855</v>
      </c>
      <c r="B11" s="2">
        <v>14.63</v>
      </c>
      <c r="C11" s="2">
        <v>19.850000000000001</v>
      </c>
      <c r="D11" t="s">
        <v>21</v>
      </c>
      <c r="E11" s="2" t="s">
        <v>24</v>
      </c>
      <c r="F11" s="2" t="s">
        <v>23</v>
      </c>
      <c r="G11" s="2">
        <v>17.239999999999998</v>
      </c>
      <c r="H11" s="2" t="s">
        <v>12</v>
      </c>
    </row>
    <row r="12" spans="1:9" x14ac:dyDescent="0.2">
      <c r="A12" s="1">
        <v>491716</v>
      </c>
      <c r="B12" s="2">
        <v>12.96</v>
      </c>
      <c r="C12" s="2">
        <v>19.66</v>
      </c>
      <c r="D12" t="s">
        <v>21</v>
      </c>
      <c r="E12" s="2" t="s">
        <v>25</v>
      </c>
      <c r="F12" s="2" t="s">
        <v>23</v>
      </c>
      <c r="G12" s="2">
        <v>16.309999999999999</v>
      </c>
      <c r="H12" s="2" t="s">
        <v>12</v>
      </c>
    </row>
    <row r="13" spans="1:9" x14ac:dyDescent="0.2">
      <c r="A13" s="1">
        <v>499887</v>
      </c>
      <c r="B13" s="2">
        <v>28.12</v>
      </c>
      <c r="C13" s="2">
        <v>4.17</v>
      </c>
      <c r="D13" t="s">
        <v>26</v>
      </c>
      <c r="E13" s="2" t="s">
        <v>27</v>
      </c>
      <c r="F13" s="2" t="s">
        <v>28</v>
      </c>
      <c r="G13" s="2">
        <v>16.145</v>
      </c>
      <c r="H13" s="2" t="s">
        <v>29</v>
      </c>
    </row>
    <row r="14" spans="1:9" x14ac:dyDescent="0.2">
      <c r="A14" s="1">
        <v>4200482</v>
      </c>
      <c r="B14" s="2">
        <v>20.48</v>
      </c>
      <c r="C14" s="2">
        <v>7.04</v>
      </c>
      <c r="D14" t="s">
        <v>30</v>
      </c>
      <c r="E14" s="2" t="s">
        <v>31</v>
      </c>
      <c r="F14" s="2" t="s">
        <v>32</v>
      </c>
      <c r="G14" s="2">
        <v>13.76</v>
      </c>
      <c r="H14" s="2" t="s">
        <v>33</v>
      </c>
      <c r="I14" s="2" t="s">
        <v>13</v>
      </c>
    </row>
    <row r="15" spans="1:9" x14ac:dyDescent="0.2">
      <c r="A15" s="1">
        <v>999752</v>
      </c>
      <c r="B15" s="2">
        <v>13.46</v>
      </c>
      <c r="C15" s="2">
        <v>13.46</v>
      </c>
      <c r="D15" t="s">
        <v>26</v>
      </c>
      <c r="E15" s="2" t="s">
        <v>34</v>
      </c>
      <c r="F15" s="2" t="s">
        <v>28</v>
      </c>
      <c r="G15" s="2">
        <v>13.46</v>
      </c>
      <c r="H15" s="2" t="s">
        <v>29</v>
      </c>
    </row>
    <row r="16" spans="1:9" x14ac:dyDescent="0.2">
      <c r="A16" s="1">
        <v>2109561</v>
      </c>
      <c r="B16" s="2">
        <v>26.09</v>
      </c>
      <c r="C16" s="2">
        <v>0</v>
      </c>
      <c r="D16" t="s">
        <v>35</v>
      </c>
      <c r="E16" s="2" t="s">
        <v>36</v>
      </c>
      <c r="F16" s="2" t="s">
        <v>37</v>
      </c>
      <c r="G16" s="2">
        <v>13.045</v>
      </c>
      <c r="H16" s="2" t="s">
        <v>33</v>
      </c>
    </row>
    <row r="17" spans="1:9" x14ac:dyDescent="0.2">
      <c r="A17" s="1">
        <v>1630229</v>
      </c>
      <c r="B17" s="2">
        <v>12.5</v>
      </c>
      <c r="C17" s="2">
        <v>12.5</v>
      </c>
      <c r="D17" t="s">
        <v>38</v>
      </c>
      <c r="E17" s="2" t="s">
        <v>39</v>
      </c>
      <c r="F17" s="2" t="s">
        <v>40</v>
      </c>
      <c r="G17" s="2">
        <v>12.5</v>
      </c>
      <c r="H17" s="2" t="s">
        <v>33</v>
      </c>
    </row>
    <row r="18" spans="1:9" x14ac:dyDescent="0.2">
      <c r="A18" s="1">
        <v>4835372</v>
      </c>
      <c r="B18" s="2">
        <v>10</v>
      </c>
      <c r="C18" s="2">
        <v>14.29</v>
      </c>
      <c r="D18" t="s">
        <v>41</v>
      </c>
      <c r="E18" s="2" t="s">
        <v>42</v>
      </c>
      <c r="F18" s="2" t="s">
        <v>43</v>
      </c>
      <c r="G18" s="2">
        <v>12.145</v>
      </c>
      <c r="H18" s="2" t="s">
        <v>33</v>
      </c>
    </row>
    <row r="19" spans="1:9" x14ac:dyDescent="0.2">
      <c r="A19" s="1">
        <v>2640992</v>
      </c>
      <c r="B19" s="2">
        <v>11.32</v>
      </c>
      <c r="C19" s="2">
        <v>12.96</v>
      </c>
      <c r="D19" t="s">
        <v>44</v>
      </c>
      <c r="E19" s="2" t="s">
        <v>45</v>
      </c>
      <c r="F19" s="2" t="s">
        <v>46</v>
      </c>
      <c r="G19" s="2">
        <v>12.14</v>
      </c>
      <c r="H19" s="2" t="s">
        <v>47</v>
      </c>
    </row>
    <row r="20" spans="1:9" x14ac:dyDescent="0.2">
      <c r="A20" s="1">
        <v>2302518</v>
      </c>
      <c r="B20" s="2">
        <v>0</v>
      </c>
      <c r="C20" s="2">
        <v>22.73</v>
      </c>
      <c r="D20" t="s">
        <v>48</v>
      </c>
      <c r="E20" s="2" t="s">
        <v>49</v>
      </c>
      <c r="F20" s="2" t="s">
        <v>50</v>
      </c>
      <c r="G20" s="2">
        <v>11.365</v>
      </c>
      <c r="H20" s="2" t="s">
        <v>12</v>
      </c>
    </row>
    <row r="21" spans="1:9" x14ac:dyDescent="0.2">
      <c r="A21" s="1">
        <v>1001806</v>
      </c>
      <c r="B21" s="2">
        <v>10.53</v>
      </c>
      <c r="C21" s="2">
        <v>10.53</v>
      </c>
      <c r="D21" t="s">
        <v>51</v>
      </c>
      <c r="E21" s="2" t="s">
        <v>52</v>
      </c>
      <c r="F21" s="2" t="s">
        <v>53</v>
      </c>
      <c r="G21" s="2">
        <v>10.53</v>
      </c>
      <c r="H21" s="2" t="s">
        <v>33</v>
      </c>
    </row>
    <row r="22" spans="1:9" x14ac:dyDescent="0.2">
      <c r="A22" s="1">
        <v>2033468</v>
      </c>
      <c r="B22" s="2">
        <v>5.26</v>
      </c>
      <c r="C22" s="2">
        <v>15.62</v>
      </c>
      <c r="D22" t="s">
        <v>26</v>
      </c>
      <c r="E22" s="2" t="s">
        <v>54</v>
      </c>
      <c r="F22" s="2" t="s">
        <v>28</v>
      </c>
      <c r="G22" s="2">
        <v>10.44</v>
      </c>
      <c r="H22" s="2" t="s">
        <v>29</v>
      </c>
    </row>
    <row r="23" spans="1:9" x14ac:dyDescent="0.2">
      <c r="A23" s="1">
        <v>2302485</v>
      </c>
      <c r="B23" s="2">
        <v>12.2</v>
      </c>
      <c r="C23" s="2">
        <v>7.69</v>
      </c>
      <c r="D23" t="s">
        <v>48</v>
      </c>
      <c r="E23" s="2" t="s">
        <v>55</v>
      </c>
      <c r="F23" s="2" t="s">
        <v>50</v>
      </c>
      <c r="G23" s="2">
        <v>9.9450000000000003</v>
      </c>
      <c r="H23" s="2" t="s">
        <v>12</v>
      </c>
    </row>
    <row r="24" spans="1:9" x14ac:dyDescent="0.2">
      <c r="A24" s="1">
        <v>4199971</v>
      </c>
      <c r="B24" s="2">
        <v>19.05</v>
      </c>
      <c r="C24" s="2">
        <v>0</v>
      </c>
      <c r="D24" t="s">
        <v>30</v>
      </c>
      <c r="E24" s="2" t="s">
        <v>56</v>
      </c>
      <c r="F24" s="2" t="s">
        <v>32</v>
      </c>
      <c r="G24" s="2">
        <v>9.5250000000000004</v>
      </c>
      <c r="H24" s="2" t="s">
        <v>33</v>
      </c>
      <c r="I24" s="2" t="s">
        <v>13</v>
      </c>
    </row>
    <row r="25" spans="1:9" x14ac:dyDescent="0.2">
      <c r="A25" s="1">
        <v>1745655</v>
      </c>
      <c r="B25" s="2">
        <v>18.52</v>
      </c>
      <c r="C25" s="2">
        <v>0</v>
      </c>
      <c r="D25" t="s">
        <v>57</v>
      </c>
      <c r="E25" s="2" t="s">
        <v>58</v>
      </c>
      <c r="F25" s="2" t="s">
        <v>59</v>
      </c>
      <c r="G25" s="2">
        <v>9.26</v>
      </c>
      <c r="H25" s="2" t="s">
        <v>33</v>
      </c>
      <c r="I25" s="2" t="s">
        <v>60</v>
      </c>
    </row>
    <row r="26" spans="1:9" x14ac:dyDescent="0.2">
      <c r="A26" s="1">
        <v>4834923</v>
      </c>
      <c r="B26" s="2">
        <v>0</v>
      </c>
      <c r="C26" s="2">
        <v>17.86</v>
      </c>
      <c r="D26" t="s">
        <v>41</v>
      </c>
      <c r="E26" s="2" t="s">
        <v>61</v>
      </c>
      <c r="F26" s="2" t="s">
        <v>43</v>
      </c>
      <c r="G26" s="2">
        <v>8.93</v>
      </c>
      <c r="H26" s="2" t="s">
        <v>33</v>
      </c>
    </row>
    <row r="27" spans="1:9" x14ac:dyDescent="0.2">
      <c r="A27" s="1">
        <v>988811</v>
      </c>
      <c r="B27" s="2">
        <v>7.27</v>
      </c>
      <c r="C27" s="2">
        <v>8.93</v>
      </c>
      <c r="D27" t="s">
        <v>9</v>
      </c>
      <c r="E27" s="2" t="s">
        <v>62</v>
      </c>
      <c r="F27" s="2" t="s">
        <v>11</v>
      </c>
      <c r="G27" s="2">
        <v>8.1</v>
      </c>
      <c r="H27" s="2" t="s">
        <v>33</v>
      </c>
      <c r="I27" s="2" t="s">
        <v>13</v>
      </c>
    </row>
    <row r="28" spans="1:9" x14ac:dyDescent="0.2">
      <c r="A28" s="1">
        <v>882014</v>
      </c>
      <c r="B28" s="2">
        <v>16</v>
      </c>
      <c r="C28" s="2">
        <v>0</v>
      </c>
      <c r="D28" t="s">
        <v>63</v>
      </c>
      <c r="E28" s="2" t="s">
        <v>64</v>
      </c>
      <c r="F28" s="2" t="s">
        <v>65</v>
      </c>
      <c r="G28" s="2">
        <v>8</v>
      </c>
      <c r="H28" s="2" t="s">
        <v>33</v>
      </c>
    </row>
    <row r="29" spans="1:9" x14ac:dyDescent="0.2">
      <c r="A29" s="1">
        <v>1247128</v>
      </c>
      <c r="B29" s="2">
        <v>5</v>
      </c>
      <c r="C29" s="2">
        <v>9.52</v>
      </c>
      <c r="D29" t="s">
        <v>66</v>
      </c>
      <c r="E29" s="2" t="s">
        <v>67</v>
      </c>
      <c r="F29" s="2" t="s">
        <v>68</v>
      </c>
      <c r="G29" s="2">
        <v>7.26</v>
      </c>
      <c r="H29" s="2" t="s">
        <v>29</v>
      </c>
    </row>
    <row r="30" spans="1:9" x14ac:dyDescent="0.2">
      <c r="A30" s="1">
        <v>1320155</v>
      </c>
      <c r="B30" s="2">
        <v>7.56</v>
      </c>
      <c r="C30" s="2">
        <v>6.78</v>
      </c>
      <c r="D30" t="s">
        <v>44</v>
      </c>
      <c r="E30" s="2" t="s">
        <v>69</v>
      </c>
      <c r="F30" s="2" t="s">
        <v>46</v>
      </c>
      <c r="G30" s="2">
        <v>7.17</v>
      </c>
      <c r="H30" s="2" t="s">
        <v>47</v>
      </c>
    </row>
    <row r="31" spans="1:9" x14ac:dyDescent="0.2">
      <c r="A31" s="1">
        <v>557335</v>
      </c>
      <c r="B31" s="2">
        <v>0</v>
      </c>
      <c r="C31" s="2">
        <v>13.73</v>
      </c>
      <c r="D31" t="s">
        <v>70</v>
      </c>
      <c r="E31" s="2" t="s">
        <v>71</v>
      </c>
      <c r="F31" s="2" t="s">
        <v>72</v>
      </c>
      <c r="G31" s="2">
        <v>6.8650000000000002</v>
      </c>
      <c r="H31" s="2" t="s">
        <v>73</v>
      </c>
    </row>
    <row r="32" spans="1:9" x14ac:dyDescent="0.2">
      <c r="A32" s="1">
        <v>1275496</v>
      </c>
      <c r="B32" s="2">
        <v>5.19</v>
      </c>
      <c r="C32" s="2">
        <v>7.91</v>
      </c>
      <c r="D32" t="s">
        <v>74</v>
      </c>
      <c r="E32" s="2" t="s">
        <v>75</v>
      </c>
      <c r="F32" s="2" t="s">
        <v>76</v>
      </c>
      <c r="G32" s="2">
        <v>6.55</v>
      </c>
      <c r="H32" s="2" t="s">
        <v>12</v>
      </c>
    </row>
    <row r="33" spans="1:9" x14ac:dyDescent="0.2">
      <c r="A33" s="1">
        <v>1206297</v>
      </c>
      <c r="B33" s="2">
        <v>6.25</v>
      </c>
      <c r="C33" s="2">
        <v>6.25</v>
      </c>
      <c r="D33" t="s">
        <v>77</v>
      </c>
      <c r="E33" s="2" t="s">
        <v>78</v>
      </c>
      <c r="F33" s="2" t="s">
        <v>79</v>
      </c>
      <c r="G33" s="2">
        <v>6.25</v>
      </c>
      <c r="H33" s="2" t="s">
        <v>33</v>
      </c>
    </row>
    <row r="34" spans="1:9" x14ac:dyDescent="0.2">
      <c r="A34" s="1">
        <v>100107</v>
      </c>
      <c r="B34" s="2">
        <v>6.25</v>
      </c>
      <c r="C34" s="2">
        <v>6.25</v>
      </c>
      <c r="D34" t="s">
        <v>80</v>
      </c>
      <c r="E34" s="2" t="s">
        <v>81</v>
      </c>
      <c r="F34" s="2" t="s">
        <v>82</v>
      </c>
      <c r="G34" s="2">
        <v>6.25</v>
      </c>
      <c r="H34" s="2" t="s">
        <v>29</v>
      </c>
    </row>
    <row r="35" spans="1:9" x14ac:dyDescent="0.2">
      <c r="A35" s="1">
        <v>1749273</v>
      </c>
      <c r="B35" s="2">
        <v>6.25</v>
      </c>
      <c r="C35" s="2">
        <v>6.25</v>
      </c>
      <c r="D35" t="s">
        <v>83</v>
      </c>
      <c r="E35" s="2" t="s">
        <v>84</v>
      </c>
      <c r="F35" s="2" t="s">
        <v>85</v>
      </c>
      <c r="G35" s="2">
        <v>6.25</v>
      </c>
      <c r="H35" s="2" t="s">
        <v>33</v>
      </c>
    </row>
    <row r="36" spans="1:9" x14ac:dyDescent="0.2">
      <c r="A36" s="1">
        <v>1854682</v>
      </c>
      <c r="B36" s="2">
        <v>6.25</v>
      </c>
      <c r="C36" s="2">
        <v>6.25</v>
      </c>
      <c r="D36" t="s">
        <v>86</v>
      </c>
      <c r="E36" s="2" t="s">
        <v>87</v>
      </c>
      <c r="F36" s="2" t="s">
        <v>88</v>
      </c>
      <c r="G36" s="2">
        <v>6.25</v>
      </c>
      <c r="H36" s="2" t="s">
        <v>29</v>
      </c>
    </row>
    <row r="37" spans="1:9" x14ac:dyDescent="0.2">
      <c r="A37" s="1">
        <v>1642175</v>
      </c>
      <c r="B37" s="2">
        <v>6.06</v>
      </c>
      <c r="C37" s="2">
        <v>6.06</v>
      </c>
      <c r="D37" t="s">
        <v>15</v>
      </c>
      <c r="E37" s="2" t="s">
        <v>89</v>
      </c>
      <c r="F37" s="2" t="s">
        <v>17</v>
      </c>
      <c r="G37" s="2">
        <v>6.06</v>
      </c>
      <c r="H37" s="2" t="s">
        <v>12</v>
      </c>
    </row>
    <row r="38" spans="1:9" x14ac:dyDescent="0.2">
      <c r="A38" s="1">
        <v>2533012</v>
      </c>
      <c r="B38" s="2">
        <v>12</v>
      </c>
      <c r="C38" s="2">
        <v>0</v>
      </c>
      <c r="D38" t="s">
        <v>90</v>
      </c>
      <c r="E38" s="2" t="s">
        <v>91</v>
      </c>
      <c r="F38" s="2" t="s">
        <v>92</v>
      </c>
      <c r="G38" s="2">
        <v>6</v>
      </c>
      <c r="H38" s="2" t="s">
        <v>33</v>
      </c>
    </row>
    <row r="39" spans="1:9" x14ac:dyDescent="0.2">
      <c r="A39" s="1">
        <v>2375743</v>
      </c>
      <c r="B39" s="2">
        <v>0</v>
      </c>
      <c r="C39" s="2">
        <v>12</v>
      </c>
      <c r="D39" t="s">
        <v>93</v>
      </c>
      <c r="E39" s="2" t="s">
        <v>94</v>
      </c>
      <c r="F39" s="2" t="s">
        <v>95</v>
      </c>
      <c r="G39" s="2">
        <v>6</v>
      </c>
      <c r="H39" s="2" t="s">
        <v>33</v>
      </c>
    </row>
    <row r="40" spans="1:9" x14ac:dyDescent="0.2">
      <c r="A40" s="1">
        <v>988828</v>
      </c>
      <c r="B40" s="2">
        <v>6.31</v>
      </c>
      <c r="C40" s="2">
        <v>5.45</v>
      </c>
      <c r="D40" t="s">
        <v>9</v>
      </c>
      <c r="E40" s="2" t="s">
        <v>96</v>
      </c>
      <c r="F40" s="2" t="s">
        <v>11</v>
      </c>
      <c r="G40" s="2">
        <v>5.88</v>
      </c>
      <c r="H40" s="2" t="s">
        <v>33</v>
      </c>
      <c r="I40" s="2" t="s">
        <v>13</v>
      </c>
    </row>
    <row r="41" spans="1:9" x14ac:dyDescent="0.2">
      <c r="A41" s="1">
        <v>86323</v>
      </c>
      <c r="B41" s="2">
        <v>11.63</v>
      </c>
      <c r="C41" s="2">
        <v>0</v>
      </c>
      <c r="D41" t="s">
        <v>97</v>
      </c>
      <c r="E41" s="2" t="s">
        <v>98</v>
      </c>
      <c r="F41" s="2" t="s">
        <v>99</v>
      </c>
      <c r="G41" s="2">
        <v>5.8150000000000004</v>
      </c>
      <c r="H41" s="2" t="s">
        <v>29</v>
      </c>
    </row>
    <row r="42" spans="1:9" x14ac:dyDescent="0.2">
      <c r="A42" s="1">
        <v>1319996</v>
      </c>
      <c r="B42" s="2">
        <v>7.48</v>
      </c>
      <c r="C42" s="2">
        <v>3.88</v>
      </c>
      <c r="D42" t="s">
        <v>44</v>
      </c>
      <c r="E42" s="2" t="s">
        <v>100</v>
      </c>
      <c r="F42" s="2" t="s">
        <v>46</v>
      </c>
      <c r="G42" s="2">
        <v>5.68</v>
      </c>
      <c r="H42" s="2" t="s">
        <v>47</v>
      </c>
    </row>
    <row r="43" spans="1:9" x14ac:dyDescent="0.2">
      <c r="A43" s="1">
        <v>2302552</v>
      </c>
      <c r="B43" s="2">
        <v>2.94</v>
      </c>
      <c r="C43" s="2">
        <v>8.33</v>
      </c>
      <c r="D43" t="s">
        <v>48</v>
      </c>
      <c r="E43" s="2" t="s">
        <v>101</v>
      </c>
      <c r="F43" s="2" t="s">
        <v>50</v>
      </c>
      <c r="G43" s="2">
        <v>5.6349999999999998</v>
      </c>
      <c r="H43" s="2" t="s">
        <v>12</v>
      </c>
    </row>
    <row r="44" spans="1:9" x14ac:dyDescent="0.2">
      <c r="A44" s="1">
        <v>1016203</v>
      </c>
      <c r="B44" s="2">
        <v>5.56</v>
      </c>
      <c r="C44" s="2">
        <v>5.56</v>
      </c>
      <c r="D44" t="s">
        <v>26</v>
      </c>
      <c r="E44" s="2" t="s">
        <v>102</v>
      </c>
      <c r="F44" s="2" t="s">
        <v>28</v>
      </c>
      <c r="G44" s="2">
        <v>5.56</v>
      </c>
      <c r="H44" s="2" t="s">
        <v>29</v>
      </c>
    </row>
    <row r="45" spans="1:9" x14ac:dyDescent="0.2">
      <c r="A45" s="1">
        <v>86286</v>
      </c>
      <c r="B45" s="2">
        <v>11.11</v>
      </c>
      <c r="C45" s="2">
        <v>0</v>
      </c>
      <c r="D45" t="s">
        <v>97</v>
      </c>
      <c r="E45" s="2" t="s">
        <v>103</v>
      </c>
      <c r="F45" s="2" t="s">
        <v>99</v>
      </c>
      <c r="G45" s="2">
        <v>5.5549999999999997</v>
      </c>
      <c r="H45" s="2" t="s">
        <v>29</v>
      </c>
    </row>
    <row r="46" spans="1:9" x14ac:dyDescent="0.2">
      <c r="A46" s="1">
        <v>825229</v>
      </c>
      <c r="B46" s="2">
        <v>11.11</v>
      </c>
      <c r="C46" s="2">
        <v>0</v>
      </c>
      <c r="D46" t="s">
        <v>104</v>
      </c>
      <c r="E46" s="2" t="s">
        <v>105</v>
      </c>
      <c r="F46" s="2" t="s">
        <v>106</v>
      </c>
      <c r="G46" s="2">
        <v>5.5549999999999997</v>
      </c>
      <c r="H46" s="2" t="s">
        <v>33</v>
      </c>
    </row>
    <row r="47" spans="1:9" x14ac:dyDescent="0.2">
      <c r="A47" s="1">
        <v>2501214</v>
      </c>
      <c r="B47" s="2">
        <v>0</v>
      </c>
      <c r="C47" s="2">
        <v>11.11</v>
      </c>
      <c r="D47" t="s">
        <v>107</v>
      </c>
      <c r="E47" s="2" t="s">
        <v>108</v>
      </c>
      <c r="F47" s="2" t="s">
        <v>109</v>
      </c>
      <c r="G47" s="2">
        <v>5.5549999999999997</v>
      </c>
      <c r="H47" s="2" t="s">
        <v>33</v>
      </c>
    </row>
    <row r="48" spans="1:9" x14ac:dyDescent="0.2">
      <c r="A48" s="1">
        <v>882334</v>
      </c>
      <c r="B48" s="2">
        <v>5.43</v>
      </c>
      <c r="C48" s="2">
        <v>5.43</v>
      </c>
      <c r="D48" t="s">
        <v>110</v>
      </c>
      <c r="E48" s="2" t="s">
        <v>111</v>
      </c>
      <c r="F48" s="2" t="s">
        <v>112</v>
      </c>
      <c r="G48" s="2">
        <v>5.43</v>
      </c>
      <c r="H48" s="2" t="s">
        <v>33</v>
      </c>
    </row>
    <row r="49" spans="1:8" x14ac:dyDescent="0.2">
      <c r="A49" s="1">
        <v>3284257</v>
      </c>
      <c r="B49" s="2">
        <v>3.7</v>
      </c>
      <c r="C49" s="2">
        <v>7.14</v>
      </c>
      <c r="D49" t="s">
        <v>15</v>
      </c>
      <c r="E49" s="2" t="s">
        <v>113</v>
      </c>
      <c r="F49" s="2" t="s">
        <v>17</v>
      </c>
      <c r="G49" s="2">
        <v>5.42</v>
      </c>
      <c r="H49" s="2" t="s">
        <v>12</v>
      </c>
    </row>
    <row r="50" spans="1:8" x14ac:dyDescent="0.2">
      <c r="A50" s="1">
        <v>1755955</v>
      </c>
      <c r="B50" s="2">
        <v>10.53</v>
      </c>
      <c r="C50" s="2">
        <v>0</v>
      </c>
      <c r="D50" t="s">
        <v>114</v>
      </c>
      <c r="E50" s="2" t="s">
        <v>115</v>
      </c>
      <c r="F50" s="2" t="s">
        <v>116</v>
      </c>
      <c r="G50" s="2">
        <v>5.2649999999999997</v>
      </c>
      <c r="H50" s="2" t="s">
        <v>33</v>
      </c>
    </row>
    <row r="51" spans="1:8" x14ac:dyDescent="0.2">
      <c r="A51" s="1">
        <v>1623575</v>
      </c>
      <c r="B51" s="2">
        <v>10.53</v>
      </c>
      <c r="C51" s="2">
        <v>0</v>
      </c>
      <c r="D51" t="s">
        <v>117</v>
      </c>
      <c r="E51" s="2" t="s">
        <v>118</v>
      </c>
      <c r="F51" s="2" t="s">
        <v>119</v>
      </c>
      <c r="G51" s="2">
        <v>5.2649999999999997</v>
      </c>
      <c r="H51" s="2" t="s">
        <v>33</v>
      </c>
    </row>
    <row r="52" spans="1:8" x14ac:dyDescent="0.2">
      <c r="A52" s="1">
        <v>1052792</v>
      </c>
      <c r="B52" s="2">
        <v>5.26</v>
      </c>
      <c r="C52" s="2">
        <v>5.26</v>
      </c>
      <c r="D52" t="s">
        <v>120</v>
      </c>
      <c r="E52" s="2" t="s">
        <v>121</v>
      </c>
      <c r="F52" s="2" t="s">
        <v>122</v>
      </c>
      <c r="G52" s="2">
        <v>5.26</v>
      </c>
      <c r="H52" s="2" t="s">
        <v>33</v>
      </c>
    </row>
    <row r="53" spans="1:8" x14ac:dyDescent="0.2">
      <c r="A53" s="1">
        <v>1503963</v>
      </c>
      <c r="B53" s="2">
        <v>3.57</v>
      </c>
      <c r="C53" s="2">
        <v>6.9</v>
      </c>
      <c r="D53" t="s">
        <v>123</v>
      </c>
      <c r="E53" s="2" t="s">
        <v>124</v>
      </c>
      <c r="F53" s="2" t="s">
        <v>125</v>
      </c>
      <c r="G53" s="2">
        <v>5.2350000000000003</v>
      </c>
      <c r="H53" s="2" t="s">
        <v>33</v>
      </c>
    </row>
    <row r="54" spans="1:8" x14ac:dyDescent="0.2">
      <c r="A54" s="1">
        <v>2641058</v>
      </c>
      <c r="B54" s="2">
        <v>2.5</v>
      </c>
      <c r="C54" s="2">
        <v>7.87</v>
      </c>
      <c r="D54" t="s">
        <v>44</v>
      </c>
      <c r="E54" s="2" t="s">
        <v>126</v>
      </c>
      <c r="F54" s="2" t="s">
        <v>46</v>
      </c>
      <c r="G54" s="2">
        <v>5.1849999999999996</v>
      </c>
      <c r="H54" s="2" t="s">
        <v>47</v>
      </c>
    </row>
    <row r="55" spans="1:8" x14ac:dyDescent="0.2">
      <c r="A55" s="1">
        <v>2426517</v>
      </c>
      <c r="B55" s="2">
        <v>10</v>
      </c>
      <c r="C55" s="2">
        <v>0</v>
      </c>
      <c r="D55" t="s">
        <v>127</v>
      </c>
      <c r="E55" s="2" t="s">
        <v>128</v>
      </c>
      <c r="F55" s="2" t="s">
        <v>129</v>
      </c>
      <c r="G55" s="2">
        <v>5</v>
      </c>
      <c r="H55" s="2" t="s">
        <v>33</v>
      </c>
    </row>
    <row r="56" spans="1:8" x14ac:dyDescent="0.2">
      <c r="A56" s="1">
        <v>106670</v>
      </c>
      <c r="B56" s="2">
        <v>10</v>
      </c>
      <c r="C56" s="2">
        <v>0</v>
      </c>
      <c r="D56" t="s">
        <v>130</v>
      </c>
      <c r="E56" s="2" t="s">
        <v>131</v>
      </c>
      <c r="F56" s="2" t="s">
        <v>132</v>
      </c>
      <c r="G56" s="2">
        <v>5</v>
      </c>
      <c r="H56" s="2" t="s">
        <v>33</v>
      </c>
    </row>
    <row r="57" spans="1:8" x14ac:dyDescent="0.2">
      <c r="A57" s="1">
        <v>2410742</v>
      </c>
      <c r="B57" s="2">
        <v>5</v>
      </c>
      <c r="C57" s="2">
        <v>5</v>
      </c>
      <c r="D57" t="s">
        <v>133</v>
      </c>
      <c r="E57" s="2" t="s">
        <v>134</v>
      </c>
      <c r="F57" s="2" t="s">
        <v>135</v>
      </c>
      <c r="G57" s="2">
        <v>5</v>
      </c>
      <c r="H57" s="2" t="s">
        <v>33</v>
      </c>
    </row>
    <row r="58" spans="1:8" x14ac:dyDescent="0.2">
      <c r="A58" s="1">
        <v>1576062</v>
      </c>
      <c r="B58" s="2">
        <v>0</v>
      </c>
      <c r="C58" s="2">
        <v>10</v>
      </c>
      <c r="D58" t="s">
        <v>117</v>
      </c>
      <c r="E58" s="2" t="s">
        <v>136</v>
      </c>
      <c r="F58" s="2" t="s">
        <v>119</v>
      </c>
      <c r="G58" s="2">
        <v>5</v>
      </c>
      <c r="H58" s="2" t="s">
        <v>33</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99CC8A-318B-0440-83AE-5B19071312E1}">
  <dimension ref="A1"/>
  <sheetViews>
    <sheetView zoomScaleNormal="100" workbookViewId="0"/>
  </sheetViews>
  <sheetFormatPr baseColWidth="10" defaultRowHeight="16" x14ac:dyDescent="0.2"/>
  <sheetData>
    <row r="1" spans="1:1" x14ac:dyDescent="0.2">
      <c r="A1" t="s">
        <v>150</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EF6130-80C4-5744-9DE8-E46F953606B5}">
  <dimension ref="A1:Q14"/>
  <sheetViews>
    <sheetView workbookViewId="0">
      <selection activeCell="P48" sqref="P48"/>
    </sheetView>
  </sheetViews>
  <sheetFormatPr baseColWidth="10" defaultRowHeight="16" x14ac:dyDescent="0.2"/>
  <sheetData>
    <row r="1" spans="1:17" x14ac:dyDescent="0.2">
      <c r="A1" t="s">
        <v>151</v>
      </c>
    </row>
    <row r="2" spans="1:17" x14ac:dyDescent="0.2">
      <c r="I2" s="5"/>
      <c r="J2" s="5"/>
      <c r="K2" s="5" t="s">
        <v>138</v>
      </c>
      <c r="L2" s="5" t="s">
        <v>139</v>
      </c>
      <c r="M2" s="5" t="s">
        <v>140</v>
      </c>
      <c r="N2" s="5" t="s">
        <v>141</v>
      </c>
      <c r="O2" s="5" t="s">
        <v>142</v>
      </c>
      <c r="P2" s="5" t="s">
        <v>143</v>
      </c>
      <c r="Q2" s="5" t="s">
        <v>144</v>
      </c>
    </row>
    <row r="3" spans="1:17" x14ac:dyDescent="0.2">
      <c r="I3" s="5" t="s">
        <v>145</v>
      </c>
      <c r="J3" s="5" t="s">
        <v>146</v>
      </c>
      <c r="K3" s="5">
        <v>106.202</v>
      </c>
      <c r="L3" s="5">
        <v>152.553</v>
      </c>
      <c r="M3">
        <v>245.357</v>
      </c>
      <c r="N3" s="5">
        <f>M3-K3</f>
        <v>139.155</v>
      </c>
      <c r="O3" s="5">
        <f>M3-L3</f>
        <v>92.804000000000002</v>
      </c>
      <c r="P3" s="5">
        <f>N3/N4</f>
        <v>1.3368976250864655</v>
      </c>
      <c r="Q3" s="5">
        <f>O3/O4</f>
        <v>0.77800878575500487</v>
      </c>
    </row>
    <row r="4" spans="1:17" x14ac:dyDescent="0.2">
      <c r="I4" s="5" t="s">
        <v>145</v>
      </c>
      <c r="J4" s="5" t="s">
        <v>147</v>
      </c>
      <c r="K4" s="5">
        <v>117.4</v>
      </c>
      <c r="L4" s="5">
        <v>102.20399999999999</v>
      </c>
      <c r="M4">
        <v>221.488</v>
      </c>
      <c r="N4" s="5">
        <f t="shared" ref="N4" si="0">M4-K4</f>
        <v>104.08799999999999</v>
      </c>
      <c r="O4" s="5">
        <f t="shared" ref="O4" si="1">M4-L4</f>
        <v>119.28400000000001</v>
      </c>
      <c r="P4" s="5"/>
      <c r="Q4" s="5"/>
    </row>
    <row r="5" spans="1:17" x14ac:dyDescent="0.2">
      <c r="I5" s="5"/>
      <c r="J5" s="5"/>
      <c r="K5" s="5"/>
      <c r="L5" s="5"/>
      <c r="M5" s="5"/>
      <c r="N5" s="5"/>
      <c r="O5" s="5"/>
      <c r="P5" s="5"/>
      <c r="Q5" s="5"/>
    </row>
    <row r="6" spans="1:17" x14ac:dyDescent="0.2">
      <c r="I6" s="5"/>
      <c r="J6" s="5"/>
      <c r="K6" s="5"/>
      <c r="L6" s="5"/>
      <c r="M6" s="5"/>
      <c r="N6" s="5"/>
      <c r="O6" s="5"/>
      <c r="P6" s="5"/>
      <c r="Q6" s="5"/>
    </row>
    <row r="7" spans="1:17" x14ac:dyDescent="0.2">
      <c r="I7" s="5"/>
      <c r="J7" s="5"/>
      <c r="K7" s="5"/>
      <c r="L7" s="5"/>
      <c r="M7" s="5"/>
      <c r="N7" s="5"/>
      <c r="O7" s="5"/>
      <c r="P7" s="5"/>
      <c r="Q7" s="5"/>
    </row>
    <row r="8" spans="1:17" x14ac:dyDescent="0.2">
      <c r="I8" s="5"/>
      <c r="J8" s="5"/>
      <c r="K8" s="5"/>
      <c r="L8" s="5"/>
      <c r="M8" s="5"/>
      <c r="N8" s="5"/>
      <c r="O8" s="5"/>
      <c r="P8" s="5"/>
      <c r="Q8" s="5"/>
    </row>
    <row r="9" spans="1:17" x14ac:dyDescent="0.2">
      <c r="I9" s="5"/>
      <c r="J9" s="5"/>
      <c r="K9" s="5"/>
      <c r="L9" s="5"/>
      <c r="M9" s="5"/>
      <c r="N9" s="5"/>
      <c r="O9" s="5"/>
      <c r="P9" s="5"/>
      <c r="Q9" s="5"/>
    </row>
    <row r="10" spans="1:17" x14ac:dyDescent="0.2">
      <c r="I10" s="5"/>
      <c r="J10" s="5" t="s">
        <v>148</v>
      </c>
      <c r="K10" s="5" t="s">
        <v>149</v>
      </c>
      <c r="L10" s="5" t="s">
        <v>139</v>
      </c>
      <c r="M10" s="5"/>
      <c r="N10" s="5"/>
      <c r="O10" s="5"/>
      <c r="P10" s="5"/>
      <c r="Q10" s="5"/>
    </row>
    <row r="11" spans="1:17" x14ac:dyDescent="0.2">
      <c r="I11" s="5"/>
      <c r="J11" s="5" t="s">
        <v>138</v>
      </c>
      <c r="K11" s="5">
        <v>1.3368976250864655</v>
      </c>
      <c r="L11" s="5">
        <v>0.77800878575500487</v>
      </c>
      <c r="M11" s="5"/>
      <c r="N11" s="5"/>
      <c r="O11" s="5"/>
      <c r="P11" s="5"/>
      <c r="Q11" s="5"/>
    </row>
    <row r="12" spans="1:17" x14ac:dyDescent="0.2">
      <c r="I12" s="5"/>
      <c r="J12" s="5"/>
      <c r="K12" s="5"/>
      <c r="L12" s="5"/>
      <c r="M12" s="5"/>
      <c r="N12" s="5"/>
      <c r="O12" s="5"/>
      <c r="P12" s="5"/>
      <c r="Q12" s="5"/>
    </row>
    <row r="13" spans="1:17" x14ac:dyDescent="0.2">
      <c r="I13" s="5"/>
      <c r="J13" s="5"/>
      <c r="K13" s="5"/>
      <c r="L13" s="5"/>
      <c r="M13" s="5"/>
      <c r="N13" s="5"/>
      <c r="O13" s="5"/>
      <c r="P13" s="5"/>
      <c r="Q13" s="5"/>
    </row>
    <row r="14" spans="1:17" x14ac:dyDescent="0.2">
      <c r="I14" s="5"/>
      <c r="J14" s="5"/>
      <c r="K14" s="5"/>
      <c r="L14" s="5"/>
      <c r="M14" s="5"/>
      <c r="N14" s="5"/>
      <c r="O14" s="5"/>
      <c r="P14" s="5"/>
      <c r="Q14" s="5"/>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98DD77-1990-BE4E-9083-988EC036BFA4}">
  <dimension ref="A1"/>
  <sheetViews>
    <sheetView workbookViewId="0"/>
  </sheetViews>
  <sheetFormatPr baseColWidth="10" defaultRowHeight="16" x14ac:dyDescent="0.2"/>
  <sheetData>
    <row r="1" spans="1:1" x14ac:dyDescent="0.2">
      <c r="A1" t="s">
        <v>152</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8B92FC-40F9-D44F-AAC7-1C6F43AB3C73}">
  <dimension ref="A1:U14"/>
  <sheetViews>
    <sheetView zoomScale="75" workbookViewId="0"/>
  </sheetViews>
  <sheetFormatPr baseColWidth="10" defaultRowHeight="16" x14ac:dyDescent="0.2"/>
  <sheetData>
    <row r="1" spans="1:21" x14ac:dyDescent="0.2">
      <c r="A1" t="s">
        <v>160</v>
      </c>
    </row>
    <row r="3" spans="1:21" x14ac:dyDescent="0.2">
      <c r="O3" t="s">
        <v>138</v>
      </c>
      <c r="P3" t="s">
        <v>139</v>
      </c>
      <c r="Q3" t="s">
        <v>140</v>
      </c>
      <c r="R3" t="s">
        <v>141</v>
      </c>
      <c r="S3" t="s">
        <v>142</v>
      </c>
      <c r="T3" t="s">
        <v>143</v>
      </c>
      <c r="U3" t="s">
        <v>144</v>
      </c>
    </row>
    <row r="4" spans="1:21" x14ac:dyDescent="0.2">
      <c r="M4" t="s">
        <v>153</v>
      </c>
      <c r="N4" t="s">
        <v>146</v>
      </c>
      <c r="O4">
        <v>126.411</v>
      </c>
      <c r="P4">
        <v>164.065</v>
      </c>
      <c r="Q4">
        <v>215.22200000000001</v>
      </c>
      <c r="R4">
        <f>(255-O4)-(255-$Q4)</f>
        <v>88.811000000000007</v>
      </c>
      <c r="S4">
        <f>(255-P4)-(255-$Q4)</f>
        <v>51.157000000000011</v>
      </c>
      <c r="T4" s="6">
        <f>R4/R5</f>
        <v>1.0311034226536016</v>
      </c>
      <c r="U4" s="6">
        <f>S4/S5</f>
        <v>0.49372195145490522</v>
      </c>
    </row>
    <row r="5" spans="1:21" x14ac:dyDescent="0.2">
      <c r="M5" t="s">
        <v>153</v>
      </c>
      <c r="N5" t="s">
        <v>154</v>
      </c>
      <c r="O5" s="7">
        <v>116.474</v>
      </c>
      <c r="P5">
        <v>98.991</v>
      </c>
      <c r="Q5">
        <v>202.60599999999999</v>
      </c>
      <c r="R5">
        <f t="shared" ref="R5:R9" si="0">(255-O5)-(255-$Q5)</f>
        <v>86.132000000000005</v>
      </c>
      <c r="S5">
        <f t="shared" ref="S5:S9" si="1">(255-P5)-(255-$Q5)</f>
        <v>103.61500000000001</v>
      </c>
      <c r="T5" s="6"/>
      <c r="U5" s="6"/>
    </row>
    <row r="6" spans="1:21" x14ac:dyDescent="0.2">
      <c r="M6" t="s">
        <v>155</v>
      </c>
      <c r="N6" t="s">
        <v>146</v>
      </c>
      <c r="O6">
        <v>89.522000000000006</v>
      </c>
      <c r="P6">
        <v>125.175</v>
      </c>
      <c r="Q6">
        <v>170.892</v>
      </c>
      <c r="R6">
        <f t="shared" si="0"/>
        <v>81.37</v>
      </c>
      <c r="S6">
        <f t="shared" si="1"/>
        <v>45.716999999999985</v>
      </c>
      <c r="T6" s="6">
        <f>R6/R7</f>
        <v>0.99232917474603322</v>
      </c>
      <c r="U6" s="6">
        <f>S6/S7</f>
        <v>0.59402042566461333</v>
      </c>
    </row>
    <row r="7" spans="1:21" x14ac:dyDescent="0.2">
      <c r="M7" t="s">
        <v>155</v>
      </c>
      <c r="N7" t="s">
        <v>154</v>
      </c>
      <c r="O7">
        <v>154.30099999999999</v>
      </c>
      <c r="P7">
        <v>159.33799999999999</v>
      </c>
      <c r="Q7">
        <v>236.3</v>
      </c>
      <c r="R7">
        <f t="shared" si="0"/>
        <v>81.999000000000024</v>
      </c>
      <c r="S7">
        <f t="shared" si="1"/>
        <v>76.962000000000018</v>
      </c>
      <c r="T7" s="6"/>
      <c r="U7" s="6"/>
    </row>
    <row r="8" spans="1:21" x14ac:dyDescent="0.2">
      <c r="M8" t="s">
        <v>156</v>
      </c>
      <c r="N8" t="s">
        <v>146</v>
      </c>
      <c r="O8">
        <v>130.285</v>
      </c>
      <c r="P8">
        <v>164.869</v>
      </c>
      <c r="Q8">
        <v>214.46799999999999</v>
      </c>
      <c r="R8">
        <f t="shared" si="0"/>
        <v>84.182999999999993</v>
      </c>
      <c r="S8">
        <f t="shared" si="1"/>
        <v>49.59899999999999</v>
      </c>
      <c r="T8" s="6">
        <f>R8/R9</f>
        <v>1.1541245664304025</v>
      </c>
      <c r="U8" s="6">
        <f>S8/S9</f>
        <v>0.64173427007724249</v>
      </c>
    </row>
    <row r="9" spans="1:21" x14ac:dyDescent="0.2">
      <c r="M9" t="s">
        <v>156</v>
      </c>
      <c r="N9" t="s">
        <v>154</v>
      </c>
      <c r="O9">
        <v>172.208</v>
      </c>
      <c r="P9">
        <v>167.86</v>
      </c>
      <c r="Q9">
        <v>245.149</v>
      </c>
      <c r="R9">
        <f t="shared" si="0"/>
        <v>72.941000000000003</v>
      </c>
      <c r="S9">
        <f t="shared" si="1"/>
        <v>77.288999999999987</v>
      </c>
      <c r="T9" s="6"/>
      <c r="U9" s="6"/>
    </row>
    <row r="11" spans="1:21" x14ac:dyDescent="0.2">
      <c r="N11" t="s">
        <v>157</v>
      </c>
      <c r="O11" t="s">
        <v>138</v>
      </c>
      <c r="P11" t="s">
        <v>158</v>
      </c>
    </row>
    <row r="12" spans="1:21" x14ac:dyDescent="0.2">
      <c r="N12" t="s">
        <v>153</v>
      </c>
      <c r="O12" s="6">
        <v>1.0311034226536016</v>
      </c>
      <c r="P12">
        <v>0.49372195145490522</v>
      </c>
    </row>
    <row r="13" spans="1:21" x14ac:dyDescent="0.2">
      <c r="N13" t="s">
        <v>155</v>
      </c>
      <c r="O13">
        <v>0.99232917474603322</v>
      </c>
      <c r="P13">
        <v>0.59402042566461333</v>
      </c>
    </row>
    <row r="14" spans="1:21" x14ac:dyDescent="0.2">
      <c r="N14" t="s">
        <v>156</v>
      </c>
      <c r="O14">
        <v>1.1541245664304025</v>
      </c>
      <c r="P14">
        <v>0.64173427007724249</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C1DD9F-ECCF-104E-BBB7-D571F4DD9800}">
  <dimension ref="A1"/>
  <sheetViews>
    <sheetView workbookViewId="0">
      <selection activeCell="P14" sqref="P14"/>
    </sheetView>
  </sheetViews>
  <sheetFormatPr baseColWidth="10" defaultRowHeight="16" x14ac:dyDescent="0.2"/>
  <sheetData>
    <row r="1" spans="1:1" x14ac:dyDescent="0.2">
      <c r="A1" t="s">
        <v>161</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7B69F4-237C-1A49-9A7F-11DCBB76F0B0}">
  <dimension ref="A1"/>
  <sheetViews>
    <sheetView workbookViewId="0">
      <selection activeCell="P36" sqref="P36"/>
    </sheetView>
  </sheetViews>
  <sheetFormatPr baseColWidth="10" defaultRowHeight="16" x14ac:dyDescent="0.2"/>
  <sheetData>
    <row r="1" spans="1:1" x14ac:dyDescent="0.2">
      <c r="A1" t="s">
        <v>159</v>
      </c>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F1AFBC-8C46-E848-B4FE-9528B0AF5B2A}">
  <dimension ref="A1:J23"/>
  <sheetViews>
    <sheetView workbookViewId="0">
      <selection activeCell="O20" sqref="O20"/>
    </sheetView>
  </sheetViews>
  <sheetFormatPr baseColWidth="10" defaultRowHeight="16" x14ac:dyDescent="0.2"/>
  <sheetData>
    <row r="1" spans="1:10" x14ac:dyDescent="0.2">
      <c r="A1" s="4" t="s">
        <v>275</v>
      </c>
    </row>
    <row r="3" spans="1:10" x14ac:dyDescent="0.2">
      <c r="A3" t="s">
        <v>0</v>
      </c>
      <c r="B3" t="s">
        <v>162</v>
      </c>
      <c r="C3" t="s">
        <v>5</v>
      </c>
      <c r="D3" t="s">
        <v>163</v>
      </c>
      <c r="E3" t="s">
        <v>164</v>
      </c>
      <c r="F3" t="s">
        <v>165</v>
      </c>
      <c r="G3" t="s">
        <v>166</v>
      </c>
      <c r="H3" t="s">
        <v>167</v>
      </c>
      <c r="I3" t="s">
        <v>168</v>
      </c>
    </row>
    <row r="4" spans="1:10" x14ac:dyDescent="0.2">
      <c r="A4">
        <v>1741330</v>
      </c>
      <c r="B4" t="s">
        <v>169</v>
      </c>
      <c r="C4" t="s">
        <v>170</v>
      </c>
      <c r="D4" t="s">
        <v>171</v>
      </c>
      <c r="E4" t="s">
        <v>172</v>
      </c>
      <c r="F4" t="s">
        <v>173</v>
      </c>
      <c r="G4" t="s">
        <v>174</v>
      </c>
      <c r="H4" t="s">
        <v>175</v>
      </c>
      <c r="I4" t="s">
        <v>174</v>
      </c>
      <c r="J4" t="s">
        <v>176</v>
      </c>
    </row>
    <row r="5" spans="1:10" x14ac:dyDescent="0.2">
      <c r="A5">
        <v>250958</v>
      </c>
      <c r="B5" t="s">
        <v>177</v>
      </c>
      <c r="C5" t="s">
        <v>178</v>
      </c>
      <c r="D5" t="s">
        <v>179</v>
      </c>
      <c r="E5" t="s">
        <v>180</v>
      </c>
      <c r="F5" t="s">
        <v>181</v>
      </c>
      <c r="G5" t="s">
        <v>174</v>
      </c>
      <c r="H5" t="s">
        <v>182</v>
      </c>
      <c r="I5" t="s">
        <v>183</v>
      </c>
    </row>
    <row r="6" spans="1:10" x14ac:dyDescent="0.2">
      <c r="A6">
        <v>2043580</v>
      </c>
      <c r="B6" t="s">
        <v>184</v>
      </c>
      <c r="C6" t="s">
        <v>178</v>
      </c>
      <c r="D6" t="s">
        <v>179</v>
      </c>
      <c r="E6" t="s">
        <v>180</v>
      </c>
      <c r="F6" t="s">
        <v>185</v>
      </c>
      <c r="G6" t="s">
        <v>174</v>
      </c>
      <c r="H6" t="s">
        <v>186</v>
      </c>
      <c r="I6" t="s">
        <v>187</v>
      </c>
    </row>
    <row r="7" spans="1:10" x14ac:dyDescent="0.2">
      <c r="A7">
        <v>946444</v>
      </c>
      <c r="B7" t="s">
        <v>188</v>
      </c>
      <c r="C7" t="s">
        <v>189</v>
      </c>
      <c r="D7" t="s">
        <v>190</v>
      </c>
      <c r="E7" t="s">
        <v>191</v>
      </c>
      <c r="F7" t="s">
        <v>192</v>
      </c>
      <c r="G7" t="s">
        <v>174</v>
      </c>
      <c r="H7" t="s">
        <v>193</v>
      </c>
      <c r="I7" t="s">
        <v>194</v>
      </c>
    </row>
    <row r="8" spans="1:10" x14ac:dyDescent="0.2">
      <c r="A8">
        <v>946508</v>
      </c>
      <c r="B8" t="s">
        <v>195</v>
      </c>
      <c r="C8" t="s">
        <v>189</v>
      </c>
      <c r="D8" t="s">
        <v>190</v>
      </c>
      <c r="E8" t="s">
        <v>191</v>
      </c>
      <c r="F8" t="s">
        <v>196</v>
      </c>
      <c r="G8" t="s">
        <v>174</v>
      </c>
      <c r="H8" t="s">
        <v>197</v>
      </c>
      <c r="I8" t="s">
        <v>198</v>
      </c>
    </row>
    <row r="9" spans="1:10" x14ac:dyDescent="0.2">
      <c r="A9">
        <v>2034874</v>
      </c>
      <c r="B9" t="s">
        <v>199</v>
      </c>
      <c r="C9" t="s">
        <v>200</v>
      </c>
      <c r="D9" t="s">
        <v>201</v>
      </c>
      <c r="E9" t="s">
        <v>202</v>
      </c>
      <c r="F9" t="s">
        <v>203</v>
      </c>
      <c r="G9" t="s">
        <v>174</v>
      </c>
      <c r="H9" t="s">
        <v>204</v>
      </c>
      <c r="I9" t="s">
        <v>205</v>
      </c>
    </row>
    <row r="10" spans="1:10" x14ac:dyDescent="0.2">
      <c r="A10">
        <v>2034905</v>
      </c>
      <c r="B10" t="s">
        <v>206</v>
      </c>
      <c r="C10" t="s">
        <v>200</v>
      </c>
      <c r="D10" t="s">
        <v>201</v>
      </c>
      <c r="E10" t="s">
        <v>202</v>
      </c>
      <c r="F10" t="s">
        <v>207</v>
      </c>
      <c r="G10" t="s">
        <v>174</v>
      </c>
      <c r="H10" t="s">
        <v>208</v>
      </c>
      <c r="I10" t="s">
        <v>209</v>
      </c>
    </row>
    <row r="11" spans="1:10" x14ac:dyDescent="0.2">
      <c r="A11">
        <v>946492</v>
      </c>
      <c r="B11" t="s">
        <v>210</v>
      </c>
      <c r="C11" t="s">
        <v>189</v>
      </c>
      <c r="D11" t="s">
        <v>190</v>
      </c>
      <c r="E11" t="s">
        <v>191</v>
      </c>
      <c r="F11" t="s">
        <v>211</v>
      </c>
      <c r="G11" t="s">
        <v>174</v>
      </c>
      <c r="H11" t="s">
        <v>212</v>
      </c>
      <c r="I11" t="s">
        <v>213</v>
      </c>
    </row>
    <row r="12" spans="1:10" x14ac:dyDescent="0.2">
      <c r="A12">
        <v>2506901</v>
      </c>
      <c r="B12" t="s">
        <v>214</v>
      </c>
      <c r="C12" t="s">
        <v>215</v>
      </c>
      <c r="D12" t="s">
        <v>216</v>
      </c>
      <c r="E12" t="s">
        <v>217</v>
      </c>
      <c r="F12" t="s">
        <v>218</v>
      </c>
      <c r="G12" t="s">
        <v>174</v>
      </c>
      <c r="H12" t="s">
        <v>219</v>
      </c>
      <c r="I12" t="s">
        <v>220</v>
      </c>
    </row>
    <row r="13" spans="1:10" x14ac:dyDescent="0.2">
      <c r="A13">
        <v>2393758</v>
      </c>
      <c r="B13" t="s">
        <v>221</v>
      </c>
      <c r="C13" t="s">
        <v>222</v>
      </c>
      <c r="D13" t="s">
        <v>223</v>
      </c>
      <c r="E13" t="s">
        <v>224</v>
      </c>
      <c r="F13" t="s">
        <v>225</v>
      </c>
      <c r="G13" t="s">
        <v>174</v>
      </c>
      <c r="H13">
        <v>5528</v>
      </c>
      <c r="I13" t="s">
        <v>174</v>
      </c>
    </row>
    <row r="14" spans="1:10" x14ac:dyDescent="0.2">
      <c r="A14">
        <v>125642</v>
      </c>
      <c r="B14" t="s">
        <v>226</v>
      </c>
      <c r="C14" t="s">
        <v>178</v>
      </c>
      <c r="D14" t="s">
        <v>179</v>
      </c>
      <c r="E14" t="s">
        <v>180</v>
      </c>
      <c r="F14" t="s">
        <v>227</v>
      </c>
      <c r="G14" t="s">
        <v>174</v>
      </c>
      <c r="H14" t="s">
        <v>228</v>
      </c>
      <c r="I14" t="s">
        <v>229</v>
      </c>
    </row>
    <row r="15" spans="1:10" x14ac:dyDescent="0.2">
      <c r="A15">
        <v>2506775</v>
      </c>
      <c r="B15" t="s">
        <v>230</v>
      </c>
      <c r="C15" t="s">
        <v>215</v>
      </c>
      <c r="D15" t="s">
        <v>216</v>
      </c>
      <c r="E15" t="s">
        <v>217</v>
      </c>
      <c r="F15" t="s">
        <v>231</v>
      </c>
      <c r="G15" t="s">
        <v>174</v>
      </c>
      <c r="H15" t="s">
        <v>232</v>
      </c>
      <c r="I15" t="s">
        <v>233</v>
      </c>
    </row>
    <row r="16" spans="1:10" x14ac:dyDescent="0.2">
      <c r="A16">
        <v>946334</v>
      </c>
      <c r="B16" t="s">
        <v>234</v>
      </c>
      <c r="C16" t="s">
        <v>189</v>
      </c>
      <c r="D16" t="s">
        <v>190</v>
      </c>
      <c r="E16" t="s">
        <v>191</v>
      </c>
      <c r="F16" t="s">
        <v>235</v>
      </c>
      <c r="G16" t="s">
        <v>174</v>
      </c>
      <c r="H16" t="s">
        <v>236</v>
      </c>
      <c r="I16" t="s">
        <v>237</v>
      </c>
    </row>
    <row r="17" spans="1:9" x14ac:dyDescent="0.2">
      <c r="A17">
        <v>2503381</v>
      </c>
      <c r="B17" t="s">
        <v>238</v>
      </c>
      <c r="C17" t="s">
        <v>215</v>
      </c>
      <c r="D17" t="s">
        <v>216</v>
      </c>
      <c r="E17" t="s">
        <v>217</v>
      </c>
      <c r="F17" t="s">
        <v>239</v>
      </c>
      <c r="G17" t="s">
        <v>174</v>
      </c>
      <c r="H17" t="s">
        <v>240</v>
      </c>
      <c r="I17" t="s">
        <v>241</v>
      </c>
    </row>
    <row r="18" spans="1:9" x14ac:dyDescent="0.2">
      <c r="A18">
        <v>440605</v>
      </c>
      <c r="B18" t="s">
        <v>242</v>
      </c>
      <c r="C18" t="s">
        <v>243</v>
      </c>
      <c r="D18" t="s">
        <v>244</v>
      </c>
      <c r="E18" t="s">
        <v>245</v>
      </c>
      <c r="F18" t="s">
        <v>246</v>
      </c>
      <c r="G18" t="s">
        <v>245</v>
      </c>
      <c r="H18" t="s">
        <v>247</v>
      </c>
      <c r="I18" t="s">
        <v>248</v>
      </c>
    </row>
    <row r="19" spans="1:9" x14ac:dyDescent="0.2">
      <c r="A19">
        <v>125646</v>
      </c>
      <c r="B19" t="s">
        <v>249</v>
      </c>
      <c r="C19" t="s">
        <v>178</v>
      </c>
      <c r="D19" t="s">
        <v>179</v>
      </c>
      <c r="E19" t="s">
        <v>180</v>
      </c>
      <c r="F19" t="s">
        <v>250</v>
      </c>
      <c r="G19" t="s">
        <v>174</v>
      </c>
      <c r="H19" t="s">
        <v>251</v>
      </c>
      <c r="I19" t="s">
        <v>252</v>
      </c>
    </row>
    <row r="20" spans="1:9" x14ac:dyDescent="0.2">
      <c r="A20">
        <v>946476</v>
      </c>
      <c r="B20" t="s">
        <v>253</v>
      </c>
      <c r="C20" t="s">
        <v>189</v>
      </c>
      <c r="D20" t="s">
        <v>190</v>
      </c>
      <c r="E20" t="s">
        <v>191</v>
      </c>
      <c r="F20" t="s">
        <v>254</v>
      </c>
      <c r="G20" t="s">
        <v>174</v>
      </c>
      <c r="H20" t="s">
        <v>255</v>
      </c>
      <c r="I20" t="s">
        <v>256</v>
      </c>
    </row>
    <row r="21" spans="1:9" x14ac:dyDescent="0.2">
      <c r="A21">
        <v>946317</v>
      </c>
      <c r="B21" t="s">
        <v>257</v>
      </c>
      <c r="C21" t="s">
        <v>189</v>
      </c>
      <c r="D21" t="s">
        <v>190</v>
      </c>
      <c r="E21" t="s">
        <v>191</v>
      </c>
      <c r="F21" t="s">
        <v>258</v>
      </c>
      <c r="G21" t="s">
        <v>174</v>
      </c>
      <c r="H21" t="s">
        <v>259</v>
      </c>
      <c r="I21" t="s">
        <v>260</v>
      </c>
    </row>
    <row r="22" spans="1:9" x14ac:dyDescent="0.2">
      <c r="A22">
        <v>528703</v>
      </c>
      <c r="B22" t="s">
        <v>261</v>
      </c>
      <c r="C22" t="s">
        <v>262</v>
      </c>
      <c r="D22" t="s">
        <v>263</v>
      </c>
      <c r="E22" t="s">
        <v>264</v>
      </c>
      <c r="F22" t="s">
        <v>265</v>
      </c>
      <c r="G22" t="s">
        <v>174</v>
      </c>
      <c r="H22" t="s">
        <v>266</v>
      </c>
      <c r="I22" t="s">
        <v>267</v>
      </c>
    </row>
    <row r="23" spans="1:9" x14ac:dyDescent="0.2">
      <c r="A23">
        <v>108675</v>
      </c>
      <c r="B23" t="s">
        <v>268</v>
      </c>
      <c r="C23" t="s">
        <v>269</v>
      </c>
      <c r="D23" t="s">
        <v>270</v>
      </c>
      <c r="E23" t="s">
        <v>271</v>
      </c>
      <c r="F23" t="s">
        <v>272</v>
      </c>
      <c r="G23" t="s">
        <v>271</v>
      </c>
      <c r="H23" t="s">
        <v>273</v>
      </c>
      <c r="I23" t="s">
        <v>274</v>
      </c>
    </row>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BA2939-E279-6845-83C0-F9B19FFBFD42}">
  <dimension ref="A1"/>
  <sheetViews>
    <sheetView topLeftCell="A30" zoomScale="125" workbookViewId="0"/>
  </sheetViews>
  <sheetFormatPr baseColWidth="10" defaultRowHeight="16" x14ac:dyDescent="0.2"/>
  <sheetData>
    <row r="1" spans="1:1" x14ac:dyDescent="0.2">
      <c r="A1" t="s">
        <v>276</v>
      </c>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0B11F9-D6D6-6843-946E-74DAFACF3F6B}">
  <dimension ref="A1:A2"/>
  <sheetViews>
    <sheetView zoomScale="177" workbookViewId="0"/>
  </sheetViews>
  <sheetFormatPr baseColWidth="10" defaultRowHeight="16" x14ac:dyDescent="0.2"/>
  <sheetData>
    <row r="1" spans="1:1" x14ac:dyDescent="0.2">
      <c r="A1" t="s">
        <v>277</v>
      </c>
    </row>
    <row r="2" spans="1:1" x14ac:dyDescent="0.2">
      <c r="A2" t="s">
        <v>278</v>
      </c>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19B077-79B5-7740-A680-01E6D93CE4C0}">
  <dimension ref="A1"/>
  <sheetViews>
    <sheetView tabSelected="1" workbookViewId="0">
      <selection activeCell="A2" sqref="A2"/>
    </sheetView>
  </sheetViews>
  <sheetFormatPr baseColWidth="10" defaultRowHeight="16" x14ac:dyDescent="0.2"/>
  <sheetData>
    <row r="1" spans="1:1" x14ac:dyDescent="0.2">
      <c r="A1" t="s">
        <v>279</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11</vt:i4>
      </vt:variant>
    </vt:vector>
  </HeadingPairs>
  <TitlesOfParts>
    <vt:vector size="11" baseType="lpstr">
      <vt:lpstr>Figure1C</vt:lpstr>
      <vt:lpstr>Figure3F</vt:lpstr>
      <vt:lpstr>Figure3G</vt:lpstr>
      <vt:lpstr>Figure4A-C</vt:lpstr>
      <vt:lpstr>Figure4D-F</vt:lpstr>
      <vt:lpstr>Figure4G</vt:lpstr>
      <vt:lpstr>Figure4H-I</vt:lpstr>
      <vt:lpstr>Supplementary Figure 1D</vt:lpstr>
      <vt:lpstr>Supplementary Figure 3A-E</vt:lpstr>
      <vt:lpstr>Supplementary Figure 3F-K</vt:lpstr>
      <vt:lpstr>Supplementary Figure 5</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Irika Sinha</dc:creator>
  <cp:lastModifiedBy>Irika Sinha</cp:lastModifiedBy>
  <dcterms:created xsi:type="dcterms:W3CDTF">2025-06-08T03:18:30Z</dcterms:created>
  <dcterms:modified xsi:type="dcterms:W3CDTF">2025-06-17T22:49:17Z</dcterms:modified>
</cp:coreProperties>
</file>