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11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basakb/Desktop/Revision experiments/NC submission files_July 25/"/>
    </mc:Choice>
  </mc:AlternateContent>
  <xr:revisionPtr revIDLastSave="0" documentId="13_ncr:1_{5CC4B8E2-9032-6D4A-929F-B4BAF2E0F3B4}" xr6:coauthVersionLast="47" xr6:coauthVersionMax="47" xr10:uidLastSave="{00000000-0000-0000-0000-000000000000}"/>
  <bookViews>
    <workbookView xWindow="-38400" yWindow="-660" windowWidth="38400" windowHeight="21100" firstSheet="16" activeTab="27" xr2:uid="{1D2DB0D7-E568-6D4A-8802-22B2652CB159}"/>
  </bookViews>
  <sheets>
    <sheet name="Figure 1 A, E, I" sheetId="1" r:id="rId1"/>
    <sheet name="FIGURE 1 B,C,D,F,G,H,J,K,L" sheetId="13" r:id="rId2"/>
    <sheet name="Figure 2 A, E, G" sheetId="2" r:id="rId3"/>
    <sheet name="Figure 2 B,C,D,F,H,I,J,K" sheetId="14" r:id="rId4"/>
    <sheet name=" Figure 3 A, N" sheetId="12" r:id="rId5"/>
    <sheet name="Figure 3 (B-M), (O-W)" sheetId="15" r:id="rId6"/>
    <sheet name="Figure 4 A, E, I, N" sheetId="4" r:id="rId7"/>
    <sheet name="Figure 4 B-D, F-H, J-M, O-Q" sheetId="28" r:id="rId8"/>
    <sheet name="Figure 5 A,B" sheetId="3" r:id="rId9"/>
    <sheet name="Figure 5G" sheetId="25" r:id="rId10"/>
    <sheet name="Figure 5 J, K" sheetId="26" r:id="rId11"/>
    <sheet name="Figure 6B" sheetId="23" r:id="rId12"/>
    <sheet name="Figure 6C" sheetId="22" r:id="rId13"/>
    <sheet name="Figure 6D" sheetId="24" r:id="rId14"/>
    <sheet name="Figure 6 G-I" sheetId="21" r:id="rId15"/>
    <sheet name="Figure 6 K" sheetId="20" r:id="rId16"/>
    <sheet name="FIGURE 6 M" sheetId="27" r:id="rId17"/>
    <sheet name="Figure 6 O,P,Q" sheetId="19" r:id="rId18"/>
    <sheet name="Figure 7 C" sheetId="17" r:id="rId19"/>
    <sheet name="Figure 7  E,F " sheetId="18" r:id="rId20"/>
    <sheet name="Supplemental S1" sheetId="8" r:id="rId21"/>
    <sheet name="Supplemental S2 full" sheetId="9" r:id="rId22"/>
    <sheet name="Supplemental S3 A, C, G" sheetId="10" r:id="rId23"/>
    <sheet name="Supplemental S3 B, D-F, H, I" sheetId="16" r:id="rId24"/>
    <sheet name="Supplemental S4 FULL" sheetId="11" r:id="rId25"/>
    <sheet name="Supplement S5 B-L" sheetId="7" r:id="rId26"/>
    <sheet name="Supplement S6 FULL" sheetId="5" r:id="rId27"/>
    <sheet name="Supplement S7 All except D" sheetId="6" r:id="rId2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01" i="19" l="1"/>
  <c r="H70" i="19"/>
  <c r="H86" i="19"/>
  <c r="I87" i="19"/>
  <c r="O19" i="15"/>
  <c r="O141" i="15"/>
  <c r="D34" i="21"/>
  <c r="D16" i="21"/>
  <c r="M4" i="21"/>
  <c r="M22" i="21"/>
  <c r="M44" i="21"/>
  <c r="M62" i="21"/>
  <c r="M83" i="21"/>
  <c r="M111" i="21"/>
  <c r="M126" i="21"/>
  <c r="K126" i="21"/>
  <c r="D126" i="21"/>
  <c r="M125" i="21"/>
  <c r="M124" i="21"/>
  <c r="M123" i="21"/>
  <c r="M122" i="21"/>
  <c r="M121" i="21"/>
  <c r="M120" i="21"/>
  <c r="M119" i="21"/>
  <c r="M118" i="21"/>
  <c r="M117" i="21"/>
  <c r="M116" i="21"/>
  <c r="M115" i="21"/>
  <c r="M114" i="21"/>
  <c r="M113" i="21"/>
  <c r="M112" i="21"/>
  <c r="N126" i="21"/>
  <c r="M96" i="21"/>
  <c r="K96" i="21"/>
  <c r="D96" i="21"/>
  <c r="M95" i="21"/>
  <c r="M94" i="21"/>
  <c r="M93" i="21"/>
  <c r="M92" i="21"/>
  <c r="M91" i="21"/>
  <c r="M90" i="21"/>
  <c r="M89" i="21"/>
  <c r="M88" i="21"/>
  <c r="M87" i="21"/>
  <c r="M86" i="21"/>
  <c r="M85" i="21"/>
  <c r="M84" i="21"/>
  <c r="N96" i="21"/>
  <c r="M74" i="21"/>
  <c r="K74" i="21"/>
  <c r="D74" i="21"/>
  <c r="M73" i="21"/>
  <c r="M72" i="21"/>
  <c r="M71" i="21"/>
  <c r="M70" i="21"/>
  <c r="M69" i="21"/>
  <c r="M68" i="21"/>
  <c r="M67" i="21"/>
  <c r="M66" i="21"/>
  <c r="M65" i="21"/>
  <c r="M64" i="21"/>
  <c r="M63" i="21"/>
  <c r="N74" i="21"/>
  <c r="M56" i="21"/>
  <c r="K56" i="21"/>
  <c r="D56" i="21"/>
  <c r="M55" i="21"/>
  <c r="M54" i="21"/>
  <c r="M53" i="21"/>
  <c r="M52" i="21"/>
  <c r="M51" i="21"/>
  <c r="M50" i="21"/>
  <c r="M49" i="21"/>
  <c r="M48" i="21"/>
  <c r="M47" i="21"/>
  <c r="M46" i="21"/>
  <c r="M45" i="21"/>
  <c r="N56" i="21"/>
  <c r="M34" i="21"/>
  <c r="K34" i="21"/>
  <c r="M33" i="21"/>
  <c r="M32" i="21"/>
  <c r="M31" i="21"/>
  <c r="M30" i="21"/>
  <c r="M29" i="21"/>
  <c r="M28" i="21"/>
  <c r="M27" i="21"/>
  <c r="M26" i="21"/>
  <c r="M25" i="21"/>
  <c r="M24" i="21"/>
  <c r="M23" i="21"/>
  <c r="N34" i="21"/>
  <c r="M16" i="21"/>
  <c r="K16" i="21"/>
  <c r="M15" i="21"/>
  <c r="M14" i="21"/>
  <c r="M13" i="21"/>
  <c r="M12" i="21"/>
  <c r="M11" i="21"/>
  <c r="M10" i="21"/>
  <c r="M9" i="21"/>
  <c r="M8" i="21"/>
  <c r="M7" i="21"/>
  <c r="M6" i="21"/>
  <c r="N16" i="21" s="1"/>
  <c r="M5" i="21"/>
  <c r="H71" i="19" l="1"/>
  <c r="H14" i="19"/>
  <c r="H13" i="19"/>
  <c r="I14" i="19"/>
  <c r="D72" i="19"/>
  <c r="D87" i="19"/>
  <c r="H66" i="19"/>
  <c r="H52" i="19"/>
  <c r="H7" i="19"/>
  <c r="G87" i="19"/>
  <c r="H102" i="19"/>
  <c r="H116" i="19"/>
  <c r="G116" i="19"/>
  <c r="D116" i="19"/>
  <c r="H115" i="19"/>
  <c r="H114" i="19"/>
  <c r="H113" i="19"/>
  <c r="H112" i="19"/>
  <c r="H111" i="19"/>
  <c r="H110" i="19"/>
  <c r="I116" i="19" s="1"/>
  <c r="G102" i="19"/>
  <c r="D102" i="19"/>
  <c r="H100" i="19"/>
  <c r="H99" i="19"/>
  <c r="H98" i="19"/>
  <c r="H97" i="19"/>
  <c r="H96" i="19"/>
  <c r="H95" i="19"/>
  <c r="I102" i="19" s="1"/>
  <c r="H87" i="19"/>
  <c r="H85" i="19"/>
  <c r="H84" i="19"/>
  <c r="H83" i="19"/>
  <c r="H82" i="19"/>
  <c r="H81" i="19"/>
  <c r="H72" i="19"/>
  <c r="G72" i="19"/>
  <c r="H69" i="19"/>
  <c r="H68" i="19"/>
  <c r="H67" i="19"/>
  <c r="I72" i="19"/>
  <c r="H58" i="19"/>
  <c r="G58" i="19"/>
  <c r="D58" i="19"/>
  <c r="H57" i="19"/>
  <c r="H56" i="19"/>
  <c r="H55" i="19"/>
  <c r="H54" i="19"/>
  <c r="H53" i="19"/>
  <c r="I58" i="19"/>
  <c r="H43" i="19"/>
  <c r="G43" i="19"/>
  <c r="D43" i="19"/>
  <c r="H42" i="19"/>
  <c r="H41" i="19"/>
  <c r="H40" i="19"/>
  <c r="H39" i="19"/>
  <c r="H38" i="19"/>
  <c r="H37" i="19"/>
  <c r="I43" i="19" s="1"/>
  <c r="H29" i="19"/>
  <c r="G29" i="19"/>
  <c r="D29" i="19"/>
  <c r="H28" i="19"/>
  <c r="H27" i="19"/>
  <c r="H26" i="19"/>
  <c r="H25" i="19"/>
  <c r="H24" i="19"/>
  <c r="H23" i="19"/>
  <c r="H22" i="19"/>
  <c r="I29" i="19" s="1"/>
  <c r="G14" i="19"/>
  <c r="D14" i="19"/>
  <c r="H12" i="19"/>
  <c r="H11" i="19"/>
  <c r="H10" i="19"/>
  <c r="H9" i="19"/>
  <c r="H8" i="19"/>
  <c r="Q60" i="18" l="1"/>
  <c r="Q46" i="18"/>
  <c r="V8" i="18" s="1"/>
  <c r="Q32" i="18"/>
  <c r="V9" i="18" s="1"/>
  <c r="Q16" i="18"/>
  <c r="K9" i="16"/>
  <c r="M7" i="16"/>
  <c r="L7" i="16"/>
  <c r="K10" i="16"/>
  <c r="M8" i="16"/>
  <c r="L8" i="16"/>
  <c r="K8" i="16"/>
  <c r="K7" i="16"/>
  <c r="T73" i="6"/>
  <c r="X72" i="6"/>
  <c r="X55" i="6"/>
  <c r="T55" i="6"/>
  <c r="X36" i="6"/>
  <c r="T33" i="6"/>
  <c r="T17" i="6"/>
  <c r="X15" i="6"/>
  <c r="V7" i="18" l="1"/>
  <c r="O163" i="15"/>
  <c r="AE185" i="15"/>
  <c r="AE184" i="15"/>
  <c r="AE183" i="15"/>
  <c r="AE182" i="15"/>
  <c r="AE181" i="15"/>
  <c r="AE180" i="15"/>
  <c r="O175" i="15"/>
  <c r="AE174" i="15"/>
  <c r="O174" i="15"/>
  <c r="AE173" i="15"/>
  <c r="O173" i="15"/>
  <c r="AE172" i="15"/>
  <c r="O172" i="15"/>
  <c r="AE171" i="15"/>
  <c r="O171" i="15"/>
  <c r="AE170" i="15"/>
  <c r="O170" i="15"/>
  <c r="AE169" i="15"/>
  <c r="AE163" i="15"/>
  <c r="AE162" i="15"/>
  <c r="O162" i="15"/>
  <c r="AE161" i="15"/>
  <c r="O161" i="15"/>
  <c r="AE160" i="15"/>
  <c r="O160" i="15"/>
  <c r="AE159" i="15"/>
  <c r="O159" i="15"/>
  <c r="AE158" i="15"/>
  <c r="O158" i="15"/>
  <c r="AE146" i="15"/>
  <c r="O146" i="15"/>
  <c r="AE145" i="15"/>
  <c r="O145" i="15"/>
  <c r="AE144" i="15"/>
  <c r="O144" i="15"/>
  <c r="AE143" i="15"/>
  <c r="O143" i="15"/>
  <c r="AE142" i="15"/>
  <c r="O142" i="15"/>
  <c r="AE141" i="15"/>
  <c r="AE135" i="15"/>
  <c r="O135" i="15"/>
  <c r="AE134" i="15"/>
  <c r="O134" i="15"/>
  <c r="AE133" i="15"/>
  <c r="O133" i="15"/>
  <c r="AE132" i="15"/>
  <c r="O132" i="15"/>
  <c r="AE131" i="15"/>
  <c r="O131" i="15"/>
  <c r="AE130" i="15"/>
  <c r="O130" i="15"/>
  <c r="AE101" i="15"/>
  <c r="O101" i="15"/>
  <c r="AE100" i="15"/>
  <c r="O100" i="15"/>
  <c r="AE99" i="15"/>
  <c r="O99" i="15"/>
  <c r="AE98" i="15"/>
  <c r="O98" i="15"/>
  <c r="AE97" i="15"/>
  <c r="O97" i="15"/>
  <c r="AE96" i="15"/>
  <c r="O96" i="15"/>
  <c r="AE88" i="15"/>
  <c r="O88" i="15"/>
  <c r="AE87" i="15"/>
  <c r="O87" i="15"/>
  <c r="AE86" i="15"/>
  <c r="O86" i="15"/>
  <c r="AE85" i="15"/>
  <c r="O85" i="15"/>
  <c r="AE84" i="15"/>
  <c r="O84" i="15"/>
  <c r="AE83" i="15"/>
  <c r="O83" i="15"/>
  <c r="AE75" i="15"/>
  <c r="O75" i="15"/>
  <c r="AE74" i="15"/>
  <c r="O74" i="15"/>
  <c r="AE73" i="15"/>
  <c r="O73" i="15"/>
  <c r="AE72" i="15"/>
  <c r="O72" i="15"/>
  <c r="AE71" i="15"/>
  <c r="O71" i="15"/>
  <c r="AE70" i="15"/>
  <c r="O70" i="15"/>
  <c r="AE47" i="15"/>
  <c r="O47" i="15"/>
  <c r="AE46" i="15"/>
  <c r="O46" i="15"/>
  <c r="AE45" i="15"/>
  <c r="O45" i="15"/>
  <c r="AE44" i="15"/>
  <c r="O44" i="15"/>
  <c r="AE43" i="15"/>
  <c r="O43" i="15"/>
  <c r="AE42" i="15"/>
  <c r="O42" i="15"/>
  <c r="O36" i="15"/>
  <c r="O35" i="15"/>
  <c r="O34" i="15"/>
  <c r="O33" i="15"/>
  <c r="O32" i="15"/>
  <c r="O31" i="15"/>
  <c r="AE24" i="15"/>
  <c r="O24" i="15"/>
  <c r="AE23" i="15"/>
  <c r="O23" i="15"/>
  <c r="AE22" i="15"/>
  <c r="O22" i="15"/>
  <c r="AE21" i="15"/>
  <c r="O21" i="15"/>
  <c r="AE20" i="15"/>
  <c r="O20" i="15"/>
  <c r="AE19" i="15"/>
</calcChain>
</file>

<file path=xl/sharedStrings.xml><?xml version="1.0" encoding="utf-8"?>
<sst xmlns="http://schemas.openxmlformats.org/spreadsheetml/2006/main" count="3968" uniqueCount="1826">
  <si>
    <t>Figure 1 A</t>
  </si>
  <si>
    <t>Figure 1 E</t>
  </si>
  <si>
    <t>Figure 1 I</t>
  </si>
  <si>
    <t>Figure 2 A</t>
  </si>
  <si>
    <t>Figure 2 E</t>
  </si>
  <si>
    <t>Figure 2 G</t>
  </si>
  <si>
    <t>Figure 4 A</t>
  </si>
  <si>
    <t>Figure 4 E</t>
  </si>
  <si>
    <t>Figure 4 I</t>
  </si>
  <si>
    <t>Figure 4 N</t>
  </si>
  <si>
    <t>S6 A</t>
  </si>
  <si>
    <t>S6 C</t>
  </si>
  <si>
    <t>S6 F</t>
  </si>
  <si>
    <t>S7 F</t>
  </si>
  <si>
    <t>S7 A</t>
  </si>
  <si>
    <t>S5 B</t>
  </si>
  <si>
    <t>S5 D</t>
  </si>
  <si>
    <t>S5 H</t>
  </si>
  <si>
    <t>S2C</t>
  </si>
  <si>
    <t>S2A</t>
  </si>
  <si>
    <t>S3A</t>
  </si>
  <si>
    <t>S3C</t>
  </si>
  <si>
    <t>S3G</t>
  </si>
  <si>
    <t>S3J</t>
  </si>
  <si>
    <t>5A</t>
  </si>
  <si>
    <t>S4A</t>
  </si>
  <si>
    <t>S4D</t>
  </si>
  <si>
    <t>S4 G</t>
  </si>
  <si>
    <t>BNIP3</t>
  </si>
  <si>
    <t>PARKIN</t>
  </si>
  <si>
    <t>RAB7</t>
  </si>
  <si>
    <t>TBK1</t>
  </si>
  <si>
    <t>MITOFILIN</t>
  </si>
  <si>
    <t>S4H</t>
  </si>
  <si>
    <t>ATG5</t>
  </si>
  <si>
    <t>ATG7</t>
  </si>
  <si>
    <t>LC3</t>
  </si>
  <si>
    <t>GABARAPs</t>
  </si>
  <si>
    <t>S4I</t>
  </si>
  <si>
    <t>LAMP1 &amp; SCARB2</t>
  </si>
  <si>
    <t>S4J</t>
  </si>
  <si>
    <t>MTM1</t>
  </si>
  <si>
    <t>MTMR14</t>
  </si>
  <si>
    <t>S4K</t>
  </si>
  <si>
    <t>ACTIN</t>
  </si>
  <si>
    <t>VPS34</t>
  </si>
  <si>
    <t>Figure 3 A</t>
  </si>
  <si>
    <t>S1</t>
  </si>
  <si>
    <t>Figure 3 N</t>
  </si>
  <si>
    <t>TOTAL PROTEIN</t>
  </si>
  <si>
    <t xml:space="preserve">Rubicon </t>
  </si>
  <si>
    <t>MTMR5</t>
  </si>
  <si>
    <t>MTMR2 (normal product)</t>
  </si>
  <si>
    <t>MTMR2(degraded product)</t>
  </si>
  <si>
    <t>MTMR2 Ratio (degraded to total)</t>
  </si>
  <si>
    <t>MTMR2 (degraded/intact)</t>
  </si>
  <si>
    <t>MTMR2 (intact/(total)</t>
  </si>
  <si>
    <t>Image Name</t>
  </si>
  <si>
    <t>Channel</t>
  </si>
  <si>
    <t>Name</t>
  </si>
  <si>
    <t>Signal</t>
  </si>
  <si>
    <t>Total</t>
  </si>
  <si>
    <t>Area</t>
  </si>
  <si>
    <t>Bkgnd.</t>
  </si>
  <si>
    <t>Type</t>
  </si>
  <si>
    <t>Veh</t>
  </si>
  <si>
    <t>3 nM</t>
  </si>
  <si>
    <t>15 nM</t>
  </si>
  <si>
    <t>30 nM</t>
  </si>
  <si>
    <t>Background</t>
  </si>
  <si>
    <t>Rubicon</t>
  </si>
  <si>
    <t>MTMR2</t>
  </si>
  <si>
    <t>BB_20220913_TP</t>
  </si>
  <si>
    <t>BB_20220914_set1</t>
  </si>
  <si>
    <t>MTMR2(degraded producut)</t>
  </si>
  <si>
    <t>MTMR2(intact)</t>
  </si>
  <si>
    <t>MTMR2(degraded)</t>
  </si>
  <si>
    <t>MTMR2 (ratio)</t>
  </si>
  <si>
    <t>FIGURE 1 B,C, D</t>
  </si>
  <si>
    <t>FIGURE 1 F, G, H</t>
  </si>
  <si>
    <t>R_1</t>
  </si>
  <si>
    <t>R_2</t>
  </si>
  <si>
    <t>R_3</t>
  </si>
  <si>
    <t>MTMR2 (intact)</t>
  </si>
  <si>
    <t>MTMR2 (degraded)</t>
  </si>
  <si>
    <t>MTMR2 (intact:total)</t>
  </si>
  <si>
    <t>FIGURE 1 J,K,L</t>
  </si>
  <si>
    <t>Baf A1</t>
  </si>
  <si>
    <t>Ant A</t>
  </si>
  <si>
    <t>Baf A1+Ant A</t>
  </si>
  <si>
    <t>ratio (intact:total)</t>
  </si>
  <si>
    <t>MTMR2 intact)</t>
  </si>
  <si>
    <t>MG132</t>
  </si>
  <si>
    <t>Ant A+MG132</t>
  </si>
  <si>
    <t>FIGURE 2 B,C,D</t>
  </si>
  <si>
    <t>FIGURE 2 F</t>
  </si>
  <si>
    <t>Ubiquitin</t>
  </si>
  <si>
    <t>INPUT</t>
  </si>
  <si>
    <t>20240422_BB_Rubicon_Ub</t>
  </si>
  <si>
    <t>CONTROL</t>
  </si>
  <si>
    <t>CONTROL/INPUT</t>
  </si>
  <si>
    <t>Ub</t>
  </si>
  <si>
    <t>Ub/INPUT</t>
  </si>
  <si>
    <t>20240501_BB_Ub Rub</t>
  </si>
  <si>
    <t>20240422_BB_Hectd1_M5_M2_VPS34_Tub_GAPDH</t>
  </si>
  <si>
    <t>20240507_20240501_BB_ub pull down_2_3_M5_M2</t>
  </si>
  <si>
    <t>FIGURE 2 H,I,J,K</t>
  </si>
  <si>
    <t>Replicate 1</t>
  </si>
  <si>
    <t>Ub-Rubicon/(Ub-Rubicon+Rubicon)</t>
  </si>
  <si>
    <t>20240918_BB_set 1</t>
  </si>
  <si>
    <t>Replicate 2</t>
  </si>
  <si>
    <t>20240109_BB_IP_Rubcn_TFE3</t>
  </si>
  <si>
    <t>Replicate 3</t>
  </si>
  <si>
    <t>Replicate 4</t>
  </si>
  <si>
    <t>20241120_BB_TP_set 1</t>
  </si>
  <si>
    <t>TOTAL PROTEIN-LEFT</t>
  </si>
  <si>
    <t>TOTAL PROTEIN-RIGHT</t>
  </si>
  <si>
    <t>Protein/TP</t>
  </si>
  <si>
    <t>20250120_BB_Total protein</t>
  </si>
  <si>
    <t>SCARB2(red)</t>
  </si>
  <si>
    <t>MFN2 (green)</t>
  </si>
  <si>
    <t>20250121_BB_SET 1</t>
  </si>
  <si>
    <t>20250122_BB_SET 2</t>
  </si>
  <si>
    <t xml:space="preserve">Veh </t>
  </si>
  <si>
    <t>LAMP1(GREEN)</t>
  </si>
  <si>
    <t>20250124_BB_SET 3</t>
  </si>
  <si>
    <t>MTMR14 (RED)</t>
  </si>
  <si>
    <t>20250218_20250122_BB_xx_ MTM1</t>
  </si>
  <si>
    <t>TOTAL PROTEIN (8%)-LEFT</t>
  </si>
  <si>
    <t>TOTAL PROTEIN (8%)-RIGHT</t>
  </si>
  <si>
    <t>20250211_BB_TP</t>
  </si>
  <si>
    <t>TBK1(green)</t>
  </si>
  <si>
    <t>Parkin (green)</t>
  </si>
  <si>
    <t>0003249_01</t>
  </si>
  <si>
    <t>20250211_BB_SET 2</t>
  </si>
  <si>
    <t>Mitofilin (red)</t>
  </si>
  <si>
    <t>Actin (green)</t>
  </si>
  <si>
    <t>0003256_01</t>
  </si>
  <si>
    <t>0003256_03</t>
  </si>
  <si>
    <t xml:space="preserve">20250218_20250211_BB_blot1_ATG5_ATG7                                                                                                        </t>
  </si>
  <si>
    <t>TOTAL PROTEIN (15%)-LEFT</t>
  </si>
  <si>
    <t>TOTAL PROTEIN (15%)-RIGHT</t>
  </si>
  <si>
    <t>20250211_BB_SET 1</t>
  </si>
  <si>
    <t>LC3-I</t>
  </si>
  <si>
    <t>GABARAP</t>
  </si>
  <si>
    <t>LC3-II</t>
  </si>
  <si>
    <t>GAPDH</t>
  </si>
  <si>
    <t>Cathepsin B</t>
  </si>
  <si>
    <t>0003256_05</t>
  </si>
  <si>
    <t>ATP6V1E1</t>
  </si>
  <si>
    <t>Tubulin</t>
  </si>
  <si>
    <t>20250218_20250211__BB_blot2_M5_M2_blot 3_tubulin_cox 2</t>
  </si>
  <si>
    <t>COX2A</t>
  </si>
  <si>
    <t>20221004_BB_western_TP</t>
  </si>
  <si>
    <t>20221004_BB_western_set2</t>
  </si>
  <si>
    <t>VPS34_1</t>
  </si>
  <si>
    <t>VPS34_2</t>
  </si>
  <si>
    <t>VPS34_3</t>
  </si>
  <si>
    <t>Ctrl-1</t>
  </si>
  <si>
    <t>M2-1</t>
  </si>
  <si>
    <t>Ctrl-2</t>
  </si>
  <si>
    <t>M2-2</t>
  </si>
  <si>
    <t>Ctrl-3</t>
  </si>
  <si>
    <t>M2-3</t>
  </si>
  <si>
    <t>Ctrl-4</t>
  </si>
  <si>
    <t>M2-4</t>
  </si>
  <si>
    <t>MTMR2/Total protein</t>
  </si>
  <si>
    <t>Fold change</t>
  </si>
  <si>
    <t>S7 G</t>
  </si>
  <si>
    <t>R_M-1</t>
  </si>
  <si>
    <t>R_M-3</t>
  </si>
  <si>
    <t>R_M-4</t>
  </si>
  <si>
    <t>R_M-2</t>
  </si>
  <si>
    <t>FOLD CHANGE</t>
  </si>
  <si>
    <t>S7 B,C</t>
  </si>
  <si>
    <t>CTRL</t>
  </si>
  <si>
    <t>R+M KD</t>
  </si>
  <si>
    <t>Slice</t>
  </si>
  <si>
    <t>Count</t>
  </si>
  <si>
    <t>Result of MAX_20241121_DIV 6_basal mitophagy_ctrl1_10_w2Conf-488-1_Simple Segmentation.tif</t>
  </si>
  <si>
    <t>Result of MAX_20241121_DIV 6_basal mitophagy_R+M KD 1_10_w2Conf-488-1_Simple Segmentation.tif</t>
  </si>
  <si>
    <t>Result of MAX_20241121_DIV 6_basal mitophagy_ctrl1_11_w2Conf-488-1_Simple Segmentation.tif</t>
  </si>
  <si>
    <t>Result of MAX_20241121_DIV 6_basal mitophagy_R+M KD 1_11_w2Conf-488-1_Simple Segmentation.tif</t>
  </si>
  <si>
    <t>Result of MAX_20241121_DIV 6_basal mitophagy_ctrl1_12_w2Conf-488-1_Simple Segmentation.tif</t>
  </si>
  <si>
    <t>Result of MAX_20241121_DIV 6_basal mitophagy_R+M KD 1_12_w2Conf-488-1_Simple Segmentation.tif</t>
  </si>
  <si>
    <t>Result of MAX_20241121_DIV 6_basal mitophagy_ctrl1_13_w2Conf-488-1_Simple Segmentation.tif</t>
  </si>
  <si>
    <t>Result of MAX_20241121_DIV 6_basal mitophagy_R+M KD 1_13_w2Conf-488-1_Simple Segmentation.tif</t>
  </si>
  <si>
    <t>Result of MAX_20241121_DIV 6_basal mitophagy_ctrl1_14_w2Conf-488-1_Simple Segmentation.tif</t>
  </si>
  <si>
    <t>Result of MAX_20241121_DIV 6_basal mitophagy_R+M KD 1_14_w2Conf-488-1_Simple Segmentation.tif</t>
  </si>
  <si>
    <t>Result of MAX_20241121_DIV 6_basal mitophagy_ctrl1_15_w2Conf-488-1_Simple Segmentation.tif</t>
  </si>
  <si>
    <t>Result of MAX_20241121_DIV 6_basal mitophagy_R+M KD 1_15_w2Conf-488-1_Simple Segmentation.tif</t>
  </si>
  <si>
    <t>Result of MAX_20241121_DIV 6_basal mitophagy_ctrl1_16_w2Conf-488-1_Simple Segmentation.tif</t>
  </si>
  <si>
    <t>Result of MAX_20241121_DIV 6_basal mitophagy_R+M KD 1_3_w2Conf-488-1_Simple Segmentation.tif</t>
  </si>
  <si>
    <t>Result of MAX_20241121_DIV 6_basal mitophagy_ctrl1_2_w2Conf-488-1_Simple Segmentation.tif</t>
  </si>
  <si>
    <t>Result of MAX_20241121_DIV 6_basal mitophagy_R+M KD 1_4_w2Conf-488-1_Simple Segmentation.tif</t>
  </si>
  <si>
    <t>Result of MAX_20241121_DIV 6_basal mitophagy_ctrl1_3_w2Conf-488-1_Simple Segmentation.tif</t>
  </si>
  <si>
    <t>Result of MAX_20241121_DIV 6_basal mitophagy_R+M KD 1_5_w2Conf-488-1_Simple Segmentation.tif</t>
  </si>
  <si>
    <t>Result of MAX_20241121_DIV 6_basal mitophagy_ctrl1_4_w2Conf-488-1_Simple Segmentation.tif</t>
  </si>
  <si>
    <t>Result of MAX_20241121_DIV 6_basal mitophagy_R+M KD 1_6_w2Conf-488-1_Simple Segmentation.tif</t>
  </si>
  <si>
    <t>Result of MAX_20241121_DIV 6_basal mitophagy_ctrl1_5_w2Conf-488-1_Simple Segmentation.tif</t>
  </si>
  <si>
    <t>Result of MAX_20241121_DIV 6_basal mitophagy_R+M KD 1_7_w2Conf-488-1_Simple Segmentation.tif</t>
  </si>
  <si>
    <t>Result of MAX_20241121_DIV 6_basal mitophagy_ctrl1_6_w2Conf-488-1_Simple Segmentation.tif</t>
  </si>
  <si>
    <t>Result of MAX_20241121_DIV 6_basal mitophagy_R+M KD 1_8_w2Conf-488-1_Simple Segmentation.tif</t>
  </si>
  <si>
    <t>Result of MAX_20241121_DIV 6_basal mitophagy_ctrl1_7_w2Conf-488-1_Simple Segmentation.tif</t>
  </si>
  <si>
    <t>Result of MAX_20241121_DIV 6_basal mitophagy_R+M KD 1_9_w2Conf-488-1_Simple Segmentation.tif</t>
  </si>
  <si>
    <t>Result of MAX_20241121_DIV 6_basal mitophagy_ctrl1_8_w2Conf-488-1_Simple Segmentation.tif</t>
  </si>
  <si>
    <t>Result of MAX_20241121_DIV 6_basal mitophagy_ctrl1_9_w2Conf-488-1_Simple Segmentation.tif</t>
  </si>
  <si>
    <t>Result of MAX_20241121_DIV 6_basal mitophagy_CTRL KD 2_10_w2Conf-488-1_Simple Segmentation.tif</t>
  </si>
  <si>
    <t>Result of MAX_20241121_DIV 6_basal mitophagy_R+M KD 2_10_w2Conf-488-1_Simple Segmentation.tif</t>
  </si>
  <si>
    <t>Result of MAX_20241121_DIV 6_basal mitophagy_CTRL KD 2_11_w2Conf-488-1_Simple Segmentation.tif</t>
  </si>
  <si>
    <t>Result of MAX_20241121_DIV 6_basal mitophagy_R+M KD 2_11_w2Conf-488-1_Simple Segmentation.tif</t>
  </si>
  <si>
    <t>Result of MAX_20241121_DIV 6_basal mitophagy_CTRL KD 2_12_w2Conf-488-1_Simple Segmentation.tif</t>
  </si>
  <si>
    <t>Result of MAX_20241121_DIV 6_basal mitophagy_R+M KD 2_12_w2Conf-488-1_Simple Segmentation.tif</t>
  </si>
  <si>
    <t>Result of MAX_20241121_DIV 6_basal mitophagy_CTRL KD 2_13_w2Conf-488-1_Simple Segmentation.tif</t>
  </si>
  <si>
    <t>Result of MAX_20241121_DIV 6_basal mitophagy_R+M KD 2_13_w2Conf-488-1_Simple Segmentation.tif</t>
  </si>
  <si>
    <t>Result of MAX_20241121_DIV 6_basal mitophagy_CTRL KD 2_14_w2Conf-488-1_Simple Segmentation.tif</t>
  </si>
  <si>
    <t>Result of MAX_20241121_DIV 6_basal mitophagy_R+M KD 2_14_w2Conf-488-1_Simple Segmentation.tif</t>
  </si>
  <si>
    <t>Result of MAX_20241121_DIV 6_basal mitophagy_CTRL KD 2_3_w2Conf-488-1_Simple Segmentation.tif</t>
  </si>
  <si>
    <t>Result of MAX_20241121_DIV 6_basal mitophagy_R+M KD 2_15_w2Conf-488-1_Simple Segmentation.tif</t>
  </si>
  <si>
    <t>Result of MAX_20241121_DIV 6_basal mitophagy_CTRL KD 2_4_w2Conf-488-1_Simple Segmentation.tif</t>
  </si>
  <si>
    <t>Result of MAX_20241121_DIV 6_basal mitophagy_R+M KD 2_16_w2Conf-488-1_Simple Segmentation.tif</t>
  </si>
  <si>
    <t>Result of MAX_20241121_DIV 6_basal mitophagy_CTRL KD 2_5_w2Conf-488-1_Simple Segmentation.tif</t>
  </si>
  <si>
    <t>Result of MAX_20241121_DIV 6_basal mitophagy_R+M KD 2_2_w2Conf-488-1_Simple Segmentation.tif</t>
  </si>
  <si>
    <t>Result of MAX_20241121_DIV 6_basal mitophagy_CTRL KD 2_6_w2Conf-488-1_Simple Segmentation.tif</t>
  </si>
  <si>
    <t>Result of MAX_20241121_DIV 6_basal mitophagy_R+M KD 2_3_w2Conf-488-1_Simple Segmentation.tif</t>
  </si>
  <si>
    <t>Result of MAX_20241121_DIV 6_basal mitophagy_CTRL KD 2_7_w2Conf-488-1_Simple Segmentation.tif</t>
  </si>
  <si>
    <t>Result of MAX_20241121_DIV 6_basal mitophagy_R+M KD 2_4_w2Conf-488-1_Simple Segmentation.tif</t>
  </si>
  <si>
    <t>Result of MAX_20241121_DIV 6_basal mitophagy_CTRL KD 2_8_w2Conf-488-1_Simple Segmentation.tif</t>
  </si>
  <si>
    <t>Result of MAX_20241121_DIV 6_basal mitophagy_R+M KD 2_5_w2Conf-488-1_Simple Segmentation.tif</t>
  </si>
  <si>
    <t>Result of MAX_20241121_DIV 6_basal mitophagy_CTRL KD 2_9_w2Conf-488-1_Simple Segmentation.tif</t>
  </si>
  <si>
    <t>Result of MAX_20241121_DIV 6_basal mitophagy_R+M KD 2_6_w2Conf-488-1_Simple Segmentation.tif</t>
  </si>
  <si>
    <t>Result of MAX_20241121_DIV 6_basal mitophagy_R+M KD 2_7_w2Conf-488-1_Simple Segmentation.tif</t>
  </si>
  <si>
    <t>Result of MAX_20241121_DIV 6_basal mitophagy_R+M KD 2_8_w2Conf-488-1_Simple Segmentation.tif</t>
  </si>
  <si>
    <t>Result of MAX_20241121_DIV 6_basal mitophagy_R+M KD 2_9_w2Conf-488-1_Simple Segmentation.tif</t>
  </si>
  <si>
    <t>Result of MAX_20241126_CTRL KD_Basal mitophagy_DISH 1_10_w2Conf-488-1_Simple Segmentation.tif</t>
  </si>
  <si>
    <t>Result of MAX_20241126_R+M KD_Basal mitophagy_DISH 1_10_w2Conf-488-1_Simple Segmentation.tif</t>
  </si>
  <si>
    <t>Result of MAX_20241126_CTRL KD_Basal mitophagy_DISH 1_11_w2Conf-488-1_Simple Segmentation.tif</t>
  </si>
  <si>
    <t>Result of MAX_20241126_R+M KD_Basal mitophagy_DISH 1_12_w2Conf-488-1_Simple Segmentation.tif</t>
  </si>
  <si>
    <t>Result of MAX_20241126_CTRL KD_Basal mitophagy_DISH 1_12_w2Conf-488-1_Simple Segmentation.tif</t>
  </si>
  <si>
    <t>Result of MAX_20241126_R+M KD_Basal mitophagy_DISH 1_13_w2Conf-488-1_Simple Segmentation.tif</t>
  </si>
  <si>
    <t>Result of MAX_20241126_CTRL KD_Basal mitophagy_DISH 1_13_w2Conf-488-1_Simple Segmentation.tif</t>
  </si>
  <si>
    <t>Result of MAX_20241126_R+M KD_Basal mitophagy_DISH 1_14_w2Conf-488-1_Simple Segmentation.tif</t>
  </si>
  <si>
    <t>Result of MAX_20241126_CTRL KD_Basal mitophagy_DISH 1_14_w2Conf-488-1_Simple Segmentation.tif</t>
  </si>
  <si>
    <t>Result of MAX_20241126_R+M KD_Basal mitophagy_DISH 1_15_w2Conf-488-1_Simple Segmentation.tif</t>
  </si>
  <si>
    <t>Result of MAX_20241126_CTRL KD_Basal mitophagy_DISH 1_15_w2Conf-488-1_Simple Segmentation.tif</t>
  </si>
  <si>
    <t>Result of MAX_20241126_R+M KD_Basal mitophagy_DISH 1_2_w2Conf-488-1_Simple Segmentation.tif</t>
  </si>
  <si>
    <t>Result of MAX_20241126_CTRL KD_Basal mitophagy_DISH 1_2_w2Conf-488-1_Simple Segmentation.tif</t>
  </si>
  <si>
    <t>Result of MAX_20241126_R+M KD_Basal mitophagy_DISH 1_3_w2Conf-488-1_Simple Segmentation.tif</t>
  </si>
  <si>
    <t>Result of MAX_20241126_CTRL KD_Basal mitophagy_DISH 1_3_w2Conf-488-1_Simple Segmentation.tif</t>
  </si>
  <si>
    <t>Result of MAX_20241126_R+M KD_Basal mitophagy_DISH 1_4_w2Conf-488-1_Simple Segmentation.tif</t>
  </si>
  <si>
    <t>Result of MAX_20241126_CTRL KD_Basal mitophagy_DISH 1_4_w2Conf-488-1_Simple Segmentation.tif</t>
  </si>
  <si>
    <t>Result of MAX_20241126_R+M KD_Basal mitophagy_DISH 1_5_w2Conf-488-1_Simple Segmentation.tif</t>
  </si>
  <si>
    <t>Result of MAX_20241126_CTRL KD_Basal mitophagy_DISH 1_5_w2Conf-488-1_Simple Segmentation.tif</t>
  </si>
  <si>
    <t>Result of MAX_20241126_R+M KD_Basal mitophagy_DISH 1_6_w2Conf-488-1_Simple Segmentation.tif</t>
  </si>
  <si>
    <t>Result of MAX_20241126_CTRL KD_Basal mitophagy_DISH 1_6_w2Conf-488-1_Simple Segmentation.tif</t>
  </si>
  <si>
    <t>Result of MAX_20241126_R+M KD_Basal mitophagy_DISH 1_7_w2Conf-488-1_Simple Segmentation.tif</t>
  </si>
  <si>
    <t>Result of MAX_20241126_CTRL KD_Basal mitophagy_DISH 1_8_w2Conf-488-1_Simple Segmentation.tif</t>
  </si>
  <si>
    <t>Result of MAX_20241126_R+M KD_Basal mitophagy_DISH 1_8_w2Conf-488-1_Simple Segmentation.tif</t>
  </si>
  <si>
    <t>Result of MAX_20241126_CTRL KD_Basal mitophagy_DISH 1_9_w2Conf-488-1_Simple Segmentation.tif</t>
  </si>
  <si>
    <t>Result of MAX_20241126_R+M KD_Basal mitophagy_DISH 1_9_w2Conf-488-1_Simple Segmentation.tif</t>
  </si>
  <si>
    <t>Result of MAX_20241126_R+M KD_Basal mitophagy_DISH 2_10_w2Conf-488-1_Simple Segmentation.tif</t>
  </si>
  <si>
    <t>Result of MAX_20241126_CTRL KD_Basal mitophagy_DISH 2_11_w2Conf-488-1_Simple Segmentation.tif</t>
  </si>
  <si>
    <t>Result of MAX_20241126_R+M KD_Basal mitophagy_DISH 2_11_w2Conf-488-1_Simple Segmentation.tif</t>
  </si>
  <si>
    <t>Result of MAX_20241126_CTRL KD_Basal mitophagy_DISH 2_12_w2Conf-488-1_Simple Segmentation.tif</t>
  </si>
  <si>
    <t>Result of MAX_20241126_R+M KD_Basal mitophagy_DISH 2_12_w2Conf-488-1_Simple Segmentation.tif</t>
  </si>
  <si>
    <t>Result of MAX_20241126_CTRL KD_Basal mitophagy_DISH 2_13_w2Conf-488-1_Simple Segmentation.tif</t>
  </si>
  <si>
    <t>Result of MAX_20241126_R+M KD_Basal mitophagy_DISH 2_13_w2Conf-488-1_Simple Segmentation.tif</t>
  </si>
  <si>
    <t>Result of MAX_20241126_CTRL KD_Basal mitophagy_DISH 2_14_w2Conf-488-1_Simple Segmentation.tif</t>
  </si>
  <si>
    <t>Result of MAX_20241126_R+M KD_Basal mitophagy_DISH 2_14_w2Conf-488-1_Simple Segmentation.tif</t>
  </si>
  <si>
    <t>Result of MAX_20241126_CTRL KD_Basal mitophagy_DISH 2_15_w2Conf-488-1_Simple Segmentation.tif</t>
  </si>
  <si>
    <t>Result of MAX_20241126_R+M KD_Basal mitophagy_DISH 2_15_w2Conf-488-1_Simple Segmentation.tif</t>
  </si>
  <si>
    <t>Result of MAX_20241126_CTRL KD_Basal mitophagy_DISH 2_2_w2Conf-488-1_Simple Segmentation.tif</t>
  </si>
  <si>
    <t>Result of MAX_20241126_R+M KD_Basal mitophagy_DISH 2_2_w2Conf-488-1_Simple Segmentation.tif</t>
  </si>
  <si>
    <t>Result of MAX_20241126_CTRL KD_Basal mitophagy_DISH 2_3_w2Conf-488-1_Simple Segmentation.tif</t>
  </si>
  <si>
    <t>Result of MAX_20241126_R+M KD_Basal mitophagy_DISH 2_3_w2Conf-488-1_Simple Segmentation.tif</t>
  </si>
  <si>
    <t>Result of MAX_20241126_CTRL KD_Basal mitophagy_DISH 2_4_w2Conf-488-1_Simple Segmentation.tif</t>
  </si>
  <si>
    <t>Result of MAX_20241126_R+M KD_Basal mitophagy_DISH 2_4_w2Conf-488-1_Simple Segmentation.tif</t>
  </si>
  <si>
    <t>Result of MAX_20241126_CTRL KD_Basal mitophagy_DISH 2_5_w2Conf-488-1_Simple Segmentation.tif</t>
  </si>
  <si>
    <t>Result of MAX_20241126_R+M KD_Basal mitophagy_DISH 2_5_w2Conf-488-1_Simple Segmentation.tif</t>
  </si>
  <si>
    <t>Result of MAX_20241126_CTRL KD_Basal mitophagy_DISH 2_6_w2Conf-488-1_Simple Segmentation.tif</t>
  </si>
  <si>
    <t>Result of MAX_20241126_R+M KD_Basal mitophagy_DISH 2_7_w2Conf-488-1_Simple Segmentation.tif</t>
  </si>
  <si>
    <t>Result of MAX_20241126_CTRL KD_Basal mitophagy_DISH 2_7_w2Conf-488-1_Simple Segmentation.tif</t>
  </si>
  <si>
    <t>Result of MAX_20241126_R+M KD_Basal mitophagy_DISH 2_8_w2Conf-488-1_Simple Segmentation.tif</t>
  </si>
  <si>
    <t>Result of MAX_20241126_CTRL KD_Basal mitophagy_DISH 2_8_w2Conf-488-1_Simple Segmentation.tif</t>
  </si>
  <si>
    <t>Result of MAX_20241126_R+M KD_Basal mitophagy_DISH 2_9_w2Conf-488-1_Simple Segmentation.tif</t>
  </si>
  <si>
    <t>Result of MAX_20241126_CTRL KD_Basal mitophagy_DISH 2_9_w2Conf-488-1_Simple Segmentation.tif</t>
  </si>
  <si>
    <t>SUPPLEMENTAL S7 E</t>
  </si>
  <si>
    <t>LAMP1</t>
  </si>
  <si>
    <t>SCARB2</t>
  </si>
  <si>
    <t xml:space="preserve">LAMP1 </t>
  </si>
  <si>
    <t>CTRL_1</t>
  </si>
  <si>
    <t>Rubcn_1</t>
  </si>
  <si>
    <t>Ctrl_2</t>
  </si>
  <si>
    <t>Rubcn_2</t>
  </si>
  <si>
    <t>CTRL_3</t>
  </si>
  <si>
    <t>Rubcn_3</t>
  </si>
  <si>
    <t>Ctrl_4</t>
  </si>
  <si>
    <t>Rubcn_4</t>
  </si>
  <si>
    <t>S6 D, E</t>
  </si>
  <si>
    <t>CTRL_5</t>
  </si>
  <si>
    <t>Rubcn_5</t>
  </si>
  <si>
    <t>Ctrl_6</t>
  </si>
  <si>
    <t>Rubcn_6</t>
  </si>
  <si>
    <t>S6 G</t>
  </si>
  <si>
    <t>Fold change in synapsin-1 levels</t>
  </si>
  <si>
    <t>Ctrl_1</t>
  </si>
  <si>
    <t>Rub_1</t>
  </si>
  <si>
    <t>Rub_2</t>
  </si>
  <si>
    <t>Ctrl_3</t>
  </si>
  <si>
    <t>Rub_3</t>
  </si>
  <si>
    <t>Rub_4</t>
  </si>
  <si>
    <t>S6 B</t>
  </si>
  <si>
    <t>Fold change in Rubicon levels</t>
  </si>
  <si>
    <t>Ub/Total protein</t>
  </si>
  <si>
    <t>Mg132</t>
  </si>
  <si>
    <t>S5 C</t>
  </si>
  <si>
    <t>S5 E,F,G</t>
  </si>
  <si>
    <t>AA/AO</t>
  </si>
  <si>
    <t>Mitofusin-2</t>
  </si>
  <si>
    <t>replicates:</t>
  </si>
  <si>
    <t>S5 I, J, K, L</t>
  </si>
  <si>
    <t>Hectd1</t>
  </si>
  <si>
    <t>Ctrl</t>
  </si>
  <si>
    <t>S4 B, C</t>
  </si>
  <si>
    <t>S4 E,F</t>
  </si>
  <si>
    <t>Ubiquitinated MTMR2</t>
  </si>
  <si>
    <t>20241010_BB_MTMR2 IP</t>
  </si>
  <si>
    <t>Intact MTMR2</t>
  </si>
  <si>
    <t>20241127_BB_set 1</t>
  </si>
  <si>
    <t>Intact mtmr2</t>
  </si>
  <si>
    <t>BB_20241213_Set 2</t>
  </si>
  <si>
    <t>UB-MTMR2/(UB-MTMR2 + Intact MTMR2)</t>
  </si>
  <si>
    <t>Supplemental S3 B</t>
  </si>
  <si>
    <t>EGTA</t>
  </si>
  <si>
    <t>BAPTA</t>
  </si>
  <si>
    <t>Ant A+EGTA</t>
  </si>
  <si>
    <t>Ant A+BAPTA</t>
  </si>
  <si>
    <t>intact/TOTAL</t>
  </si>
  <si>
    <t>R-1</t>
  </si>
  <si>
    <t>R-2</t>
  </si>
  <si>
    <t>R-3</t>
  </si>
  <si>
    <t>M5</t>
  </si>
  <si>
    <t>Ant A+ EGTA</t>
  </si>
  <si>
    <t>M5/total protein</t>
  </si>
  <si>
    <t>Supplemental S3 H</t>
  </si>
  <si>
    <t>Supplemental S3 I</t>
  </si>
  <si>
    <t>Ant A+ BAPTA</t>
  </si>
  <si>
    <t>PYR</t>
  </si>
  <si>
    <t>Ant A+PYR41</t>
  </si>
  <si>
    <t>RUBICON (RUBICON/TOTAL PROTEIN)</t>
  </si>
  <si>
    <t>MTMR2 (INTACT/TOTAL)</t>
  </si>
  <si>
    <t>SUPPLEMENTAL S3D</t>
  </si>
  <si>
    <t>SUPPLEMENTAL S3E</t>
  </si>
  <si>
    <t>SUPPLEMENTAL S3F</t>
  </si>
  <si>
    <t>MTMR5 (MTMR5/TOTAL PROTEIN)</t>
  </si>
  <si>
    <t>S2B</t>
  </si>
  <si>
    <t>Date</t>
  </si>
  <si>
    <t>Baf A</t>
  </si>
  <si>
    <t>S2D</t>
  </si>
  <si>
    <t>CTRL dish 1</t>
  </si>
  <si>
    <t>CTRL dish 2</t>
  </si>
  <si>
    <t>Result of MAX_20231220_DIV6_MitoPdye_LysoTGreen_1+2 AA_CtrlKD_AA_10_w2Conf-488-1_Simple Segmentation.tif</t>
  </si>
  <si>
    <t>Result of MAX_20231220_DIV6_MitoPdye_LysoTGreen_1+2 AA_CtrlKD_AA_DISH2_10_w2Conf-488-1_Simple Segmentation.tif</t>
  </si>
  <si>
    <t>Result of MAX_20231220_DIV6_MitoPdye_LysoTGreen_1+2 AA_CtrlKD_AA_11_w2Conf-488-1_Simple Segmentation.tif</t>
  </si>
  <si>
    <t>Result of MAX_20231220_DIV6_MitoPdye_LysoTGreen_1+2 AA_CtrlKD_AA_DISH2_11_w2Conf-488-1_Simple Segmentation.tif</t>
  </si>
  <si>
    <t>Result of MAX_20231220_DIV6_MitoPdye_LysoTGreen_1+2 AA_CtrlKD_AA_12_w2Conf-488-1_Simple Segmentation.tif</t>
  </si>
  <si>
    <t>Result of MAX_20231220_DIV6_MitoPdye_LysoTGreen_1+2 AA_CtrlKD_AA_DISH2_12_w2Conf-488-1_Simple Segmentation.tif</t>
  </si>
  <si>
    <t>Result of MAX_20231220_DIV6_MitoPdye_LysoTGreen_1+2 AA_CtrlKD_AA_13_w2Conf-488-1_Simple Segmentation.tif</t>
  </si>
  <si>
    <t>Result of MAX_20231220_DIV6_MitoPdye_LysoTGreen_1+2 AA_CtrlKD_AA_DISH2_13_w2Conf-488-1_Simple Segmentation.tif</t>
  </si>
  <si>
    <t>Result of MAX_20231220_DIV6_MitoPdye_LysoTGreen_1+2 AA_CtrlKD_AA_14_w2Conf-488-1_Simple Segmentation.tif</t>
  </si>
  <si>
    <t>Result of MAX_20231220_DIV6_MitoPdye_LysoTGreen_1+2 AA_CtrlKD_AA_DISH2_1_w2Conf-488-1_Simple Segmentation.tif</t>
  </si>
  <si>
    <t>Result of MAX_20231220_DIV6_MitoPdye_LysoTGreen_1+2 AA_CtrlKD_AA_2_w2Conf-488-1_Simple Segmentation.tif</t>
  </si>
  <si>
    <t>Result of MAX_20231220_DIV6_MitoPdye_LysoTGreen_1+2 AA_CtrlKD_AA_DISH2_2_w2Conf-488-1_Simple Segmentation.tif</t>
  </si>
  <si>
    <t>Result of MAX_20231220_DIV6_MitoPdye_LysoTGreen_1+2 AA_CtrlKD_AA_3_w2Conf-488-1_Simple Segmentation.tif</t>
  </si>
  <si>
    <t>Result of MAX_20231220_DIV6_MitoPdye_LysoTGreen_1+2 AA_CtrlKD_AA_DISH2_4_w2Conf-488-1_Simple Segmentation.tif</t>
  </si>
  <si>
    <t>Result of MAX_20231220_DIV6_MitoPdye_LysoTGreen_1+2 AA_CtrlKD_AA_4_w2Conf-488-1_Simple Segmentation.tif</t>
  </si>
  <si>
    <t>Result of MAX_20231220_DIV6_MitoPdye_LysoTGreen_1+2 AA_CtrlKD_AA_DISH2_5_w2Conf-488-1_Simple Segmentation.tif</t>
  </si>
  <si>
    <t>Result of MAX_20231220_DIV6_MitoPdye_LysoTGreen_1+2 AA_CtrlKD_AA_5_w2Conf-488-1_Simple Segmentation.tif</t>
  </si>
  <si>
    <t>Result of MAX_20231220_DIV6_MitoPdye_LysoTGreen_1+2 AA_CtrlKD_AA_DISH2_6_w2Conf-488-1_Simple Segmentation.tif</t>
  </si>
  <si>
    <t>Result of MAX_20231220_DIV6_MitoPdye_LysoTGreen_1+2 AA_CtrlKD_AA_6_w2Conf-488-1_Simple Segmentation.tif</t>
  </si>
  <si>
    <t>Result of MAX_20231220_DIV6_MitoPdye_LysoTGreen_1+2 AA_CtrlKD_AA_DISH2_7_w2Conf-488-1_Simple Segmentation.tif</t>
  </si>
  <si>
    <t>Result of MAX_20231220_DIV6_MitoPdye_LysoTGreen_1+2 AA_CtrlKD_AA_7_w2Conf-488-1_Simple Segmentation.tif</t>
  </si>
  <si>
    <t>Result of MAX_20231220_DIV6_MitoPdye_LysoTGreen_1+2 AA_CtrlKD_AA_DISH2_8_w2Conf-488-1_Simple Segmentation.tif</t>
  </si>
  <si>
    <t>Result of MAX_20231220_DIV6_MitoPdye_LysoTGreen_1+2 AA_CtrlKD_AA_8_w2Conf-488-1_Simple Segmentation.tif</t>
  </si>
  <si>
    <t>Result of MAX_20231220_DIV6_MitoPdye_LysoTGreen_1+2 AA_CtrlKD_AA_DISH2_9_w2Conf-488-1_Simple Segmentation.tif</t>
  </si>
  <si>
    <t>Result of MAX_20231220_DIV6_MitoPdye_LysoTGreen_1+2 AA_CtrlKD_AA_9_w2Conf-488-1_Simple Segmentation.tif</t>
  </si>
  <si>
    <t>Rubicon+Mtmr2 dish 1</t>
  </si>
  <si>
    <t>Rubicon+Mtmr2 dish 2</t>
  </si>
  <si>
    <t>Result of MAX_20231220_DIV6_MitoPdye_LysoTGreen_1+2 AA_RubMtmr2KD_AA_10_w2Conf-488-1-1_Simple Segmentation.tif</t>
  </si>
  <si>
    <t>Result of MAX_20231220_DIV6_MitoPdye_LysoTGreen_1+2 AA_RubMtmr2KD_AA_DISH2_11_w2Conf-488-1_Simple Segmentation.tif</t>
  </si>
  <si>
    <t>Result of MAX_20231220_DIV6_MitoPdye_LysoTGreen_1+2 AA_RubMtmr2KD_AA_11_w2Conf-488-1_Simple Segmentation.tif</t>
  </si>
  <si>
    <t>Result of MAX_20231220_DIV6_MitoPdye_LysoTGreen_1+2 AA_RubMtmr2KD_AA_DISH2_12_w2Conf-488-1_Simple Segmentation.tif</t>
  </si>
  <si>
    <t>Result of MAX_20231220_DIV6_MitoPdye_LysoTGreen_1+2 AA_RubMtmr2KD_AA_12_w2Conf-488-1_Simple Segmentation.tif</t>
  </si>
  <si>
    <t>Result of MAX_20231220_DIV6_MitoPdye_LysoTGreen_1+2 AA_RubMtmr2KD_AA_DISH2_13_w2Conf-488-1_Simple Segmentation.tif</t>
  </si>
  <si>
    <t>Result of MAX_20231220_DIV6_MitoPdye_LysoTGreen_1+2 AA_RubMtmr2KD_AA_13_w2Conf-488-1_Simple Segmentation.tif</t>
  </si>
  <si>
    <t>Result of MAX_20231220_DIV6_MitoPdye_LysoTGreen_1+2 AA_RubMtmr2KD_AA_DISH2_14_w2Conf-488-1_Simple Segmentation.tif</t>
  </si>
  <si>
    <t>Result of MAX_20231220_DIV6_MitoPdye_LysoTGreen_1+2 AA_RubMtmr2KD_AA_14_w2Conf-488-1_Simple Segmentation.tif</t>
  </si>
  <si>
    <t>Result of MAX_20231220_DIV6_MitoPdye_LysoTGreen_1+2 AA_RubMtmr2KD_AA_DISH2_15_w2Conf-488-1_Simple Segmentation.tif</t>
  </si>
  <si>
    <t>Result of MAX_20231220_DIV6_MitoPdye_LysoTGreen_1+2 AA_RubMtmr2KD_AA_16_w2Conf-488-1_Simple Segmentation.tif</t>
  </si>
  <si>
    <t>Result of MAX_20231220_DIV6_MitoPdye_LysoTGreen_1+2 AA_RubMtmr2KD_AA_DISH2_16_w2Conf-488-1_Simple Segmentation.tif</t>
  </si>
  <si>
    <t>Result of MAX_20231220_DIV6_MitoPdye_LysoTGreen_1+2 AA_RubMtmr2KD_AA_3_w2Conf-488-1_Simple Segmentation.tif</t>
  </si>
  <si>
    <t>Result of MAX_20231220_DIV6_MitoPdye_LysoTGreen_1+2 AA_RubMtmr2KD_AA_DISH2_2_w2Conf-488-1_Simple Segmentation.tif</t>
  </si>
  <si>
    <t>Result of MAX_20231220_DIV6_MitoPdye_LysoTGreen_1+2 AA_RubMtmr2KD_AA_4_w2Conf-488-1_Simple Segmentation.tif</t>
  </si>
  <si>
    <t>Result of MAX_20231220_DIV6_MitoPdye_LysoTGreen_1+2 AA_RubMtmr2KD_AA_DISH2_3_w2Conf-488-1_Simple Segmentation.tif</t>
  </si>
  <si>
    <t>Result of MAX_20231220_DIV6_MitoPdye_LysoTGreen_1+2 AA_RubMtmr2KD_AA_5_w2Conf-488-1_Simple Segmentation.tif</t>
  </si>
  <si>
    <t>Result of MAX_20231220_DIV6_MitoPdye_LysoTGreen_1+2 AA_RubMtmr2KD_AA_DISH2_4_w2Conf-488-1_Simple Segmentation.tif</t>
  </si>
  <si>
    <t>Result of MAX_20231220_DIV6_MitoPdye_LysoTGreen_1+2 AA_RubMtmr2KD_AA_6_w2Conf-488-1_Simple Segmentation.tif</t>
  </si>
  <si>
    <t>Result of MAX_20231220_DIV6_MitoPdye_LysoTGreen_1+2 AA_RubMtmr2KD_AA_DISH2_5_w2Conf-488-1_Simple Segmentation.tif</t>
  </si>
  <si>
    <t>Result of MAX_20231220_DIV6_MitoPdye_LysoTGreen_1+2 AA_RubMtmr2KD_AA_7_w2Conf-488-1_Simple Segmentation.tif</t>
  </si>
  <si>
    <t>Result of MAX_20231220_DIV6_MitoPdye_LysoTGreen_1+2 AA_RubMtmr2KD_AA_DISH2_7_w2Conf-488-1_Simple Segmentation.tif</t>
  </si>
  <si>
    <t>Result of MAX_20231220_DIV6_MitoPdye_LysoTGreen_1+2 AA_RubMtmr2KD_AA_8_w2Conf-488-1_Simple Segmentation.tif</t>
  </si>
  <si>
    <t>Result of MAX_20231220_DIV6_MitoPdye_LysoTGreen_1+2 AA_RubMtmr2KD_AA_DISH2_8_w2Conf-488-1_Simple Segmentation.tif</t>
  </si>
  <si>
    <t>Result of MAX_20231220_DIV6_MitoPdye_LysoTGreen_1+2 AA_RubMtmr2KD_AA_9_w2Conf-488-1_Simple Segmentation.tif</t>
  </si>
  <si>
    <t>Result of MAX_20231220_DIV6_MitoPdye_LysoTGreen_1+2 AA_RubMtmr2KD_AA_DISH2_9_w2Conf-488-1_Simple Segmentation.tif</t>
  </si>
  <si>
    <t>Result of MAX_20240207_DIV6_R+M KD_Mitodye_LysoTGreen_1+2 AA_Ctrl_dish 1_10_w2Conf-488-1_Simple Segmentation.tif</t>
  </si>
  <si>
    <t>Result of MAX_20240207_DIV6_R+M KD_Mitodye_LysoTGreen_1+2 AA_Ctrl_dish 2_10_w2Conf-488-1_Simple Segmentation.tif</t>
  </si>
  <si>
    <t>Result of MAX_20240207_DIV6_R+M KD_Mitodye_LysoTGreen_1+2 AA_Ctrl_dish 1_11_w2Conf-488-1_Simple Segmentation.tif</t>
  </si>
  <si>
    <t>Result of MAX_20240207_DIV6_R+M KD_Mitodye_LysoTGreen_1+2 AA_Ctrl_dish 2_11_w2Conf-488-1_Simple Segmentation.tif</t>
  </si>
  <si>
    <t>Result of MAX_20240207_DIV6_R+M KD_Mitodye_LysoTGreen_1+2 AA_Ctrl_dish 1_12_w2Conf-488-1_Simple Segmentation.tif</t>
  </si>
  <si>
    <t>Result of MAX_20240207_DIV6_R+M KD_Mitodye_LysoTGreen_1+2 AA_Ctrl_dish 2_12_w2Conf-488-1_Simple Segmentation.tif</t>
  </si>
  <si>
    <t>Result of MAX_20240207_DIV6_R+M KD_Mitodye_LysoTGreen_1+2 AA_Ctrl_dish 1_13_w2Conf-488-1_Simple Segmentation.tif</t>
  </si>
  <si>
    <t>Result of MAX_20240207_DIV6_R+M KD_Mitodye_LysoTGreen_1+2 AA_Ctrl_dish 2_13_w2Conf-488-1_Simple Segmentation.tif</t>
  </si>
  <si>
    <t>Result of MAX_20240207_DIV6_R+M KD_Mitodye_LysoTGreen_1+2 AA_Ctrl_dish 1_14_w2Conf-488-1_Simple Segmentation.tif</t>
  </si>
  <si>
    <t>Result of MAX_20240207_DIV6_R+M KD_Mitodye_LysoTGreen_1+2 AA_Ctrl_dish 2_14_w2Conf-488-1_Simple Segmentation.tif</t>
  </si>
  <si>
    <t>Result of MAX_20240207_DIV6_R+M KD_Mitodye_LysoTGreen_1+2 AA_Ctrl_dish 1_15_w2Conf-488-1_Simple Segmentation.tif</t>
  </si>
  <si>
    <t>Result of MAX_20240207_DIV6_R+M KD_Mitodye_LysoTGreen_1+2 AA_Ctrl_dish 2_15_w2Conf-488-1_Simple Segmentation.tif</t>
  </si>
  <si>
    <t>Result of MAX_20240207_DIV6_R+M KD_Mitodye_LysoTGreen_1+2 AA_Ctrl_dish 1_16_w2Conf-488-1_Simple Segmentation.tif</t>
  </si>
  <si>
    <t>Result of MAX_20240207_DIV6_R+M KD_Mitodye_LysoTGreen_1+2 AA_Ctrl_dish 2_16_w2Conf-488-1_Simple Segmentation.tif</t>
  </si>
  <si>
    <t>Result of MAX_20240207_DIV6_R+M KD_Mitodye_LysoTGreen_1+2 AA_Ctrl_dish 1_17_w2Conf-488-1_Simple Segmentation.tif</t>
  </si>
  <si>
    <t>Result of MAX_20240207_DIV6_R+M KD_Mitodye_LysoTGreen_1+2 AA_Ctrl_dish 2_17_w2Conf-488-1_Simple Segmentation.tif</t>
  </si>
  <si>
    <t>Result of MAX_20240207_DIV6_R+M KD_Mitodye_LysoTGreen_1+2 AA_Ctrl_dish 1_18_w2Conf-488-1_Simple Segmentation.tif</t>
  </si>
  <si>
    <t>Result of MAX_20240207_DIV6_R+M KD_Mitodye_LysoTGreen_1+2 AA_Ctrl_dish 2_18_w2Conf-488-1_Simple Segmentation.tif</t>
  </si>
  <si>
    <t>Result of MAX_20240207_DIV6_R+M KD_Mitodye_LysoTGreen_1+2 AA_Ctrl_dish 1_2_w2Conf-488-1_Simple Segmentation.tif</t>
  </si>
  <si>
    <t>Result of MAX_20240207_DIV6_R+M KD_Mitodye_LysoTGreen_1+2 AA_Ctrl_dish 2_2_w2Conf-488-1_Simple Segmentation.tif</t>
  </si>
  <si>
    <t>Result of MAX_20240207_DIV6_R+M KD_Mitodye_LysoTGreen_1+2 AA_Ctrl_dish 1_3_w2Conf-488-1_Simple Segmentation.tif</t>
  </si>
  <si>
    <t>Result of MAX_20240207_DIV6_R+M KD_Mitodye_LysoTGreen_1+2 AA_Ctrl_dish 2_3_w2Conf-488-1_Simple Segmentation.tif</t>
  </si>
  <si>
    <t>Result of MAX_20240207_DIV6_R+M KD_Mitodye_LysoTGreen_1+2 AA_Ctrl_dish 1_4_w2Conf-488-1_Simple Segmentation.tif</t>
  </si>
  <si>
    <t>Result of MAX_20240207_DIV6_R+M KD_Mitodye_LysoTGreen_1+2 AA_Ctrl_dish 2_4_w2Conf-488-1_Simple Segmentation.tif</t>
  </si>
  <si>
    <t>Result of MAX_20240207_DIV6_R+M KD_Mitodye_LysoTGreen_1+2 AA_Ctrl_dish 1_5_w2Conf-488-1_Simple Segmentation.tif</t>
  </si>
  <si>
    <t>Result of MAX_20240207_DIV6_R+M KD_Mitodye_LysoTGreen_1+2 AA_Ctrl_dish 2_5_w2Conf-488-1_Simple Segmentation.tif</t>
  </si>
  <si>
    <t>Result of MAX_20240207_DIV6_R+M KD_Mitodye_LysoTGreen_1+2 AA_Ctrl_dish 1_6_w2Conf-488-1_Simple Segmentation.tif</t>
  </si>
  <si>
    <t>Result of MAX_20240207_DIV6_R+M KD_Mitodye_LysoTGreen_1+2 AA_Ctrl_dish 2_6_w2Conf-488-1_Simple Segmentation.tif</t>
  </si>
  <si>
    <t>Result of MAX_20240207_DIV6_R+M KD_Mitodye_LysoTGreen_1+2 AA_Ctrl_dish 1_7_w2Conf-488-1_Simple Segmentation.tif</t>
  </si>
  <si>
    <t>Result of MAX_20240207_DIV6_R+M KD_Mitodye_LysoTGreen_1+2 AA_Ctrl_dish 2_7_w2Conf-488-1_Simple Segmentation.tif</t>
  </si>
  <si>
    <t>Result of MAX_20240207_DIV6_R+M KD_Mitodye_LysoTGreen_1+2 AA_Ctrl_dish 1_8_w2Conf-488-1_Simple Segmentation.tif</t>
  </si>
  <si>
    <t>Result of MAX_20240207_DIV6_R+M KD_Mitodye_LysoTGreen_1+2 AA_Ctrl_dish 2_8_w2Conf-488-1_Simple Segmentation.tif</t>
  </si>
  <si>
    <t>Result of MAX_20240207_DIV6_R+M KD_Mitodye_LysoTGreen_1+2 AA_Ctrl_dish 1_9_w2Conf-488-1_Simple Segmentation.tif</t>
  </si>
  <si>
    <t>Result of MAX_20240207_DIV6_R+M KD_Mitodye_LysoTGreen_1+2 AA_Ctrl_dish 2_9_w2Conf-488-1_Simple Segmentation.tif</t>
  </si>
  <si>
    <t>Result of MAX_20240207_DIV6_R+M KD_Mitodye_LysoTGreen_1+2 AA_Ctrl_dish 1_9_w2Conf-488-2_Simple Segmentation.tif</t>
  </si>
  <si>
    <t>Result of MAX_20240207_DIV6_R+M KD_Mitodye_LysoTGreen_1+2 AA_R+M_dish 1_10_w2Conf-488-1_Simple Segmentation.tif</t>
  </si>
  <si>
    <t>Result of MAX_20240207_DIV6_R+M KD_Mitodye_LysoTGreen_1+2 AA_R+M_dish 2_10_w2Conf-488-1_Simple Segmentation.tif</t>
  </si>
  <si>
    <t>Result of MAX_20240207_DIV6_R+M KD_Mitodye_LysoTGreen_1+2 AA_R+M_dish 1_11_w2Conf-488-1_Simple Segmentation.tif</t>
  </si>
  <si>
    <t>Result of MAX_20240207_DIV6_R+M KD_Mitodye_LysoTGreen_1+2 AA_R+M_dish 2_11_w2Conf-488-1_Simple Segmentation.tif</t>
  </si>
  <si>
    <t>Result of MAX_20240207_DIV6_R+M KD_Mitodye_LysoTGreen_1+2 AA_R+M_dish 1_12_w2Conf-488-1_Simple Segmentation.tif</t>
  </si>
  <si>
    <t>Result of MAX_20240207_DIV6_R+M KD_Mitodye_LysoTGreen_1+2 AA_R+M_dish 2_12_w2Conf-488-1_Simple Segmentation.tif</t>
  </si>
  <si>
    <t>Result of MAX_20240207_DIV6_R+M KD_Mitodye_LysoTGreen_1+2 AA_R+M_dish 1_14_w2Conf-488-1_Simple Segmentation.tif</t>
  </si>
  <si>
    <t>Result of MAX_20240207_DIV6_R+M KD_Mitodye_LysoTGreen_1+2 AA_R+M_dish 2_13_w2Conf-488-1_Simple Segmentation.tif</t>
  </si>
  <si>
    <t>Result of MAX_20240207_DIV6_R+M KD_Mitodye_LysoTGreen_1+2 AA_R+M_dish 1_15_w2Conf-488-1_Simple Segmentation.tif</t>
  </si>
  <si>
    <t>Result of MAX_20240207_DIV6_R+M KD_Mitodye_LysoTGreen_1+2 AA_R+M_dish 2_14_w2Conf-488-1_Simple Segmentation.tif</t>
  </si>
  <si>
    <t>Result of MAX_20240207_DIV6_R+M KD_Mitodye_LysoTGreen_1+2 AA_R+M_dish 1_16_w2Conf-488-1_Simple Segmentation.tif</t>
  </si>
  <si>
    <t>Result of MAX_20240207_DIV6_R+M KD_Mitodye_LysoTGreen_1+2 AA_R+M_dish 2_15_w2Conf-488-1_Simple Segmentation.tif</t>
  </si>
  <si>
    <t>Result of MAX_20240207_DIV6_R+M KD_Mitodye_LysoTGreen_1+2 AA_R+M_dish 1_17_w2Conf-488-1_Simple Segmentation.tif</t>
  </si>
  <si>
    <t>Result of MAX_20240207_DIV6_R+M KD_Mitodye_LysoTGreen_1+2 AA_R+M_dish 2_16_w2Conf-488-1_Simple Segmentation.tif</t>
  </si>
  <si>
    <t>Result of MAX_20240207_DIV6_R+M KD_Mitodye_LysoTGreen_1+2 AA_R+M_dish 1_18_w2Conf-488-1_Simple Segmentation.tif</t>
  </si>
  <si>
    <t>Result of MAX_20240207_DIV6_R+M KD_Mitodye_LysoTGreen_1+2 AA_R+M_dish 2_17_w2Conf-488-1_Simple Segmentation.tif</t>
  </si>
  <si>
    <t>Result of MAX_20240207_DIV6_R+M KD_Mitodye_LysoTGreen_1+2 AA_R+M_dish 1_19_w2Conf-488-1_Simple Segmentation.tif</t>
  </si>
  <si>
    <t>Result of MAX_20240207_DIV6_R+M KD_Mitodye_LysoTGreen_1+2 AA_R+M_dish 2_18_w2Conf-488-1_Simple Segmentation.tif</t>
  </si>
  <si>
    <t>Result of MAX_20240207_DIV6_R+M KD_Mitodye_LysoTGreen_1+2 AA_R+M_dish 1_2_w2Conf-488-1_Simple Segmentation.tif</t>
  </si>
  <si>
    <t>Result of MAX_20240207_DIV6_R+M KD_Mitodye_LysoTGreen_1+2 AA_R+M_dish 2_19_w2Conf-488-1_Simple Segmentation.tif</t>
  </si>
  <si>
    <t>Result of MAX_20240207_DIV6_R+M KD_Mitodye_LysoTGreen_1+2 AA_R+M_dish 1_3_w2Conf-488-1_Simple Segmentation.tif</t>
  </si>
  <si>
    <t>Result of MAX_20240207_DIV6_R+M KD_Mitodye_LysoTGreen_1+2 AA_R+M_dish 2_2_w2Conf-488-1_Simple Segmentation.tif</t>
  </si>
  <si>
    <t>Result of MAX_20240207_DIV6_R+M KD_Mitodye_LysoTGreen_1+2 AA_R+M_dish 1_4_w2Conf-488-1_Simple Segmentation.tif</t>
  </si>
  <si>
    <t>Result of MAX_20240207_DIV6_R+M KD_Mitodye_LysoTGreen_1+2 AA_R+M_dish 2_3_w2Conf-488-1_Simple Segmentation.tif</t>
  </si>
  <si>
    <t>Result of MAX_20240207_DIV6_R+M KD_Mitodye_LysoTGreen_1+2 AA_R+M_dish 1_5_w2Conf-488-1_Simple Segmentation.tif</t>
  </si>
  <si>
    <t>Result of MAX_20240207_DIV6_R+M KD_Mitodye_LysoTGreen_1+2 AA_R+M_dish 2_4_w2Conf-488-1_Simple Segmentation.tif</t>
  </si>
  <si>
    <t>Result of MAX_20240207_DIV6_R+M KD_Mitodye_LysoTGreen_1+2 AA_R+M_dish 1_7_w2Conf-488-1_Simple Segmentation.tif</t>
  </si>
  <si>
    <t>Result of MAX_20240207_DIV6_R+M KD_Mitodye_LysoTGreen_1+2 AA_R+M_dish 2_5_w2Conf-488-1_Simple Segmentation.tif</t>
  </si>
  <si>
    <t>Result of MAX_20240207_DIV6_R+M KD_Mitodye_LysoTGreen_1+2 AA_R+M_dish 1_9_w2Conf-488-1_Simple Segmentation.tif</t>
  </si>
  <si>
    <t>Result of MAX_20240207_DIV6_R+M KD_Mitodye_LysoTGreen_1+2 AA_R+M_dish 2_6_w2Conf-488-1_Simple Segmentation.tif</t>
  </si>
  <si>
    <t>Result of MAX_20240207_DIV6_R+M KD_Mitodye_LysoTGreen_1+2 AA_R+M_dish 2_7_w2Conf-488-1_Simple Segmentation.tif</t>
  </si>
  <si>
    <t>Result of MAX_20240207_DIV6_R+M KD_Mitodye_LysoTGreen_1+2 AA_R+M_dish 2_8_w2Conf-488-1_Simple Segmentation.tif</t>
  </si>
  <si>
    <t>Result of MAX_20240207_DIV6_R+M KD_Mitodye_LysoTGreen_1+2 AA_R+M_dish 2_9_w2Conf-488-1_Simple Segmentation.tif</t>
  </si>
  <si>
    <t>CTRL dish 3</t>
  </si>
  <si>
    <t>CTRL dish 4</t>
  </si>
  <si>
    <t>Rubicon+Mtmr2 dish 4</t>
  </si>
  <si>
    <t>Rubicon+Mtmr2 dish  3</t>
  </si>
  <si>
    <t>Ctrl Knockdown_Ethanol</t>
  </si>
  <si>
    <t>Result of MAX_20231017_control KD_Ethanol_10_w2Conf-488-1_Simple Segmentation.tif</t>
  </si>
  <si>
    <t>Fold change in mitophagy flux</t>
  </si>
  <si>
    <t>Result of MAX_20231017_control KD_Ethanol_12_w2Conf-488-1_Simple Segmentation.tif</t>
  </si>
  <si>
    <t>Control_Ant A</t>
  </si>
  <si>
    <t>Result of MAX_20231017_control KD_Ethanol_14_w2Conf-488-1_Simple Segmentation.tif</t>
  </si>
  <si>
    <t>Mtmr2_Ant A</t>
  </si>
  <si>
    <t>Result of MAX_20231017_control KD_Ethanol_15_w2Conf-488-1_Simple Segmentation.tif</t>
  </si>
  <si>
    <t>Rubicon_Ant A</t>
  </si>
  <si>
    <t>Result of MAX_20231017_control KD_Ethanol_16_w2Conf-488-1_Simple Segmentation.tif</t>
  </si>
  <si>
    <t>Result of MAX_20231017_control KD_Ethanol_17_w2Conf-488-1_Simple Segmentation.tif</t>
  </si>
  <si>
    <t>Result of MAX_20231017_control KD_Ethanol_18_w2Conf-488-1_Simple Segmentation.tif</t>
  </si>
  <si>
    <t>Result of MAX_20231017_control KD_Ethanol_19_w2Conf-488-1_Simple Segmentation.tif</t>
  </si>
  <si>
    <t>Result of MAX_20231017_control KD_Ethanol_20_w2Conf-488-1_Simple Segmentation.tif</t>
  </si>
  <si>
    <t>Result of MAX_20231017_control KD_Ethanol_3_w2Conf-488-1_Simple Segmentation.tif</t>
  </si>
  <si>
    <t>Result of MAX_20231017_control KD_Ethanol_4_w2Conf-488-1_Simple Segmentation.tif</t>
  </si>
  <si>
    <t>Result of MAX_20231017_control KD_Ethanol_6_w2Conf-488-1_Simple Segmentation.tif</t>
  </si>
  <si>
    <t>Result of MAX_20231017_control KD_Ethanol_7_w2Conf-488-1_Simple Segmentation.tif</t>
  </si>
  <si>
    <t>Result of MAX_20231017_control KD_Ethanol_8_w2Conf-488-1_Simple Segmentation.tif</t>
  </si>
  <si>
    <t>Ctrl Knockdown_Ant A</t>
  </si>
  <si>
    <t>Result of MAX_20231017_control KD_Ant A_10_w2Conf-488-1_Simple Segmentation.tif</t>
  </si>
  <si>
    <t>Result of MAX_20231017_control KD_Ant A_11_w2Conf-488-1_Simple Segmentation.tif</t>
  </si>
  <si>
    <t>Result of MAX_20231017_control KD_Ant A_12_w2Conf-488-1_Simple Segmentation.tif</t>
  </si>
  <si>
    <t>Result of MAX_20231017_control KD_Ant A_13_w2Conf-488-1_Simple Segmentation.tif</t>
  </si>
  <si>
    <t>Result of MAX_20231017_control KD_Ant A_14_w2Conf-488-1_Simple Segmentation.tif</t>
  </si>
  <si>
    <t>Result of MAX_20231017_control KD_Ant A_16_w2Conf-488-1_Simple Segmentation.tif</t>
  </si>
  <si>
    <t>Result of MAX_20231017_control KD_Ant A_18_w2Conf-488-1_Simple Segmentation.tif</t>
  </si>
  <si>
    <t>Result of MAX_20231017_control KD_Ant A_20_w2Conf-488-1_Simple Segmentation.tif</t>
  </si>
  <si>
    <t>Result of MAX_20231017_control KD_Ant A_3_w2Conf-488-1_Simple Segmentation.tif</t>
  </si>
  <si>
    <t>Result of MAX_20231017_control KD_Ant A_4_w2Conf-488-1_Simple Segmentation.tif</t>
  </si>
  <si>
    <t>Result of MAX_20231017_control KD_Ant A_5_w2Conf-488-1_Simple Segmentation.tif</t>
  </si>
  <si>
    <t>Result of MAX_20231017_control KD_Ant A_6_w2Conf-488-1_Simple Segmentation.tif</t>
  </si>
  <si>
    <t>Result of MAX_20231017_control KD_Ant A_7_w2Conf-488-1_Simple Segmentation.tif</t>
  </si>
  <si>
    <t>Result of MAX_20231017_control KD_Ant A_8_w2Conf-488-1_Simple Segmentation.tif</t>
  </si>
  <si>
    <t>Mtmr 2 Knockdown_Ant A</t>
  </si>
  <si>
    <t>Result of MAX_20231017_MTMR2_ KD_Ant A_10_w2Conf-488-1_Simple Segmentation.tif</t>
  </si>
  <si>
    <t>Result of MAX_20231017_MTMR2_ KD_Ant A_11_w2Conf-488-1_Simple Segmentation.tif</t>
  </si>
  <si>
    <t>Result of MAX_20231017_MTMR2_ KD_Ant A_12_w2Conf-488-1_Simple Segmentation.tif</t>
  </si>
  <si>
    <t>Result of MAX_20231017_MTMR2_ KD_Ant A_13_w2Conf-488-1_Simple Segmentation.tif</t>
  </si>
  <si>
    <t>Result of MAX_20231017_MTMR2_ KD_Ant A_14_w2Conf-488-1_Simple Segmentation.tif</t>
  </si>
  <si>
    <t>Result of MAX_20231017_MTMR2_ KD_Ant A_17_w2Conf-488-1_Simple Segmentation.tif</t>
  </si>
  <si>
    <t>Result of MAX_20231017_MTMR2_ KD_Ant A_18_w2Conf-488-1_Simple Segmentation.tif</t>
  </si>
  <si>
    <t>Result of MAX_20231017_MTMR2_ KD_Ant A_19_w2Conf-488-1_Simple Segmentation.tif</t>
  </si>
  <si>
    <t>Result of MAX_20231017_MTMR2_ KD_Ant A_20_w2Conf-488-1_Simple Segmentation.tif</t>
  </si>
  <si>
    <t>Result of MAX_20231017_MTMR2_ KD_Ant A_2_w2Conf-488-1_Simple Segmentation.tif</t>
  </si>
  <si>
    <t>Result of MAX_20231017_MTMR2_ KD_Ant A_4_w2Conf-488-1_Simple Segmentation.tif</t>
  </si>
  <si>
    <t>Result of MAX_20231017_MTMR2_ KD_Ant A_5_w2Conf-488-1_Simple Segmentation.tif</t>
  </si>
  <si>
    <t>Result of MAX_20231017_MTMR2_ KD_Ant A_6_w2Conf-488-1_Simple Segmentation.tif</t>
  </si>
  <si>
    <t>Result of MAX_20231017_MTMR2_ KD_Ant A_8_w2Conf-488-1_Simple Segmentation.tif</t>
  </si>
  <si>
    <t>Result of MAX_20231017_MTMR2_ KD_Ant A_9_w2Conf-488-1-1_Simple Segmentation.tif</t>
  </si>
  <si>
    <t>Rubicon Knockdown_Ant A</t>
  </si>
  <si>
    <t>Result of MAX_20231017_Rubicn_ KD_Ant A_10_w2Conf-488-1_Simple Segmentation.tif</t>
  </si>
  <si>
    <t>Result of MAX_20231017_Rubicn_ KD_Ant A_12_w2Conf-488-1_Simple Segmentation.tif</t>
  </si>
  <si>
    <t>Result of MAX_20231017_Rubicn_ KD_Ant A_13_w2Conf-488-1_Simple Segmentation.tif</t>
  </si>
  <si>
    <t>Result of MAX_20231017_Rubicn_ KD_Ant A_14_w2Conf-488-1_Simple Segmentation.tif</t>
  </si>
  <si>
    <t>Result of MAX_20231017_Rubicn_ KD_Ant A_15_w2Conf-488-1_Simple Segmentation.tif</t>
  </si>
  <si>
    <t>Result of MAX_20231017_Rubicn_ KD_Ant A_16_w2Conf-488-1_Simple Segmentation.tif</t>
  </si>
  <si>
    <t>Result of MAX_20231017_Rubicn_ KD_Ant A_17_w2Conf-488-1_Simple Segmentation.tif</t>
  </si>
  <si>
    <t>Result of MAX_20231017_Rubicn_ KD_Ant A_19_w2Conf-488-1_Simple Segmentation.tif</t>
  </si>
  <si>
    <t>Result of MAX_20231017_Rubicn_ KD_Ant A_20_w2Conf-488-1_Simple Segmentation.tif</t>
  </si>
  <si>
    <t>Result of MAX_20231017_Rubicn_ KD_Ant A_21_w2Conf-488-1_Simple Segmentation.tif</t>
  </si>
  <si>
    <t>Result of MAX_20231017_Rubicn_ KD_Ant A_3_w2Conf-488-1_Simple Segmentation.tif</t>
  </si>
  <si>
    <t>Result of MAX_20231017_Rubicn_ KD_Ant A_4_w2Conf-488-1_Simple Segmentation.tif</t>
  </si>
  <si>
    <t>Result of MAX_20231017_Rubicn_ KD_Ant A_5_w2Conf-488-1_Simple Segmentation.tif</t>
  </si>
  <si>
    <t>Result of MAX_20231017_Rubicn_ KD_Ant A_6_w2Conf-488-1_Simple Segmentation.tif</t>
  </si>
  <si>
    <t>Result of MAX_20231017_Rubicn_ KD_Ant A_7_w2Conf-488-1_Simple Segmentation.tif</t>
  </si>
  <si>
    <t>Ctrl EtOH</t>
  </si>
  <si>
    <t>Result of MAX_20231115_Mitophagydye_LysoT_Control_EtOH_11_w2Conf-488-1_Simple Segmentation.tif</t>
  </si>
  <si>
    <t>Result of MAX_20231115_Mitophagydye_LysoT_Control_EtOH_13_w2Conf-488-1_Simple Segmentation.tif</t>
  </si>
  <si>
    <t>Result of MAX_20231115_Mitophagydye_LysoT_Control_EtOH_16_w2Conf-488-1_Simple Segmentation.tif</t>
  </si>
  <si>
    <t>Result of MAX_20231115_Mitophagydye_LysoT_Control_EtOH_17_w2Conf-488-1_Simple Segmentation.tif</t>
  </si>
  <si>
    <t>Result of MAX_20231115_Mitophagydye_LysoT_Control_EtOH_18_w2Conf-488-1_Simple Segmentation.tif</t>
  </si>
  <si>
    <t>Result of MAX_20231115_Mitophagydye_LysoT_Control_EtOH_19_w2Conf-488-1_Simple Segmentation.tif</t>
  </si>
  <si>
    <t>Result of MAX_20231115_Mitophagydye_LysoT_Control_EtOH_1_w2Conf-488-1_Simple Segmentation.tif</t>
  </si>
  <si>
    <t>Result of MAX_20231115_Mitophagydye_LysoT_Control_EtOH_3_w2Conf-488-1_Simple Segmentation.tif</t>
  </si>
  <si>
    <t>Result of MAX_20231115_Mitophagydye_LysoT_Control_EtOH_4_w2Conf-488-1_Simple Segmentation.tif</t>
  </si>
  <si>
    <t>Result of MAX_20231115_Mitophagydye_LysoT_Control_EtOH_5_w2Conf-488-1_Simple Segmentation.tif</t>
  </si>
  <si>
    <t>Result of MAX_20231115_Mitophagydye_LysoT_Control_EtOH_6_w2Conf-488-1_Simple Segmentation.tif</t>
  </si>
  <si>
    <t>Ctrl Ant A</t>
  </si>
  <si>
    <t>Result of MAX_20231115_Mitophagydye_LysoT_Control_Ant A_11_w2Conf-488-1_Simple Segmentation.tif</t>
  </si>
  <si>
    <t>Result of MAX_20231115_Mitophagydye_LysoT_Control_Ant A_12_w2Conf-488-1_Simple Segmentation.tif</t>
  </si>
  <si>
    <t>Result of MAX_20231115_Mitophagydye_LysoT_Control_Ant A_13_w2Conf-488-1_Simple Segmentation.tif</t>
  </si>
  <si>
    <t>Result of MAX_20231115_Mitophagydye_LysoT_Control_Ant A_14_w2Conf-488-1_Simple Segmentation.tif</t>
  </si>
  <si>
    <t>Result of MAX_20231115_Mitophagydye_LysoT_Control_Ant A_15_w2Conf-488-1_Simple Segmentation.tif</t>
  </si>
  <si>
    <t>Result of MAX_20231115_Mitophagydye_LysoT_Control_Ant A_16_w2Conf-488-1_Simple Segmentation.tif</t>
  </si>
  <si>
    <t>Result of MAX_20231115_Mitophagydye_LysoT_Control_Ant A_17_w2Conf-488-1_Simple Segmentation.tif</t>
  </si>
  <si>
    <t>Result of MAX_20231115_Mitophagydye_LysoT_Control_Ant A_18_w2Conf-488-1_Simple Segmentation.tif</t>
  </si>
  <si>
    <t>Result of MAX_20231115_Mitophagydye_LysoT_Control_Ant A_2_w2Conf-488-1_Simple Segmentation.tif</t>
  </si>
  <si>
    <t>Result of MAX_20231115_Mitophagydye_LysoT_Control_Ant A_3_w2Conf-488-1_Simple Segmentation.tif</t>
  </si>
  <si>
    <t>Result of MAX_20231115_Mitophagydye_LysoT_Control_Ant A_4_w2Conf-488-1_Simple Segmentation.tif</t>
  </si>
  <si>
    <t>Result of MAX_20231115_Mitophagydye_LysoT_Control_Ant A_5_w2Conf-488-1_Simple Segmentation.tif</t>
  </si>
  <si>
    <t>Mtmr2 Ant A</t>
  </si>
  <si>
    <t>Result of MAX_20231115_Mitophagydye_LysoT_Mtmr2_Ant A_11_w2Conf-488-1_Simple Segmentation.tif</t>
  </si>
  <si>
    <t>Result of MAX_20231115_Mitophagydye_LysoT_Mtmr2_Ant A_14_w2Conf-488-1_Simple Segmentation.tif</t>
  </si>
  <si>
    <t>Result of MAX_20231115_Mitophagydye_LysoT_Mtmr2_Ant A_19_w2Conf-488-1_Simple Segmentation.tif</t>
  </si>
  <si>
    <t>Result of MAX_20231115_Mitophagydye_LysoT_Mtmr2_Ant A_1_w2Conf-488-1_Simple Segmentation.tif</t>
  </si>
  <si>
    <t>Result of MAX_20231115_Mitophagydye_LysoT_Mtmr2_Ant A_20_w2Conf-488-1_Simple Segmentation.tif</t>
  </si>
  <si>
    <t>Result of MAX_20231115_Mitophagydye_LysoT_Mtmr2_Ant A_3_w2Conf-488-1_Simple Segmentation.tif</t>
  </si>
  <si>
    <t>Result of MAX_20231115_Mitophagydye_LysoT_Mtmr2_Ant A_4_w2Conf-488-1_Simple Segmentation.tif</t>
  </si>
  <si>
    <t>Result of MAX_20231115_Mitophagydye_LysoT_Mtmr2_Ant A_5_w2Conf-488-1_Simple Segmentation.tif</t>
  </si>
  <si>
    <t>Result of MAX_20231115_Mitophagydye_LysoT_Mtmr2_Ant A_7_w2Conf-488-1_Simple Segmentation.tif</t>
  </si>
  <si>
    <t>Result of MAX_20231115_Mitophagydye_LysoT_Mtmr2_Ant A_9_w2Conf-488-1_Simple Segmentation.tif</t>
  </si>
  <si>
    <t>Rubicon Ant A</t>
  </si>
  <si>
    <t>Result of MAX_20231115_Mitophagydye_LysoT_Rubicon_Ant A_13_w2Conf-488-1_Simple Segmentation.tif</t>
  </si>
  <si>
    <t>Result of MAX_20231115_Mitophagydye_LysoT_Rubicon_Ant A_15_w2Conf-488-1_Simple Segmentation.tif</t>
  </si>
  <si>
    <t>Result of MAX_20231115_Mitophagydye_LysoT_Rubicon_Ant A_16_w2Conf-488-1_Simple Segmentation.tif</t>
  </si>
  <si>
    <t>Result of MAX_20231115_Mitophagydye_LysoT_Rubicon_Ant A_17_w2Conf-488-1_Simple Segmentation.tif</t>
  </si>
  <si>
    <t>Result of MAX_20231115_Mitophagydye_LysoT_Rubicon_Ant A_18_w2Conf-488-1_Simple Segmentation.tif</t>
  </si>
  <si>
    <t>Result of MAX_20231115_Mitophagydye_LysoT_Rubicon_Ant A_19_w2Conf-488-1_Simple Segmentation.tif</t>
  </si>
  <si>
    <t>Result of MAX_20231115_Mitophagydye_LysoT_Rubicon_Ant A_21_w2Conf-488-1_Simple Segmentation.tif</t>
  </si>
  <si>
    <t>Result of MAX_20231115_Mitophagydye_LysoT_Rubicon_Ant A_4_w2Conf-488-1_Simple Segmentation.tif</t>
  </si>
  <si>
    <t>Result of MAX_20231115_Mitophagydye_LysoT_Rubicon_Ant A_5_w2Conf-488-1_Simple Segmentation.tif</t>
  </si>
  <si>
    <t>Result of MAX_20231115_Mitophagydye_LysoT_Rubicon_Ant A_7_w2Conf-488-1_Simple Segmentation.tif</t>
  </si>
  <si>
    <t>Result of MAX_20231115_Mitophagydye_LysoT_Rubicon_Ant A_9_w2Conf-488-1_Simple Segmentation.tif</t>
  </si>
  <si>
    <t>CTRL_EtOH</t>
  </si>
  <si>
    <t>Result of MAX_20231128_Mitodye_LysoTGreen_1+2 AA rep 4_CTRL KD_EtOH_10_w2Conf-488-1_Simple Segmentation.tif</t>
  </si>
  <si>
    <t>Result of MAX_20231128_Mitodye_LysoTGreen_1+2 AA rep 4_CTRL KD_EtOH_11_w2Conf-488-1_Simple Segmentation.tif</t>
  </si>
  <si>
    <t>Result of MAX_20231128_Mitodye_LysoTGreen_1+2 AA rep 4_CTRL KD_EtOH_13_w2Conf-488-1_Simple Segmentation.tif</t>
  </si>
  <si>
    <t>Result of MAX_20231128_Mitodye_LysoTGreen_1+2 AA rep 4_CTRL KD_EtOH_15_w2Conf-488-1_Simple Segmentation.tif</t>
  </si>
  <si>
    <t>Result of MAX_20231128_Mitodye_LysoTGreen_1+2 AA rep 4_CTRL KD_EtOH_16_w2Conf-488-1_Simple Segmentation.tif</t>
  </si>
  <si>
    <t>Result of MAX_20231128_Mitodye_LysoTGreen_1+2 AA rep 4_CTRL KD_EtOH_17_w2Conf-488-1_Simple Segmentation.tif</t>
  </si>
  <si>
    <t>Result of MAX_20231128_Mitodye_LysoTGreen_1+2 AA rep 4_CTRL KD_EtOH_18_w2Conf-488-1_Simple Segmentation.tif</t>
  </si>
  <si>
    <t>Result of MAX_20231128_Mitodye_LysoTGreen_1+2 AA rep 4_CTRL KD_EtOH_2_w2Conf-488-1_Simple Segmentation.tif</t>
  </si>
  <si>
    <t>Result of MAX_20231128_Mitodye_LysoTGreen_1+2 AA rep 4_CTRL KD_EtOH_3_w2Conf-488-1_Simple Segmentation.tif</t>
  </si>
  <si>
    <t>Result of MAX_20231128_Mitodye_LysoTGreen_1+2 AA rep 4_CTRL KD_EtOH_4_w2Conf-488-1_Simple Segmentation.tif</t>
  </si>
  <si>
    <t>Result of MAX_20231128_Mitodye_LysoTGreen_1+2 AA rep 4_CTRL KD_EtOH_5_w2Conf-488-1_Simple Segmentation.tif</t>
  </si>
  <si>
    <t>Result of MAX_20231128_Mitodye_LysoTGreen_1+2 AA rep 4_CTRL KD_EtOH_6_w2Conf-488-1_Simple Segmentation.tif</t>
  </si>
  <si>
    <t>Result of MAX_20231128_Mitodye_LysoTGreen_1+2 AA rep 4_CTRL KD_EtOH_7_w2Conf-488-1_Simple Segmentation.tif</t>
  </si>
  <si>
    <t>Result of MAX_20231128_Mitodye_LysoTGreen_1+2 AA rep 4_CTRL KD_EtOH_8_w2Conf-488-1_Simple Segmentation.tif</t>
  </si>
  <si>
    <t>Result of MAX_20231128_Mitodye_LysoTGreen_1+2 AA rep 4_CTRL KD_EtOH_9_w2Conf-488-1_Simple Segmentation.tif</t>
  </si>
  <si>
    <t>CTRL_Ant A</t>
  </si>
  <si>
    <t>Result of MAX_20231128_Mitodye_LysoTGreen_1+2 AA rep 4_CTRL KD_Ant A_10_w2Conf-488-1_Simple Segmentation.tif</t>
  </si>
  <si>
    <t>Result of MAX_20231128_Mitodye_LysoTGreen_1+2 AA rep 4_CTRL KD_Ant A_11_w2Conf-488-1_Simple Segmentation.tif</t>
  </si>
  <si>
    <t>Result of MAX_20231128_Mitodye_LysoTGreen_1+2 AA rep 4_CTRL KD_Ant A_12_w2Conf-488-1_Simple Segmentation.tif</t>
  </si>
  <si>
    <t>Result of MAX_20231128_Mitodye_LysoTGreen_1+2 AA rep 4_CTRL KD_Ant A_13_w2Conf-488-1_Simple Segmentation.tif</t>
  </si>
  <si>
    <t>Result of MAX_20231128_Mitodye_LysoTGreen_1+2 AA rep 4_CTRL KD_Ant A_14_w2Conf-488-1_Simple Segmentation.tif</t>
  </si>
  <si>
    <t>Result of MAX_20231128_Mitodye_LysoTGreen_1+2 AA rep 4_CTRL KD_Ant A_15_w2Conf-488-1_Simple Segmentation.tif</t>
  </si>
  <si>
    <t>Result of MAX_20231128_Mitodye_LysoTGreen_1+2 AA rep 4_CTRL KD_Ant A_16_w2Conf-488-1_Simple Segmentation.tif</t>
  </si>
  <si>
    <t>Result of MAX_20231128_Mitodye_LysoTGreen_1+2 AA rep 4_CTRL KD_Ant A_18_w2Conf-488-1_Simple Segmentation.tif</t>
  </si>
  <si>
    <t>Result of MAX_20231128_Mitodye_LysoTGreen_1+2 AA rep 4_CTRL KD_Ant A_2_w2Conf-488-1_Simple Segmentation.tif</t>
  </si>
  <si>
    <t>Result of MAX_20231128_Mitodye_LysoTGreen_1+2 AA rep 4_CTRL KD_Ant A_3_w2Conf-488-1_Simple Segmentation.tif</t>
  </si>
  <si>
    <t>Result of MAX_20231128_Mitodye_LysoTGreen_1+2 AA rep 4_CTRL KD_Ant A_4_w2Conf-488-1_Simple Segmentation.tif</t>
  </si>
  <si>
    <t>Result of MAX_20231128_Mitodye_LysoTGreen_1+2 AA rep 4_CTRL KD_Ant A_5_w2Conf-488-1_Simple Segmentation.tif</t>
  </si>
  <si>
    <t>Result of MAX_20231128_Mitodye_LysoTGreen_1+2 AA rep 4_CTRL KD_Ant A_7_w2Conf-488-1_Simple Segmentation.tif</t>
  </si>
  <si>
    <t>Result of MAX_20231128_Mitodye_LysoTGreen_1+2 AA rep 4_CTRL KD_Ant A_8_w2Conf-488-1_Simple Segmentation.tif</t>
  </si>
  <si>
    <t>Result of MAX_20231128_Mitodye_LysoTGreen_1+2 AA rep 4_CTRL KD_Ant A_9_w2Conf-488-1_Simple Segmentation.tif</t>
  </si>
  <si>
    <t>Result of MAX_20231128_Mitodye_LysoTGreen_1+2 AA rep 4_MTMR2 KD_Ant A_10_w2Conf-488-1_Simple Segmentation.tif</t>
  </si>
  <si>
    <t>Result of MAX_20231128_Mitodye_LysoTGreen_1+2 AA rep 4_MTMR2 KD_Ant A_11_w2Conf-488-1_Simple Segmentation.tif</t>
  </si>
  <si>
    <t>Result of MAX_20231128_Mitodye_LysoTGreen_1+2 AA rep 4_MTMR2 KD_Ant A_12_w2Conf-488-1_Simple Segmentation.tif</t>
  </si>
  <si>
    <t>Result of MAX_20231128_Mitodye_LysoTGreen_1+2 AA rep 4_MTMR2 KD_Ant A_14_w2Conf-488-1_Simple Segmentation.tif</t>
  </si>
  <si>
    <t>Result of MAX_20231128_Mitodye_LysoTGreen_1+2 AA rep 4_MTMR2 KD_Ant A_15_w2Conf-488-1_Simple Segmentation.tif</t>
  </si>
  <si>
    <t>Result of MAX_20231128_Mitodye_LysoTGreen_1+2 AA rep 4_MTMR2 KD_Ant A_16_w2Conf-488-1_Simple Segmentation.tif</t>
  </si>
  <si>
    <t>Result of MAX_20231128_Mitodye_LysoTGreen_1+2 AA rep 4_MTMR2 KD_Ant A_17_w2Conf-488-1_Simple Segmentation.tif</t>
  </si>
  <si>
    <t>Result of MAX_20231128_Mitodye_LysoTGreen_1+2 AA rep 4_MTMR2 KD_Ant A_18_w2Conf-488-1_Simple Segmentation.tif</t>
  </si>
  <si>
    <t>Result of MAX_20231128_Mitodye_LysoTGreen_1+2 AA rep 4_MTMR2 KD_Ant A_2_w2Conf-488-1_Simple Segmentation.tif</t>
  </si>
  <si>
    <t>Result of MAX_20231128_Mitodye_LysoTGreen_1+2 AA rep 4_MTMR2 KD_Ant A_3_w2Conf-488-1_Simple Segmentation.tif</t>
  </si>
  <si>
    <t>Result of MAX_20231128_Mitodye_LysoTGreen_1+2 AA rep 4_MTMR2 KD_Ant A_4_w2Conf-488-1_Simple Segmentation.tif</t>
  </si>
  <si>
    <t>Result of MAX_20231128_Mitodye_LysoTGreen_1+2 AA rep 4_MTMR2 KD_Ant A_5_w2Conf-488-1_Simple Segmentation.tif</t>
  </si>
  <si>
    <t>Result of MAX_20231128_Mitodye_LysoTGreen_1+2 AA rep 4_MTMR2 KD_Ant A_6_w2Conf-488-1_Simple Segmentation.tif</t>
  </si>
  <si>
    <t>Result of MAX_20231128_Mitodye_LysoTGreen_1+2 AA rep 4_MTMR2 KD_Ant A_7_w2Conf-488-1_Simple Segmentation.tif</t>
  </si>
  <si>
    <t>Result of MAX_20231128_Mitodye_LysoTGreen_1+2 AA rep 4_MTMR2 KD_Ant A_8_w2Conf-488-1_Simple Segmentation.tif</t>
  </si>
  <si>
    <t>Result of MAX_20231128_Mitodye_LysoTGreen_1+2 AA rep 4_MTMR2 KD_Ant A_9_w2Conf-488-1_Simple Segmentation.tif</t>
  </si>
  <si>
    <t>Result of MAX_20231128_Mitodye_LysoTGreen_1+2 AA rep 4_Rubicon KD_Ant A_10_w2Conf-488-1_Simple Segmentation.tif</t>
  </si>
  <si>
    <t>Result of MAX_20231128_Mitodye_LysoTGreen_1+2 AA rep 4_Rubicon KD_Ant A_12_w2Conf-488-1_Simple Segmentation.tif</t>
  </si>
  <si>
    <t>Result of MAX_20231128_Mitodye_LysoTGreen_1+2 AA rep 4_Rubicon KD_Ant A_13_w2Conf-488-1_Simple Segmentation.tif</t>
  </si>
  <si>
    <t>Result of MAX_20231128_Mitodye_LysoTGreen_1+2 AA rep 4_Rubicon KD_Ant A_14_w2Conf-488-1_Simple Segmentation.tif</t>
  </si>
  <si>
    <t>Result of MAX_20231128_Mitodye_LysoTGreen_1+2 AA rep 4_Rubicon KD_Ant A_15_w2Conf-488-1_Simple Segmentation.tif</t>
  </si>
  <si>
    <t>Result of MAX_20231128_Mitodye_LysoTGreen_1+2 AA rep 4_Rubicon KD_Ant A_16_w2Conf-488-1_Simple Segmentation.tif</t>
  </si>
  <si>
    <t>Result of MAX_20231128_Mitodye_LysoTGreen_1+2 AA rep 4_Rubicon KD_Ant A_17_w2Conf-488-1_Simple Segmentation.tif</t>
  </si>
  <si>
    <t>Result of MAX_20231128_Mitodye_LysoTGreen_1+2 AA rep 4_Rubicon KD_Ant A_18_w2Conf-488-1_Simple Segmentation.tif</t>
  </si>
  <si>
    <t>Result of MAX_20231128_Mitodye_LysoTGreen_1+2 AA rep 4_Rubicon KD_Ant A_3_w2Conf-488-1_Simple Segmentation.tif</t>
  </si>
  <si>
    <t>Result of MAX_20231128_Mitodye_LysoTGreen_1+2 AA rep 4_Rubicon KD_Ant A_4_w2Conf-488-1_Simple Segmentation.tif</t>
  </si>
  <si>
    <t>Result of MAX_20231128_Mitodye_LysoTGreen_1+2 AA rep 4_Rubicon KD_Ant A_5_w2Conf-488-1_Simple Segmentation.tif</t>
  </si>
  <si>
    <t>Result of MAX_20231128_Mitodye_LysoTGreen_1+2 AA rep 4_Rubicon KD_Ant A_6_w2Conf-488-1_Simple Segmentation.tif</t>
  </si>
  <si>
    <t>Result of MAX_20231128_Mitodye_LysoTGreen_1+2 AA rep 4_Rubicon KD_Ant A_7_w2Conf-488-1_Simple Segmentation.tif</t>
  </si>
  <si>
    <t>Result of MAX_20231128_Mitodye_LysoTGreen_1+2 AA rep 4_Rubicon KD_Ant A_8_w2Conf-488-1_Simple Segmentation.tif</t>
  </si>
  <si>
    <t>Result of MAX_20231128_Mitodye_LysoTGreen_1+2 AA rep 4_Rubicon KD_Ant A_9_w2Conf-488-1_Simple Segmentation.tif</t>
  </si>
  <si>
    <t>GFP</t>
  </si>
  <si>
    <t>Colocalization of LC3 AND LAMP1</t>
  </si>
  <si>
    <t>Ratio</t>
  </si>
  <si>
    <t>M_20230406_DIV8_LAMP1HTCmChLC3GFP_dish1_1_w2Conf-561-1.tif</t>
  </si>
  <si>
    <t>Result of M_20230406_DIV8_LAMP1HTCmChLC3GFP_dish1_1_w2Conf-561-1.tif</t>
  </si>
  <si>
    <t>M_20230406_DIV8_LAMP1HTCmChLC3GFP_dish1_2_w2Conf-561-1.tif</t>
  </si>
  <si>
    <t>Result of M_20230406_DIV8_LAMP1HTCmChLC3GFP_dish1_2_w2Conf-561-1.tif</t>
  </si>
  <si>
    <t>M_20230406_DIV8_LAMP1HTCmChLC3GFP_dish1_3_w2Conf-561-1.tif</t>
  </si>
  <si>
    <t>Result of M_20230406_DIV8_LAMP1HTCmChLC3GFP_dish1_3_w2Conf-561-1.tif</t>
  </si>
  <si>
    <t>M_20230406_DIV8_LAMP1HTCmChLC3GFP_dish1_4_w2Conf-561-1.tif</t>
  </si>
  <si>
    <t>Result of M_20230406_DIV8_LAMP1HTCmChLC3GFP_dish1_4_w2Conf-561-1.tif</t>
  </si>
  <si>
    <t>M_20230406_DIV8_LAMP1HTCmChLC3GFP_dish1_5_w2Conf-561-1.tif</t>
  </si>
  <si>
    <t>Result of M_20230406_DIV8_LAMP1HTCmChLC3GFP_dish1_5_w2Conf-561-1.tif</t>
  </si>
  <si>
    <t>M_20230406_DIV8_LAMP1HTCmChLC3GFP_dish1_6_w2Conf-561-1.tif</t>
  </si>
  <si>
    <t>Result of M_20230406_DIV8_LAMP1HTCmChLC3GFP_dish1_6_w2Conf-561-1.tif</t>
  </si>
  <si>
    <t>M_20230406_DIV8_LAMP1HTCmChLC3GFP_dish1_7_w2Conf-561-1.tif</t>
  </si>
  <si>
    <t>Result of M_20230406_DIV8_LAMP1HTCmChLC3GFP_dish1_7_w2Conf-561-1.tif</t>
  </si>
  <si>
    <t>M_20230406_DIV8_LAMP1HTCmChLC3GFP_dish1_8_w2Conf-561-1.tif</t>
  </si>
  <si>
    <t>Result of M_20230406_DIV8_LAMP1HTCmChLC3GFP_dish1_8_w2Conf-561-1.tif</t>
  </si>
  <si>
    <t>GFP-Rubicon</t>
  </si>
  <si>
    <t>M_20230406_DIV8_LAMP1HTCmChLC3RubGFP_dish1_1_w2Conf-561-1.tif</t>
  </si>
  <si>
    <t>Result of M_20230406_DIV8_LAMP1HTCmChLC3RubGFP_dish1_1_w2Conf-561-1.tif</t>
  </si>
  <si>
    <t>M_20230406_DIV8_LAMP1HTCmChLC3RubGFP_dish1_3_w2Conf-561-1.tif</t>
  </si>
  <si>
    <t>Result of M_20230406_DIV8_LAMP1HTCmChLC3RubGFP_dish1_3_w2Conf-561-1.tif</t>
  </si>
  <si>
    <t>M_20230406_DIV8_LAMP1HTCmChLC3RubGFP_dish1_4_w2Conf-561-1.tif</t>
  </si>
  <si>
    <t>Result of M_20230406_DIV8_LAMP1HTCmChLC3RubGFP_dish1_4_w2Conf-561-1.tif</t>
  </si>
  <si>
    <t>M_20230406_DIV8_LAMP1HTCmChLC3RubGFP_dish1_6_w2Conf-561-1.tif</t>
  </si>
  <si>
    <t>Result of M_20230406_DIV8_LAMP1HTCmChLC3RubGFP_dish1_6_w2Conf-561-1.tif</t>
  </si>
  <si>
    <t>M_20230406_DIV8_LAMP1HTCmChLC3RubGFP_dish1_7_w2Conf-561-1.tif</t>
  </si>
  <si>
    <t>Result of M_20230406_DIV8_LAMP1HTCmChLC3RubGFP_dish1_7_w2Conf-561-1.tif</t>
  </si>
  <si>
    <t>M_20230406_DIV8_LAMP1HTCmChLC3RubGFP_dish2_1_w2Conf-561-1.tif</t>
  </si>
  <si>
    <t>Result of M_20230406_DIV8_LAMP1HTCmChLC3RubGFP_dish2_1_w2Conf-561-1.tif</t>
  </si>
  <si>
    <t>M_20230406_DIV8_LAMP1HTCmChLC3RubGFP_dish2_2_w2Conf-561-1.tif</t>
  </si>
  <si>
    <t>Result of M_20230406_DIV8_LAMP1HTCmChLC3RubGFP_dish2_2_w2Conf-561-1.tif</t>
  </si>
  <si>
    <t>M_20230406_DIV8_LAMP1HTCmChLC3RubGFP_dish2_4_w2Conf-561-1.tif</t>
  </si>
  <si>
    <t>Result of M_20230406_DIV8_LAMP1HTCmChLC3RubGFP_dish2_4_w2Conf-561-1.tif</t>
  </si>
  <si>
    <t>M_20230505_DIV9_LAMP1HalomChLC3GFP_dish 1_3_w2Conf-561-1.tif</t>
  </si>
  <si>
    <t>Result of M_20230505_DIV9_LAMP1HalomChLC3GFP_dish 1_3_w2Conf-561-1.tif</t>
  </si>
  <si>
    <t>M_20230505_DIV9_LAMP1HalomChLC3GFP_dish 1_6_w2Conf-561-1.tif</t>
  </si>
  <si>
    <t>Result of M_20230505_DIV9_LAMP1HalomChLC3GFP_dish 1_6_w2Conf-561-1.tif</t>
  </si>
  <si>
    <t>M_20230505_DIV9_LAMP1HalomChLC3GFP_dish 1_8_w2Conf-561-1.tif</t>
  </si>
  <si>
    <t>Result of M_20230505_DIV9_LAMP1HalomChLC3GFP_dish 1_8_w2Conf-561-1.tif</t>
  </si>
  <si>
    <t>M_20230505_DIV9_LAMP1HalomChLC3GFP_dish 2_2_w2Conf-561-1.tif</t>
  </si>
  <si>
    <t>Result of M_20230505_DIV9_LAMP1HalomChLC3GFP_dish 2_2_w2Conf-561-1.tif</t>
  </si>
  <si>
    <t>M_20230505_DIV9_LAMP1HalomChLC3GFP_dish 2_3_w2Conf-561-1.tif</t>
  </si>
  <si>
    <t>Result of M_20230505_DIV9_LAMP1HalomChLC3GFP_dish 2_3_w2Conf-561-1.tif</t>
  </si>
  <si>
    <t>M_20230505_DIV9_LAMP1HalomChLC3GFP_dish 2_4_w2Conf-561-1.tif</t>
  </si>
  <si>
    <t>Result of M_20230505_DIV9_LAMP1HalomChLC3GFP_dish 2_4_w2Conf-561-1.tif</t>
  </si>
  <si>
    <t>M_20230505_DIV9_LAMP1HalomChLC3GFP_dish 2_7_w2Conf-561-1.tif</t>
  </si>
  <si>
    <t>Result of M_20230505_DIV9_LAMP1HalomChLC3GFP_dish 2_7_w2Conf-561-1.tif</t>
  </si>
  <si>
    <t>M_20230505_DIV9_LAMP1HalomChLC3GFPRubicon_dish 1_1_w2Conf-561-1.tif</t>
  </si>
  <si>
    <t>Result of M_20230505_DIV9_LAMP1HalomChLC3GFPRubicon_dish 1_1_w2Conf-561-1.tif</t>
  </si>
  <si>
    <t>M_20230505_DIV9_LAMP1HalomChLC3GFPRubicon_dish 1_2_w2Conf-561-1.tif</t>
  </si>
  <si>
    <t>Result of M_20230505_DIV9_LAMP1HalomChLC3GFPRubicon_dish 1_2_w2Conf-561-1.tif</t>
  </si>
  <si>
    <t>M_20230505_DIV9_LAMP1HalomChLC3GFPRubicon_dish 1_3_w2Conf-561-1.tif</t>
  </si>
  <si>
    <t>Result of M_20230505_DIV9_LAMP1HalomChLC3GFPRubicon_dish 1_3_w2Conf-561-1.tif</t>
  </si>
  <si>
    <t>M_20230505_DIV9_LAMP1HalomChLC3GFPRubicon_dish 1_4_w2Conf-561-1.tif</t>
  </si>
  <si>
    <t>Result of M_20230505_DIV9_LAMP1HalomChLC3GFPRubicon_dish 1_4_w2Conf-561-1.tif</t>
  </si>
  <si>
    <t>M_20230505_DIV9_LAMP1HalomChLC3GFPRubicon_dish 1_5_w2Conf-561-1.tif</t>
  </si>
  <si>
    <t>Result of M_20230505_DIV9_LAMP1HalomChLC3GFPRubicon_dish 1_5_w2Conf-561-1.tif</t>
  </si>
  <si>
    <t>M_20230505_DIV9_LAMP1HalomChLC3GFPRubicon_dish 1_6_w2Conf-561-1.tif</t>
  </si>
  <si>
    <t>Result of M_20230505_DIV9_LAMP1HalomChLC3GFPRubicon_dish 1_6_w2Conf-561-1.tif</t>
  </si>
  <si>
    <t>M_20230505_DIV9_LAMP1HalomChLC3GFPRubicon_dish 1_7_w2Conf-561-1.tif</t>
  </si>
  <si>
    <t>Result of M_20230505_DIV9_LAMP1HalomChLC3GFPRubicon_dish 1_7_w2Conf-561-1.tif</t>
  </si>
  <si>
    <t>Result of M_20230526_DIV9_LAMP1HTCmChLC3_GFP_dish 1_1_w2Conf-561-1.tif</t>
  </si>
  <si>
    <t>M_20230526_DIV9_LAMP1HTCmChLC3_GFP_dish 1_1_w2Conf-561-1.tif</t>
  </si>
  <si>
    <t>Result of M_20230526_DIV9_LAMP1HTCmChLC3_GFP_dish 1_2_w2Conf-561-1.tif</t>
  </si>
  <si>
    <t>M_20230526_DIV9_LAMP1HTCmChLC3_GFP_dish 1_2_w2Conf-561-1.tif</t>
  </si>
  <si>
    <t>Result of M_20230526_DIV9_LAMP1HTCmChLC3_GFP_dish 1_3_w2Conf-561-1.tif</t>
  </si>
  <si>
    <t>M_20230526_DIV9_LAMP1HTCmChLC3_GFP_dish 1_3_w2Conf-561-1.tif</t>
  </si>
  <si>
    <t>Result of M_20230526_DIV9_LAMP1HTCmChLC3_GFP_dish 1_4_w2Conf-561-1.tif</t>
  </si>
  <si>
    <t>M_20230526_DIV9_LAMP1HTCmChLC3_GFP_dish 1_4_w2Conf-561-1.tif</t>
  </si>
  <si>
    <t>Result of M_20230526_DIV9_LAMP1HTCmChLC3_GFP_dish 1_6_w2Conf-561-1.tif</t>
  </si>
  <si>
    <t>M_20230526_DIV9_LAMP1HTCmChLC3_GFP_dish 1_6_w2Conf-561-1.tif</t>
  </si>
  <si>
    <t>Result of M_20230526_DIV9_LAMP1HTCmChLC3_GFP_dish 1_7_w2Conf-561-1.tif</t>
  </si>
  <si>
    <t>M_20230526_DIV9_LAMP1HTCmChLC3_GFP_dish 1_7_w2Conf-561-1.tif</t>
  </si>
  <si>
    <t>Result of M_20230526_DIV9_LAMP1HTCmChLC3_GFP_dish 1_8_w2Conf-561-1.tif</t>
  </si>
  <si>
    <t>M_20230526_DIV9_LAMP1HTCmChLC3_GFP_dish 1_8_w2Conf-561-1.tif</t>
  </si>
  <si>
    <t>Result of M_20230526_DIV9_LAMP1HTCmChLC3_GFPRubicon_dish 1_1_w2Conf-561-1.tif</t>
  </si>
  <si>
    <t>M_20230526_DIV9_LAMP1HTCmChLC3_GFPRubicon_dish 1_1_w2Conf-561-1.tif</t>
  </si>
  <si>
    <t>Result of M_20230526_DIV9_LAMP1HTCmChLC3_GFPRubicon_dish 1_2_w2Conf-561-1.tif</t>
  </si>
  <si>
    <t>M_20230526_DIV9_LAMP1HTCmChLC3_GFPRubicon_dish 1_2_w2Conf-561-1.tif</t>
  </si>
  <si>
    <t>Result of M_20230526_DIV9_LAMP1HTCmChLC3_GFPRubicon_dish 1_4_w2Conf-561-1.tif</t>
  </si>
  <si>
    <t>M_20230526_DIV9_LAMP1HTCmChLC3_GFPRubicon_dish 1_4_w2Conf-561-1.tif</t>
  </si>
  <si>
    <t>Result of M_20230526_DIV9_LAMP1HTCmChLC3_GFPRubicon_dish 1_5_w2Conf-561-1.tif</t>
  </si>
  <si>
    <t>M_20230526_DIV9_LAMP1HTCmChLC3_GFPRubicon_dish 1_5_w2Conf-561-1.tif</t>
  </si>
  <si>
    <t>Result of M_20230526_DIV9_LAMP1HTCmChLC3_GFPRubicon_dish 2_1_w2Conf-561-1.tif</t>
  </si>
  <si>
    <t>M_20230526_DIV9_LAMP1HTCmChLC3_GFPRubicon_dish 2_1_w2Conf-561-1.tif</t>
  </si>
  <si>
    <t>Result of M_20230526_DIV9_LAMP1HTCmChLC3_GFPRubicon_dish 2_2_w2Conf-561-1.tif</t>
  </si>
  <si>
    <t>M_20230526_DIV9_LAMP1HTCmChLC3_GFPRubicon_dish 2_2_w2Conf-561-1.tif</t>
  </si>
  <si>
    <t>Result of M_20230526_DIV9_LAMP1HTCmChLC3_GFPRubicon_dish 2_3_w2Conf-561-1.tif</t>
  </si>
  <si>
    <t>M_20230526_DIV9_LAMP1HTCmChLC3_GFPRubicon_dish 2_3_w2Conf-561-1.tif</t>
  </si>
  <si>
    <t>M_20231223_DIV8_HaloLAMP1mChLC3_GFP_2_w2Conf-561-1.tif</t>
  </si>
  <si>
    <t>Result of M_20231223_DIV8_HaloLAMP1mChLC3_GFP_2_w2Conf-561-1.tif</t>
  </si>
  <si>
    <t>M_20231223_DIV8_HaloLAMP1mChLC3_GFP_4_w2Conf-561-1.tif</t>
  </si>
  <si>
    <t>Result of M_20231223_DIV8_HaloLAMP1mChLC3_GFP_4_w2Conf-561-1.tif</t>
  </si>
  <si>
    <t>M_20231223_DIV8_HaloLAMP1mChLC3_GFP_6_w2Conf-561-1.tif</t>
  </si>
  <si>
    <t>Result of M_20231223_DIV8_HaloLAMP1mChLC3_GFP_6_w2Conf-561-1.tif</t>
  </si>
  <si>
    <t>M_20231223_DIV8_HaloLAMP1mChLC3_GFP_7_w2Conf-561-1.tif</t>
  </si>
  <si>
    <t>Result of M_20231223_DIV8_HaloLAMP1mChLC3_GFP_7_w2Conf-561-1.tif</t>
  </si>
  <si>
    <t>M_20231223_DIV8_HaloLAMP1mChLC3_GFP_8_w2Conf-561-1.tif</t>
  </si>
  <si>
    <t>Result of M_20231223_DIV8_HaloLAMP1mChLC3_GFP_8_w2Conf-561-1.tif</t>
  </si>
  <si>
    <t>M_20231223_DIV8_HaloLAMP1mChLC3_GFP_dish 2_1_w2Conf-561-1.tif</t>
  </si>
  <si>
    <t>Result of M_20231223_DIV8_HaloLAMP1mChLC3_GFP_dish 2_1_w2Conf-561-1.tif</t>
  </si>
  <si>
    <t>M_20231223_DIV8_HaloLAMP1mChLC3_GFP_dish 2_2_w2Conf-561-1.tif</t>
  </si>
  <si>
    <t>Result of M_20231223_DIV8_HaloLAMP1mChLC3_GFP_dish 2_2_w2Conf-561-1.tif</t>
  </si>
  <si>
    <t>M_20231223_DIV8_HaloLAMP1mChLC3_GFP_dish 2_4_w2Conf-561-1.tif</t>
  </si>
  <si>
    <t>Result of M_20231223_DIV8_HaloLAMP1mChLC3_GFP_dish 2_4_w2Conf-561-1.tif</t>
  </si>
  <si>
    <t>M_20231223_DIV8_HaloLAMP1mChLC3_GFPRubicon_1_w2Conf-561-1.tif</t>
  </si>
  <si>
    <t>Result of M_20231223_DIV8_HaloLAMP1mChLC3_GFPRubicon_1_w2Conf-561-1.tif</t>
  </si>
  <si>
    <t>M_20231223_DIV8_HaloLAMP1mChLC3_GFPRubicon_2_w2Conf-561-1.tif</t>
  </si>
  <si>
    <t>Result of M_20231223_DIV8_HaloLAMP1mChLC3_GFPRubicon_2_w2Conf-561-1.tif</t>
  </si>
  <si>
    <t>M_20231223_DIV8_HaloLAMP1mChLC3_GFPRubicon_3_w2Conf-561-1.tif</t>
  </si>
  <si>
    <t>Result of M_20231223_DIV8_HaloLAMP1mChLC3_GFPRubicon_3_w2Conf-561-1.tif</t>
  </si>
  <si>
    <t>M_20231223_DIV8_HaloLAMP1mChLC3_GFPRubicon_4_w2Conf-561-1.tif</t>
  </si>
  <si>
    <t>Result of M_20231223_DIV8_HaloLAMP1mChLC3_GFPRubicon_4_w2Conf-561-1.tif</t>
  </si>
  <si>
    <t>M_20231223_DIV8_HaloLAMP1mChLC3_GFPRubicon_5_w2Conf-561-1.tif</t>
  </si>
  <si>
    <t>Result of M_20231223_DIV8_HaloLAMP1mChLC3_GFPRubicon_5_w2Conf-561-1.tif</t>
  </si>
  <si>
    <t>M_20231223_DIV8_HaloLAMP1mChLC3_GFPRubicon_dish 2_2_w2Conf-561-1.tif</t>
  </si>
  <si>
    <t>Result of M_20231223_DIV8_HaloLAMP1mChLC3_GFPRubicon_dish 2_2_w2Conf-561-1.tif</t>
  </si>
  <si>
    <t>M_20231223_DIV8_HaloLAMP1mChLC3_GFPRubicon_dish 2_3_w2Conf-561-1.tif</t>
  </si>
  <si>
    <t>Result of M_20231223_DIV8_HaloLAMP1mChLC3_GFPRubicon_dish 2_3_w2Conf-561-1.tif</t>
  </si>
  <si>
    <t>REPLICATE 1</t>
  </si>
  <si>
    <t>REPLICATE 2</t>
  </si>
  <si>
    <t>REPLICATE 3</t>
  </si>
  <si>
    <t>REPLICATE 4</t>
  </si>
  <si>
    <t>20240221_Magic RD_DIV6_Ctrl KD_dish 1_10_w2Conf-561-2_Simple Segmentation.tif</t>
  </si>
  <si>
    <t>20240221_Magic RD_DIV6_Ctrl KD_dish 1_11_w2Conf-561-2_Simple Segmentation.tif</t>
  </si>
  <si>
    <t>20240221_Magic RD_DIV6_Ctrl KD_dish 1_12_w2Conf-561-2_Simple Segmentation.tif</t>
  </si>
  <si>
    <t>20240221_Magic RD_DIV6_Ctrl KD_dish 1_13_w2Conf-561-2_Simple Segmentation.tif</t>
  </si>
  <si>
    <t>20240221_Magic RD_DIV6_Ctrl KD_dish 1_14_w2Conf-561-2_Simple Segmentation.tif</t>
  </si>
  <si>
    <t>20240221_Magic RD_DIV6_Ctrl KD_dish 1_15_w2Conf-561-2_Simple Segmentation.tif</t>
  </si>
  <si>
    <t>20240221_Magic RD_DIV6_Ctrl KD_dish 1_16_w2Conf-561-2_Simple Segmentation.tif</t>
  </si>
  <si>
    <t>20240221_Magic RD_DIV6_Ctrl KD_dish 1_17_w2Conf-561-2_Simple Segmentation.tif</t>
  </si>
  <si>
    <t>20240221_Magic RD_DIV6_Ctrl KD_dish 1_18_w2Conf-561-2_Simple Segmentation.tif</t>
  </si>
  <si>
    <t>20240221_Magic RD_DIV6_Ctrl KD_dish 1_3_w2Conf-561-2_Simple Segmentation.tif</t>
  </si>
  <si>
    <t>20240221_Magic RD_DIV6_Ctrl KD_dish 1_4_w2Conf-561-2_Simple Segmentation.tif</t>
  </si>
  <si>
    <t>20240221_Magic RD_DIV6_Ctrl KD_dish 1_5_w2Conf-561-2_Simple Segmentation.tif</t>
  </si>
  <si>
    <t>20240221_Magic RD_DIV6_Ctrl KD_dish 1_6_w2Conf-561-2_Simple Segmentation.tif</t>
  </si>
  <si>
    <t>20240221_Magic RD_DIV6_Ctrl KD_dish 1_8_w2Conf-561-2_Simple Segmentation.tif</t>
  </si>
  <si>
    <t>20240221_Magic RD_DIV6_Ctrl KD_dish 1_9_w2Conf-561-2_Simple Segmentation.tif</t>
  </si>
  <si>
    <t>RUBICON</t>
  </si>
  <si>
    <t>20240221_Magic RD_DIV6_Rubicon KD_dish 1_10_w2Conf-561-2_Simple Segmentation.tif</t>
  </si>
  <si>
    <t>20240221_Magic RD_DIV6_Rubicon KD_dish 1_11_w2Conf-561-2_Simple Segmentation.tif</t>
  </si>
  <si>
    <t>20240221_Magic RD_DIV6_Rubicon KD_dish 1_12_w2Conf-561-2_Simple Segmentation.tif</t>
  </si>
  <si>
    <t>20240221_Magic RD_DIV6_Rubicon KD_dish 1_13_w2Conf-561-2_Simple Segmentation.tif</t>
  </si>
  <si>
    <t>20240221_Magic RD_DIV6_Rubicon KD_dish 1_14_w2Conf-561-2_Simple Segmentation.tif</t>
  </si>
  <si>
    <t>20240221_Magic RD_DIV6_Rubicon KD_dish 1_15_w2Conf-561-2_Simple Segmentation.tif</t>
  </si>
  <si>
    <t>20240221_Magic RD_DIV6_Rubicon KD_dish 1_16_w2Conf-561-2_Simple Segmentation.tif</t>
  </si>
  <si>
    <t>20240221_Magic RD_DIV6_Rubicon KD_dish 1_17_w2Conf-561-2_Simple Segmentation.tif</t>
  </si>
  <si>
    <t>20240221_Magic RD_DIV6_Rubicon KD_dish 1_18_w2Conf-561-2_Simple Segmentation.tif</t>
  </si>
  <si>
    <t>20240221_Magic RD_DIV6_Rubicon KD_dish 1_3_w2Conf-561-2_Simple Segmentation.tif</t>
  </si>
  <si>
    <t>20240221_Magic RD_DIV6_Rubicon KD_dish 1_4_w2Conf-561-2_Simple Segmentation.tif</t>
  </si>
  <si>
    <t>20240221_Magic RD_DIV6_Rubicon KD_dish 1_6_w2Conf-561-2_Simple Segmentation.tif</t>
  </si>
  <si>
    <t>20240221_Magic RD_DIV6_Rubicon KD_dish 1_7_w2Conf-561-2_Simple Segmentation.tif</t>
  </si>
  <si>
    <t>20240221_Magic RD_DIV6_Rubicon KD_dish 1_8_w2Conf-561-2_Simple Segmentation.tif</t>
  </si>
  <si>
    <t>20240221_Magic RD_DIV6_Rubicon KD_dish 1_9_w2Conf-561-2_Simple Segmentation.tif</t>
  </si>
  <si>
    <t>20240227_Magic Red_DIV6_Ctrl KD_dish 1_10_w1Conf-561-2_Simple Segmentation.tif</t>
  </si>
  <si>
    <t>20240227_Magic Red_DIV6_Ctrl KD_dish 1_11_w1Conf-561-2_Simple Segmentation.tif</t>
  </si>
  <si>
    <t>20240227_Magic Red_DIV6_Ctrl KD_dish 1_12_w1Conf-561-2_Simple Segmentation.tif</t>
  </si>
  <si>
    <t>20240227_Magic Red_DIV6_Ctrl KD_dish 1_13_w1Conf-561-2_Simple Segmentation.tif</t>
  </si>
  <si>
    <t>20240227_Magic Red_DIV6_Ctrl KD_dish 1_14_w1Conf-561-2_Simple Segmentation.tif</t>
  </si>
  <si>
    <t>20240227_Magic Red_DIV6_Ctrl KD_dish 1_15_w1Conf-561-2_Simple Segmentation.tif</t>
  </si>
  <si>
    <t>20240227_Magic Red_DIV6_Ctrl KD_dish 1_2_w1Conf-561-2_Simple Segmentation.tif</t>
  </si>
  <si>
    <t>20240227_Magic Red_DIV6_Ctrl KD_dish 1_3_w1Conf-561-2_Simple Segmentation.tif</t>
  </si>
  <si>
    <t>20240227_Magic Red_DIV6_Ctrl KD_dish 1_4_w1Conf-561-2_Simple Segmentation.tif</t>
  </si>
  <si>
    <t>20240227_Magic Red_DIV6_Ctrl KD_dish 1_5_w1Conf-561-2_Simple Segmentation.tif</t>
  </si>
  <si>
    <t>20240227_Magic Red_DIV6_Ctrl KD_dish 1_6_w1Conf-561-2_Simple Segmentation.tif</t>
  </si>
  <si>
    <t>20240227_Magic Red_DIV6_Ctrl KD_dish 1_7_w1Conf-561-2_Simple Segmentation.tif</t>
  </si>
  <si>
    <t>20240227_Magic Red_DIV6_Ctrl KD_dish 1_8_w1Conf-561-2_Simple Segmentation.tif</t>
  </si>
  <si>
    <t>20240227_Magic Red_DIV6_Ctrl KD_dish 1_9_w1Conf-561-2_Simple Segmentation.tif</t>
  </si>
  <si>
    <t>20240227_Magic Red_DIV6_Rubicon KD_dish 1_10_w1Conf-561-2_Simple Segmentation.tif</t>
  </si>
  <si>
    <t>20240227_Magic Red_DIV6_Rubicon KD_dish 1_11_w1Conf-561-2_Simple Segmentation.tif</t>
  </si>
  <si>
    <t>20240227_Magic Red_DIV6_Rubicon KD_dish 1_12_w1Conf-561-2_Simple Segmentation.tif</t>
  </si>
  <si>
    <t>20240227_Magic Red_DIV6_Rubicon KD_dish 1_13_w1Conf-561-2_Simple Segmentation.tif</t>
  </si>
  <si>
    <t>20240227_Magic Red_DIV6_Rubicon KD_dish 1_14_w1Conf-561-2_Simple Segmentation.tif</t>
  </si>
  <si>
    <t>20240227_Magic Red_DIV6_Rubicon KD_dish 1_15_w1Conf-561-2_Simple Segmentation.tif</t>
  </si>
  <si>
    <t>20240227_Magic Red_DIV6_Rubicon KD_dish 1_16_w1Conf-561-2_Simple Segmentation.tif</t>
  </si>
  <si>
    <t>20240227_Magic Red_DIV6_Rubicon KD_dish 1_2_w1Conf-561-2_Simple Segmentation.tif</t>
  </si>
  <si>
    <t>20240227_Magic Red_DIV6_Rubicon KD_dish 1_3_w1Conf-561-2_Simple Segmentation.tif</t>
  </si>
  <si>
    <t>20240227_Magic Red_DIV6_Rubicon KD_dish 1_4_w1Conf-561-2_Simple Segmentation.tif</t>
  </si>
  <si>
    <t>20240227_Magic Red_DIV6_Rubicon KD_dish 1_5_w1Conf-561-2_Simple Segmentation.tif</t>
  </si>
  <si>
    <t>20240227_Magic Red_DIV6_Rubicon KD_dish 1_6_w1Conf-561-2_Simple Segmentation.tif</t>
  </si>
  <si>
    <t>20240227_Magic Red_DIV6_Rubicon KD_dish 1_8_w1Conf-561-2_Simple Segmentation.tif</t>
  </si>
  <si>
    <t xml:space="preserve"> </t>
  </si>
  <si>
    <t>20240227_Magic Red_DIV6_Ctrl KD_dish 2_10_w1Conf-561-2_Simple Segmentation.tif</t>
  </si>
  <si>
    <t>20240227_Magic Red_DIV6_Ctrl KD_dish 2_11_w1Conf-561-2_Simple Segmentation.tif</t>
  </si>
  <si>
    <t>20240227_Magic Red_DIV6_Ctrl KD_dish 2_12_w1Conf-561-2_Simple Segmentation.tif</t>
  </si>
  <si>
    <t>20240227_Magic Red_DIV6_Ctrl KD_dish 2_13_w1Conf-561-2_Simple Segmentation.tif</t>
  </si>
  <si>
    <t>20240227_Magic Red_DIV6_Ctrl KD_dish 2_14_w1Conf-561-2_Simple Segmentation.tif</t>
  </si>
  <si>
    <t>20240227_Magic Red_DIV6_Ctrl KD_dish 2_15_w1Conf-561-2_Simple Segmentation.tif</t>
  </si>
  <si>
    <t>20240227_Magic Red_DIV6_Ctrl KD_dish 2_16_w1Conf-561-2_Simple Segmentation.tif</t>
  </si>
  <si>
    <t>20240227_Magic Red_DIV6_Ctrl KD_dish 2_2_w1Conf-561-2_Simple Segmentation.tif</t>
  </si>
  <si>
    <t>20240227_Magic Red_DIV6_Ctrl KD_dish 2_3_w1Conf-561-2_Simple Segmentation.tif</t>
  </si>
  <si>
    <t>20240227_Magic Red_DIV6_Ctrl KD_dish 2_4_w1Conf-561-2_Simple Segmentation.tif</t>
  </si>
  <si>
    <t>20240227_Magic Red_DIV6_Ctrl KD_dish 2_5_w1Conf-561-2_Simple Segmentation.tif</t>
  </si>
  <si>
    <t>20240227_Magic Red_DIV6_Ctrl KD_dish 2_6_w1Conf-561-2_Simple Segmentation.tif</t>
  </si>
  <si>
    <t>20240227_Magic Red_DIV6_Ctrl KD_dish 2_7_w1Conf-561-2_Simple Segmentation.tif</t>
  </si>
  <si>
    <t>20240227_Magic Red_DIV6_Ctrl KD_dish 2_8_w1Conf-561-2_Simple Segmentation.tif</t>
  </si>
  <si>
    <t>20240227_Magic Red_DIV6_Ctrl KD_dish 2_9_w1Conf-561-2_Simple Segmentation.tif</t>
  </si>
  <si>
    <t>20240227_Magic Red_DIV6_Rubicon KD_dish 2_10_w1Conf-561-2_Simple Segmentation.tif</t>
  </si>
  <si>
    <t>20240227_Magic Red_DIV6_Rubicon KD_dish 2_11_w1Conf-561-2_Simple Segmentation.tif</t>
  </si>
  <si>
    <t>20240227_Magic Red_DIV6_Rubicon KD_dish 2_12_w1Conf-561-2_Simple Segmentation.tif</t>
  </si>
  <si>
    <t>20240227_Magic Red_DIV6_Rubicon KD_dish 2_13_w1Conf-561-2_Simple Segmentation.tif</t>
  </si>
  <si>
    <t>20240227_Magic Red_DIV6_Rubicon KD_dish 2_14_w1Conf-561-2_Simple Segmentation.tif</t>
  </si>
  <si>
    <t>20240227_Magic Red_DIV6_Rubicon KD_dish 2_15_w1Conf-561-2_Simple Segmentation.tif</t>
  </si>
  <si>
    <t>20240227_Magic Red_DIV6_Rubicon KD_dish 2_16_w1Conf-561-2_Simple Segmentation.tif</t>
  </si>
  <si>
    <t>20240227_Magic Red_DIV6_Rubicon KD_dish 2_17_w1Conf-561-2_Simple Segmentation.tif</t>
  </si>
  <si>
    <t>20240227_Magic Red_DIV6_Rubicon KD_dish 2_2_w1Conf-561-2_Simple Segmentation.tif</t>
  </si>
  <si>
    <t>20240227_Magic Red_DIV6_Rubicon KD_dish 2_3_w1Conf-561-2_Simple Segmentation.tif</t>
  </si>
  <si>
    <t>20240227_Magic Red_DIV6_Rubicon KD_dish 2_4_w1Conf-561-2_Simple Segmentation.tif</t>
  </si>
  <si>
    <t>20240227_Magic Red_DIV6_Rubicon KD_dish 2_5_w1Conf-561-2_Simple Segmentation.tif</t>
  </si>
  <si>
    <t>20240227_Magic Red_DIV6_Rubicon KD_dish 2_6_w1Conf-561-2_Simple Segmentation.tif</t>
  </si>
  <si>
    <t>20240227_Magic Red_DIV6_Rubicon KD_dish 2_7_w1Conf-561-2_Simple Segmentation.tif</t>
  </si>
  <si>
    <t>20240227_Magic Red_DIV6_Rubicon KD_dish 2_8_w1Conf-561-2_Simple Segmentation.tif</t>
  </si>
  <si>
    <t>20240227_Magic Red_DIV6_Rubicon KD_dish 2_9_w1Conf-561-2_Simple Segmentation.tif</t>
  </si>
  <si>
    <t>20240226_DIV 6_Magic Red_ctrl_dish1_10_w1Conf-561-2_Simple Segmentation.tif</t>
  </si>
  <si>
    <t>20240226_DIV 6_Magic Red_ctrl_dish1_11_w1Conf-561-2_Simple Segmentation.tif</t>
  </si>
  <si>
    <t>20240226_DIV 6_Magic Red_ctrl_dish1_13_w1Conf-561-2_Simple Segmentation.tif</t>
  </si>
  <si>
    <t>20240226_DIV 6_Magic Red_ctrl_dish1_14_w1Conf-561-2_Simple Segmentation.tif</t>
  </si>
  <si>
    <t>20240226_DIV 6_Magic Red_ctrl_dish1_2_w1Conf-561-2_Simple Segmentation.tif</t>
  </si>
  <si>
    <t>20240226_DIV 6_Magic Red_ctrl_dish1_3_w1Conf-561-2_Simple Segmentation.tif</t>
  </si>
  <si>
    <t>20240226_DIV 6_Magic Red_ctrl_dish1_4_w1Conf-561-2_Simple Segmentation.tif</t>
  </si>
  <si>
    <t>20240226_DIV 6_Magic Red_ctrl_dish1_5_w1Conf-561-2_Simple Segmentation.tif</t>
  </si>
  <si>
    <t>20240226_DIV 6_Magic Red_ctrl_dish1_6_w1Conf-561-2_Simple Segmentation.tif</t>
  </si>
  <si>
    <t>20240226_DIV 6_Magic Red_ctrl_dish1_7_w1Conf-561-2_Simple Segmentation.tif</t>
  </si>
  <si>
    <t>20240226_DIV 6_Magic Red_ctrl_dish1_8_w1Conf-561-2_Simple Segmentation.tif</t>
  </si>
  <si>
    <t>20240226_DIV 6_Magic Red_ctrl_dish1_9_w1Conf-561-2_Simple Segmentation.tif</t>
  </si>
  <si>
    <t>20240226_DIV 6_Magic Red_rubcn_dish1_10_w1Conf-561-2_Simple Segmentation.tif</t>
  </si>
  <si>
    <t>20240226_DIV 6_Magic Red_rubcn_dish1_11_w1Conf-561-2_Simple Segmentation.tif</t>
  </si>
  <si>
    <t>20240226_DIV 6_Magic Red_rubcn_dish1_12_w1Conf-561-2_Simple Segmentation.tif</t>
  </si>
  <si>
    <t>20240226_DIV 6_Magic Red_rubcn_dish1_13_w1Conf-561-2_Simple Segmentation.tif</t>
  </si>
  <si>
    <t>20240226_DIV 6_Magic Red_rubcn_dish1_14_w1Conf-561-2_Simple Segmentation.tif</t>
  </si>
  <si>
    <t>20240226_DIV 6_Magic Red_rubcn_dish1_2_w1Conf-561-2_Simple Segmentation.tif</t>
  </si>
  <si>
    <t>20240226_DIV 6_Magic Red_rubcn_dish1_3_w1Conf-561-2_Simple Segmentation.tif</t>
  </si>
  <si>
    <t>20240226_DIV 6_Magic Red_rubcn_dish1_4_w1Conf-561-2_Simple Segmentation.tif</t>
  </si>
  <si>
    <t>20240226_DIV 6_Magic Red_rubcn_dish1_5_w1Conf-561-2_Simple Segmentation.tif</t>
  </si>
  <si>
    <t>20240226_DIV 6_Magic Red_rubcn_dish1_6_w1Conf-561-2_Simple Segmentation.tif</t>
  </si>
  <si>
    <t>20240226_DIV 6_Magic Red_rubcn_dish1_7_w1Conf-561-2_Simple Segmentation.tif</t>
  </si>
  <si>
    <t>20240226_DIV 6_Magic Red_rubcn_dish1_8_w1Conf-561-2_Simple Segmentation.tif</t>
  </si>
  <si>
    <t>20240226_DIV 6_Magic Red_rubcn_dish1_9_w1Conf-561-2_Simple Segmentation.tif</t>
  </si>
  <si>
    <t>20240226_DIV 6_Magic Red_ctrl_dish 2_10_w1Conf-561-2_Simple Segmentation.tif</t>
  </si>
  <si>
    <t>20240226_DIV 6_Magic Red_ctrl_dish 2_11_w1Conf-561-2_Simple Segmentation.tif</t>
  </si>
  <si>
    <t>20240226_DIV 6_Magic Red_ctrl_dish 2_12_w1Conf-561-2_Simple Segmentation.tif</t>
  </si>
  <si>
    <t>20240226_DIV 6_Magic Red_ctrl_dish 2_13_w1Conf-561-2_Simple Segmentation.tif</t>
  </si>
  <si>
    <t>20240226_DIV 6_Magic Red_ctrl_dish 2_14_w1Conf-561-2_Simple Segmentation.tif</t>
  </si>
  <si>
    <t>20240226_DIV 6_Magic Red_ctrl_dish 2_2_w1Conf-561-2_Simple Segmentation.tif</t>
  </si>
  <si>
    <t>20240226_DIV 6_Magic Red_ctrl_dish 2_3_w1Conf-561-2_Simple Segmentation.tif</t>
  </si>
  <si>
    <t>20240226_DIV 6_Magic Red_ctrl_dish 2_4_w1Conf-561-2_Simple Segmentation.tif</t>
  </si>
  <si>
    <t>20240226_DIV 6_Magic Red_ctrl_dish 2_5_w1Conf-561-2_Simple Segmentation.tif</t>
  </si>
  <si>
    <t>20240226_DIV 6_Magic Red_ctrl_dish 2_6_w1Conf-561-2_Simple Segmentation.tif</t>
  </si>
  <si>
    <t>20240226_DIV 6_Magic Red_ctrl_dish 2_7_w1Conf-561-2_Simple Segmentation.tif</t>
  </si>
  <si>
    <t>20240226_DIV 6_Magic Red_ctrl_dish 2_8_w1Conf-561-2_Simple Segmentation.tif</t>
  </si>
  <si>
    <t>20240226_DIV 6_Magic Red_ctrl_dish 2_9_w1Conf-561-2_Simple Segmentation.tif</t>
  </si>
  <si>
    <t>20240226_DIV 6_Magic Red_rubcn_dish 2_10_w1Conf-561-2_Simple Segmentation.tif</t>
  </si>
  <si>
    <t>20240226_DIV 6_Magic Red_rubcn_dish 2_11_w1Conf-561-2_Simple Segmentation.tif</t>
  </si>
  <si>
    <t>20240226_DIV 6_Magic Red_rubcn_dish 2_12_w1Conf-561-2_Simple Segmentation.tif</t>
  </si>
  <si>
    <t>20240226_DIV 6_Magic Red_rubcn_dish 2_13_w1Conf-561-2_Simple Segmentation.tif</t>
  </si>
  <si>
    <t>20240226_DIV 6_Magic Red_rubcn_dish 2_14_w1Conf-561-2_Simple Segmentation.tif</t>
  </si>
  <si>
    <t>20240226_DIV 6_Magic Red_rubcn_dish 2_2_w1Conf-561-2_Simple Segmentation.tif</t>
  </si>
  <si>
    <t>20240226_DIV 6_Magic Red_rubcn_dish 2_3_w1Conf-561-2_Simple Segmentation.tif</t>
  </si>
  <si>
    <t>20240226_DIV 6_Magic Red_rubcn_dish 2_4_w1Conf-561-2_Simple Segmentation.tif</t>
  </si>
  <si>
    <t>20240226_DIV 6_Magic Red_rubcn_dish 2_5_w1Conf-561-2_Simple Segmentation.tif</t>
  </si>
  <si>
    <t>20240226_DIV 6_Magic Red_rubcn_dish 2_6_w1Conf-561-2_Simple Segmentation.tif</t>
  </si>
  <si>
    <t>20240226_DIV 6_Magic Red_rubcn_dish 2_7_w1Conf-561-2_Simple Segmentation.tif</t>
  </si>
  <si>
    <t>20240226_DIV 6_Magic Red_rubcn_dish 2_8_w1Conf-561-2_Simple Segmentation.tif</t>
  </si>
  <si>
    <t>20240226_DIV 6_Magic Red_rubcn_dish 2_9_w1Conf-561-2_Simple Segmentation.tif</t>
  </si>
  <si>
    <t>Figure 6 O, P, Q</t>
  </si>
  <si>
    <t>Figure 6 K</t>
  </si>
  <si>
    <t>CTRL_561</t>
  </si>
  <si>
    <t>CTRL_488</t>
  </si>
  <si>
    <t>RATIO (561/488)</t>
  </si>
  <si>
    <t>MAX_20240822_BB_LysopH_with Baf_Ctrl KD 1_10_w1Conf-561-1_Simple Segmentation.tif</t>
  </si>
  <si>
    <t>MAX_20240822_BB_LysopH_with Baf_Ctrl KD 1_10_w2Conf-488-1_Simple Segmentation.tif</t>
  </si>
  <si>
    <t>MAX_20240822_BB_LysopH_with Baf_Ctrl KD 1_11_w1Conf-561-1_Simple Segmentation.tif</t>
  </si>
  <si>
    <t>MAX_20240822_BB_LysopH_with Baf_Ctrl KD 1_11_w2Conf-488-1_Simple Segmentation.tif</t>
  </si>
  <si>
    <t>MAX_20240822_BB_LysopH_with Baf_Ctrl KD 1_12_w1Conf-561-1_Simple Segmentation.tif</t>
  </si>
  <si>
    <t>MAX_20240822_BB_LysopH_with Baf_Ctrl KD 1_12_w2Conf-488-1_Simple Segmentation.tif</t>
  </si>
  <si>
    <t>MAX_20240822_BB_LysopH_with Baf_Ctrl KD 1_12_w1Conf-561-2_Simple Segmentation.tif</t>
  </si>
  <si>
    <t>MAX_20240822_BB_LysopH_with Baf_Ctrl KD 1_12_w2Conf-488-2_Simple Segmentation.tif</t>
  </si>
  <si>
    <t>MAX_20240822_BB_LysopH_with Baf_Ctrl KD 1_1_w1Conf-561-1_Simple Segmentation.tif</t>
  </si>
  <si>
    <t>MAX_20240822_BB_LysopH_with Baf_Ctrl KD 1_1_w2Conf-488-1_Simple Segmentation.tif</t>
  </si>
  <si>
    <t>MAX_20240822_BB_LysopH_with Baf_Ctrl KD 1_2_w1Conf-561-1_Simple Segmentation.tif</t>
  </si>
  <si>
    <t>MAX_20240822_BB_LysopH_with Baf_Ctrl KD 1_2_w2Conf-488-1_Simple Segmentation.tif</t>
  </si>
  <si>
    <t>MAX_20240822_BB_LysopH_with Baf_Ctrl KD 1_3_w1Conf-561-1_Simple Segmentation.tif</t>
  </si>
  <si>
    <t>MAX_20240822_BB_LysopH_with Baf_Ctrl KD 1_3_w2Conf-488-1_Simple Segmentation.tif</t>
  </si>
  <si>
    <t>MAX_20240822_BB_LysopH_with Baf_Ctrl KD 1_4_w1Conf-561-1_Simple Segmentation.tif</t>
  </si>
  <si>
    <t>MAX_20240822_BB_LysopH_with Baf_Ctrl KD 1_4_w2Conf-488-1_Simple Segmentation.tif</t>
  </si>
  <si>
    <t>MAX_20240822_BB_LysopH_with Baf_Ctrl KD 1_5_w1Conf-561-1_Simple Segmentation.tif</t>
  </si>
  <si>
    <t>MAX_20240822_BB_LysopH_with Baf_Ctrl KD 1_5_w2Conf-488-1_Simple Segmentation.tif</t>
  </si>
  <si>
    <t>MAX_20240822_BB_LysopH_with Baf_Ctrl KD 1_6_w1Conf-561-1_Simple Segmentation.tif</t>
  </si>
  <si>
    <t>MAX_20240822_BB_LysopH_with Baf_Ctrl KD 1_6_w2Conf-488-1_Simple Segmentation.tif</t>
  </si>
  <si>
    <t>MAX_20240822_BB_LysopH_with Baf_Ctrl KD 1_7_w1Conf-561-1_Simple Segmentation.tif</t>
  </si>
  <si>
    <t>MAX_20240822_BB_LysopH_with Baf_Ctrl KD 1_7_w2Conf-488-1_Simple Segmentation.tif</t>
  </si>
  <si>
    <t>MAX_20240822_BB_LysopH_with Baf_Ctrl KD 1_8_w1Conf-561-1_Simple Segmentation.tif</t>
  </si>
  <si>
    <t>MAX_20240822_BB_LysopH_with Baf_Ctrl KD 1_8_w2Conf-488-1_Simple Segmentation.tif</t>
  </si>
  <si>
    <t>MAX_20240822_BB_LysopH_with Baf_Ctrl KD 1_9_w1Conf-561-1_Simple Segmentation.tif</t>
  </si>
  <si>
    <t>MAX_20240822_BB_LysopH_with Baf_Ctrl KD 1_9_w2Conf-488-1_Simple Segmentation.tif</t>
  </si>
  <si>
    <t>MAX_20240822_BB_LysopH_with Baf_Ctrl KD 2_10_w1Conf-561-1_Simple Segmentation.tif</t>
  </si>
  <si>
    <t>MAX_20240822_BB_LysopH_with Baf_Ctrl KD 2_10_w2Conf-488-1_Simple Segmentation.tif</t>
  </si>
  <si>
    <t>MAX_20240822_BB_LysopH_with Baf_Ctrl KD 2_11_w1Conf-561-1_Simple Segmentation.tif</t>
  </si>
  <si>
    <t>MAX_20240822_BB_LysopH_with Baf_Ctrl KD 2_11_w2Conf-488-1_Simple Segmentation.tif</t>
  </si>
  <si>
    <t>MAX_20240822_BB_LysopH_with Baf_Ctrl KD 2_12_w1Conf-561-1_Simple Segmentation.tif</t>
  </si>
  <si>
    <t>MAX_20240822_BB_LysopH_with Baf_Ctrl KD 2_12_w2Conf-488-1_Simple Segmentation.tif</t>
  </si>
  <si>
    <t>MAX_20240822_BB_LysopH_with Baf_Ctrl KD 2_13_w1Conf-561-1_Simple Segmentation.tif</t>
  </si>
  <si>
    <t>MAX_20240822_BB_LysopH_with Baf_Ctrl KD 2_13_w2Conf-488-1_Simple Segmentation.tif</t>
  </si>
  <si>
    <t>MAX_20240822_BB_LysopH_with Baf_Ctrl KD 2_14_w1Conf-561-1_Simple Segmentation.tif</t>
  </si>
  <si>
    <t>MAX_20240822_BB_LysopH_with Baf_Ctrl KD 2_14_w2Conf-488-1_Simple Segmentation.tif</t>
  </si>
  <si>
    <t>MAX_20240822_BB_LysopH_with Baf_Ctrl KD 2_15_w1Conf-561-1_Simple Segmentation.tif</t>
  </si>
  <si>
    <t>MAX_20240822_BB_LysopH_with Baf_Ctrl KD 2_15_w2Conf-488-1_Simple Segmentation.tif</t>
  </si>
  <si>
    <t>MAX_20240822_BB_LysopH_with Baf_Ctrl KD 2_1_w1Conf-561-1_Simple Segmentation.tif</t>
  </si>
  <si>
    <t>MAX_20240822_BB_LysopH_with Baf_Ctrl KD 2_1_w2Conf-488-1_Simple Segmentation.tif</t>
  </si>
  <si>
    <t>MAX_20240822_BB_LysopH_with Baf_Ctrl KD 2_2_w1Conf-561-1_Simple Segmentation.tif</t>
  </si>
  <si>
    <t>MAX_20240822_BB_LysopH_with Baf_Ctrl KD 2_2_w2Conf-488-1_Simple Segmentation.tif</t>
  </si>
  <si>
    <t>MAX_20240822_BB_LysopH_with Baf_Ctrl KD 2_3_w1Conf-561-1_Simple Segmentation.tif</t>
  </si>
  <si>
    <t>MAX_20240822_BB_LysopH_with Baf_Ctrl KD 2_3_w2Conf-488-1_Simple Segmentation.tif</t>
  </si>
  <si>
    <t>MAX_20240822_BB_LysopH_with Baf_Ctrl KD 2_6_w1Conf-561-1_Simple Segmentation.tif</t>
  </si>
  <si>
    <t>MAX_20240822_BB_LysopH_with Baf_Ctrl KD 2_6_w2Conf-488-1_Simple Segmentation.tif</t>
  </si>
  <si>
    <t>MAX_20240822_BB_LysopH_with Baf_Ctrl KD 2_7_w1Conf-561-1_Simple Segmentation.tif</t>
  </si>
  <si>
    <t>MAX_20240822_BB_LysopH_with Baf_Ctrl KD 2_7_w2Conf-488-1_Simple Segmentation.tif</t>
  </si>
  <si>
    <t>MAX_20240822_BB_LysopH_with Baf_Ctrl KD 2_8_w1Conf-561-1_Simple Segmentation.tif</t>
  </si>
  <si>
    <t>MAX_20240822_BB_LysopH_with Baf_Ctrl KD 2_8_w2Conf-488-1_Simple Segmentation.tif</t>
  </si>
  <si>
    <t>MAX_20240822_BB_LysopH_with Baf_Ctrl KD 2_9_w1Conf-561-1_Simple Segmentation.tif</t>
  </si>
  <si>
    <t>MAX_20240822_BB_LysopH_with Baf_Ctrl KD 2_9_w2Conf-488-1_Simple Segmentation.tif</t>
  </si>
  <si>
    <t>Rubcn_561</t>
  </si>
  <si>
    <t>Rubcn_488</t>
  </si>
  <si>
    <t>MAX_20240822_BB_LysopH_with Baf_Rubcn KD 1_10_w1Conf-561-1_Simple Segmentation.tif</t>
  </si>
  <si>
    <t>MAX_20240822_BB_LysopH_with Baf_Rubcn KD 1_10_w2Conf-488-1_Simple Segmentation.tif</t>
  </si>
  <si>
    <t>MAX_20240822_BB_LysopH_with Baf_Rubcn KD 1_12_w1Conf-561-1_Simple Segmentation.tif</t>
  </si>
  <si>
    <t>MAX_20240822_BB_LysopH_with Baf_Rubcn KD 1_12_w2Conf-488-1_Simple Segmentation.tif</t>
  </si>
  <si>
    <t>MAX_20240822_BB_LysopH_with Baf_Rubcn KD 1_13_w1Conf-561-1_Simple Segmentation.tif</t>
  </si>
  <si>
    <t>MAX_20240822_BB_LysopH_with Baf_Rubcn KD 1_13_w2Conf-488-1_Simple Segmentation.tif</t>
  </si>
  <si>
    <t>MAX_20240822_BB_LysopH_with Baf_Rubcn KD 1_14_w1Conf-561-1_Simple Segmentation.tif</t>
  </si>
  <si>
    <t>MAX_20240822_BB_LysopH_with Baf_Rubcn KD 1_14_w2Conf-488-1_Simple Segmentation.tif</t>
  </si>
  <si>
    <t>MAX_20240822_BB_LysopH_with Baf_Rubcn KD 1_15_w1Conf-561-1_Simple Segmentation.tif</t>
  </si>
  <si>
    <t>MAX_20240822_BB_LysopH_with Baf_Rubcn KD 1_15_w2Conf-488-1_Simple Segmentation.tif</t>
  </si>
  <si>
    <t>MAX_20240822_BB_LysopH_with Baf_Rubcn KD 1_1_w1Conf-561-1_Simple Segmentation.tif</t>
  </si>
  <si>
    <t>MAX_20240822_BB_LysopH_with Baf_Rubcn KD 1_1_w2Conf-488-1_Simple Segmentation.tif</t>
  </si>
  <si>
    <t>MAX_20240822_BB_LysopH_with Baf_Rubcn KD 1_2_w1Conf-561-1_Simple Segmentation.tif</t>
  </si>
  <si>
    <t>MAX_20240822_BB_LysopH_with Baf_Rubcn KD 1_2_w2Conf-488-1_Simple Segmentation.tif</t>
  </si>
  <si>
    <t>MAX_20240822_BB_LysopH_with Baf_Rubcn KD 1_3_w1Conf-561-1_Simple Segmentation.tif</t>
  </si>
  <si>
    <t>MAX_20240822_BB_LysopH_with Baf_Rubcn KD 1_3_w2Conf-488-1_Simple Segmentation.tif</t>
  </si>
  <si>
    <t>MAX_20240822_BB_LysopH_with Baf_Rubcn KD 1_4_w1Conf-561-1_Simple Segmentation.tif</t>
  </si>
  <si>
    <t>MAX_20240822_BB_LysopH_with Baf_Rubcn KD 1_4_w2Conf-488-1_Simple Segmentation.tif</t>
  </si>
  <si>
    <t>MAX_20240822_BB_LysopH_with Baf_Rubcn KD 1_6_w1Conf-561-1_Simple Segmentation.tif</t>
  </si>
  <si>
    <t>MAX_20240822_BB_LysopH_with Baf_Rubcn KD 1_6_w2Conf-488-1_Simple Segmentation.tif</t>
  </si>
  <si>
    <t>MAX_20240822_BB_LysopH_with Baf_Rubcn KD 1_7_w1Conf-561-1_Simple Segmentation.tif</t>
  </si>
  <si>
    <t>MAX_20240822_BB_LysopH_with Baf_Rubcn KD 1_7_w2Conf-488-1_Simple Segmentation.tif</t>
  </si>
  <si>
    <t>MAX_20240822_BB_LysopH_with Baf_Rubcn KD 1_8_w1Conf-561-1_Simple Segmentation.tif</t>
  </si>
  <si>
    <t>MAX_20240822_BB_LysopH_with Baf_Rubcn KD 1_8_w2Conf-488-1_Simple Segmentation.tif</t>
  </si>
  <si>
    <t>MAX_20240822_BB_LysopH_with Baf_Rubcn KD 1_9_w1Conf-561-1_Simple Segmentation.tif</t>
  </si>
  <si>
    <t>MAX_20240822_BB_LysopH_with Baf_Rubcn KD 1_9_w2Conf-488-1_Simple Segmentation.tif</t>
  </si>
  <si>
    <t>MAX_20240822_BB_LysopH_with Baf_Rubcn KD 2_10_w1Conf-561-1_Simple Segmentation.tif</t>
  </si>
  <si>
    <t>MAX_20240822_BB_LysopH_with Baf_Rubcn KD 2_10_w2Conf-488-1_Simple Segmentation.tif</t>
  </si>
  <si>
    <t>MAX_20240822_BB_LysopH_with Baf_Rubcn KD 2_11_w1Conf-561-1_Simple Segmentation.tif</t>
  </si>
  <si>
    <t>MAX_20240822_BB_LysopH_with Baf_Rubcn KD 2_11_w2Conf-488-1_Simple Segmentation.tif</t>
  </si>
  <si>
    <t>MAX_20240822_BB_LysopH_with Baf_Rubcn KD 2_12_w1Conf-561-1_Simple Segmentation.tif</t>
  </si>
  <si>
    <t>MAX_20240822_BB_LysopH_with Baf_Rubcn KD 2_12_w2Conf-488-1_Simple Segmentation.tif</t>
  </si>
  <si>
    <t>MAX_20240822_BB_LysopH_with Baf_Rubcn KD 2_14_w1Conf-561-1_Simple Segmentation.tif</t>
  </si>
  <si>
    <t>MAX_20240822_BB_LysopH_with Baf_Rubcn KD 2_14_w2Conf-488-1_Simple Segmentation.tif</t>
  </si>
  <si>
    <t>MAX_20240822_BB_LysopH_with Baf_Rubcn KD 2_15_w1Conf-561-1_Simple Segmentation.tif</t>
  </si>
  <si>
    <t>MAX_20240822_BB_LysopH_with Baf_Rubcn KD 2_15_w2Conf-488-1_Simple Segmentation.tif</t>
  </si>
  <si>
    <t>MAX_20240822_BB_LysopH_with Baf_Rubcn KD 2_1_w1Conf-561-1_Simple Segmentation.tif</t>
  </si>
  <si>
    <t>MAX_20240822_BB_LysopH_with Baf_Rubcn KD 2_1_w2Conf-488-1_Simple Segmentation.tif</t>
  </si>
  <si>
    <t>MAX_20240822_BB_LysopH_with Baf_Rubcn KD 2_3_w1Conf-561-1_Simple Segmentation.tif</t>
  </si>
  <si>
    <t>MAX_20240822_BB_LysopH_with Baf_Rubcn KD 2_3_w2Conf-488-1_Simple Segmentation.tif</t>
  </si>
  <si>
    <t>MAX_20240822_BB_LysopH_with Baf_Rubcn KD 2_4_w1Conf-561-1_Simple Segmentation.tif</t>
  </si>
  <si>
    <t>MAX_20240822_BB_LysopH_with Baf_Rubcn KD 2_4_w2Conf-488-1_Simple Segmentation.tif</t>
  </si>
  <si>
    <t>MAX_20240822_BB_LysopH_with Baf_Rubcn KD 2_5_w1Conf-561-1_Simple Segmentation.tif</t>
  </si>
  <si>
    <t>MAX_20240822_BB_LysopH_with Baf_Rubcn KD 2_5_w2Conf-488-1_Simple Segmentation.tif</t>
  </si>
  <si>
    <t>MAX_20240822_BB_LysopH_with Baf_Rubcn KD 2_5_w1Conf-561-2_Simple Segmentation.tif</t>
  </si>
  <si>
    <t>MAX_20240822_BB_LysopH_with Baf_Rubcn KD 2_5_w2Conf-488-2_Simple Segmentation.tif</t>
  </si>
  <si>
    <t>MAX_20240822_BB_LysopH_with Baf_Rubcn KD 2_7_w1Conf-561-1_Simple Segmentation.tif</t>
  </si>
  <si>
    <t>MAX_20240822_BB_LysopH_with Baf_Rubcn KD 2_7_w2Conf-488-1_Simple Segmentation.tif</t>
  </si>
  <si>
    <t>MAX_20240822_BB_LysopH_with Baf_Rubcn KD 2_8_w1Conf-561-1_Simple Segmentation.tif</t>
  </si>
  <si>
    <t>MAX_20240822_BB_LysopH_with Baf_Rubcn KD 2_8_w2Conf-488-1_Simple Segmentation.tif</t>
  </si>
  <si>
    <t>MAX_20240822_BB_LysopH_with Baf_Rubcn KD 2_9_w1Conf-561-1_Simple Segmentation.tif</t>
  </si>
  <si>
    <t>MAX_20240822_BB_LysopH_with Baf_Rubcn KD 2_9_w2Conf-488-1_Simple Segmentation.tif</t>
  </si>
  <si>
    <t>MAX_20241008_DIV 6_LysoPH_with Baf A_Ctrl_10_w1Conf-561-1_Simple Segmentation.tif</t>
  </si>
  <si>
    <t>MAX_20241008_DIV 6_LysoPH_with Baf A_Ctrl_10_w2Conf-488-1_Simple Segmentation.tif</t>
  </si>
  <si>
    <t>MAX_20241008_DIV 6_LysoPH_with Baf A_Ctrl_11_w1Conf-561-1_Simple Segmentation.tif</t>
  </si>
  <si>
    <t>MAX_20241008_DIV 6_LysoPH_with Baf A_Ctrl_11_w2Conf-488-1_Simple Segmentation.tif</t>
  </si>
  <si>
    <t>MAX_20241008_DIV 6_LysoPH_with Baf A_Ctrl_12_w1Conf-561-1_Simple Segmentation.tif</t>
  </si>
  <si>
    <t>MAX_20241008_DIV 6_LysoPH_with Baf A_Ctrl_12_w2Conf-488-1_Simple Segmentation.tif</t>
  </si>
  <si>
    <t>MAX_20241008_DIV 6_LysoPH_with Baf A_Ctrl_13_w1Conf-561-1_Simple Segmentation.tif</t>
  </si>
  <si>
    <t>MAX_20241008_DIV 6_LysoPH_with Baf A_Ctrl_13_w2Conf-488-1_Simple Segmentation.tif</t>
  </si>
  <si>
    <t>MAX_20241008_DIV 6_LysoPH_with Baf A_Ctrl_14_w1Conf-561-1_Simple Segmentation.tif</t>
  </si>
  <si>
    <t>MAX_20241008_DIV 6_LysoPH_with Baf A_Ctrl_14_w2Conf-488-1_Simple Segmentation.tif</t>
  </si>
  <si>
    <t>MAX_20241008_DIV 6_LysoPH_with Baf A_Ctrl_15_w1Conf-561-1_Simple Segmentation.tif</t>
  </si>
  <si>
    <t>MAX_20241008_DIV 6_LysoPH_with Baf A_Ctrl_15_w2Conf-488-1_Simple Segmentation.tif</t>
  </si>
  <si>
    <t>MAX_20241008_DIV 6_LysoPH_with Baf A_Ctrl_16_w1Conf-561-1_Simple Segmentation.tif</t>
  </si>
  <si>
    <t>MAX_20241008_DIV 6_LysoPH_with Baf A_Ctrl_16_w2Conf-488-1_Simple Segmentation.tif</t>
  </si>
  <si>
    <t>MAX_20241008_DIV 6_LysoPH_with Baf A_Ctrl_3_w1Conf-561-1_Simple Segmentation.tif</t>
  </si>
  <si>
    <t>MAX_20241008_DIV 6_LysoPH_with Baf A_Ctrl_3_w2Conf-488-1_Simple Segmentation.tif</t>
  </si>
  <si>
    <t>MAX_20241008_DIV 6_LysoPH_with Baf A_Ctrl_4_w1Conf-561-1_Simple Segmentation.tif</t>
  </si>
  <si>
    <t>MAX_20241008_DIV 6_LysoPH_with Baf A_Ctrl_4_w2Conf-488-1_Simple Segmentation.tif</t>
  </si>
  <si>
    <t>MAX_20241008_DIV 6_LysoPH_with Baf A_Ctrl_5_w1Conf-561-1_Simple Segmentation.tif</t>
  </si>
  <si>
    <t>MAX_20241008_DIV 6_LysoPH_with Baf A_Ctrl_5_w2Conf-488-1_Simple Segmentation.tif</t>
  </si>
  <si>
    <t>MAX_20241008_DIV 6_LysoPH_with Baf A_Ctrl_6_w1Conf-561-1_Simple Segmentation.tif</t>
  </si>
  <si>
    <t>MAX_20241008_DIV 6_LysoPH_with Baf A_Ctrl_6_w2Conf-488-1_Simple Segmentation.tif</t>
  </si>
  <si>
    <t>MAX_20241008_DIV 6_LysoPH_with Baf A_Ctrl_7_w1Conf-561-1_Simple Segmentation.tif</t>
  </si>
  <si>
    <t>MAX_20241008_DIV 6_LysoPH_with Baf A_Ctrl_7_w2Conf-488-1_Simple Segmentation.tif</t>
  </si>
  <si>
    <t>MAX_20241008_DIV 6_LysoPH_with Baf A_Ctrl_8_w1Conf-561-1_Simple Segmentation.tif</t>
  </si>
  <si>
    <t>MAX_20241008_DIV 6_LysoPH_with Baf A_Ctrl_8_w2Conf-488-1_Simple Segmentation.tif</t>
  </si>
  <si>
    <t>MAX_20241008_DIV 6_LysoPH_with Baf A_Ctrl_9_w1Conf-561-1_Simple Segmentation.tif</t>
  </si>
  <si>
    <t>MAX_20241008_DIV 6_LysoPH_with Baf A_Ctrl_9_w2Conf-488-1_Simple Segmentation.tif</t>
  </si>
  <si>
    <t>MAX_20241008_DIV 6_LysoPH_with Baf A_Rubcn_11_w1Conf-561-1_Simple Segmentation.tif</t>
  </si>
  <si>
    <t>MAX_20241008_DIV 6_LysoPH_with Baf A_Rubcn_11_w2Conf-488-1_Simple Segmentation.tif</t>
  </si>
  <si>
    <t>MAX_20241008_DIV 6_LysoPH_with Baf A_Rubcn_12_w1Conf-561-1_2_Simple Segmentation.tif</t>
  </si>
  <si>
    <t>MAX_20241008_DIV 6_LysoPH_with Baf A_Rubcn_12_w2Conf-488-1_2_Simple Segmentation.tif</t>
  </si>
  <si>
    <t>MAX_20241008_DIV 6_LysoPH_with Baf A_Rubcn_12_w1Conf-561-1_Simple Segmentation.tif</t>
  </si>
  <si>
    <t>MAX_20241008_DIV 6_LysoPH_with Baf A_Rubcn_12_w2Conf-488-1_Simple Segmentation.tif</t>
  </si>
  <si>
    <t>MAX_20241008_DIV 6_LysoPH_with Baf A_Rubcn_13_w1Conf-561-1_Simple Segmentation.tif</t>
  </si>
  <si>
    <t>MAX_20241008_DIV 6_LysoPH_with Baf A_Rubcn_13_w2Conf-488-1_Simple Segmentation.tif</t>
  </si>
  <si>
    <t>MAX_20241008_DIV 6_LysoPH_with Baf A_Rubcn_14_w1Conf-561-1_Simple Segmentation.tif</t>
  </si>
  <si>
    <t>MAX_20241008_DIV 6_LysoPH_with Baf A_Rubcn_14_w2Conf-488-1_Simple Segmentation.tif</t>
  </si>
  <si>
    <t>MAX_20241008_DIV 6_LysoPH_with Baf A_Rubcn_15_w1Conf-561-1_Simple Segmentation.tif</t>
  </si>
  <si>
    <t>MAX_20241008_DIV 6_LysoPH_with Baf A_Rubcn_15_w2Conf-488-1_Simple Segmentation.tif</t>
  </si>
  <si>
    <t>MAX_20241008_DIV 6_LysoPH_with Baf A_Rubcn_16_w1Conf-561-1_Simple Segmentation.tif</t>
  </si>
  <si>
    <t>MAX_20241008_DIV 6_LysoPH_with Baf A_Rubcn_16_w2Conf-488-1_Simple Segmentation.tif</t>
  </si>
  <si>
    <t>MAX_20241008_DIV 6_LysoPH_with Baf A_Rubcn_17_w1Conf-561-1_2_Simple Segmentation.tif</t>
  </si>
  <si>
    <t>MAX_20241008_DIV 6_LysoPH_with Baf A_Rubcn_17_w2Conf-488-1_2_Simple Segmentation.tif</t>
  </si>
  <si>
    <t>MAX_20241008_DIV 6_LysoPH_with Baf A_Rubcn_17_w1Conf-561-1_Simple Segmentation.tif</t>
  </si>
  <si>
    <t>MAX_20241008_DIV 6_LysoPH_with Baf A_Rubcn_17_w2Conf-488-1_Simple Segmentation.tif</t>
  </si>
  <si>
    <t>MAX_20241008_DIV 6_LysoPH_with Baf A_Rubcn_2_w1Conf-561-1_Simple Segmentation.tif</t>
  </si>
  <si>
    <t>MAX_20241008_DIV 6_LysoPH_with Baf A_Rubcn_2_w2Conf-488-1_Simple Segmentation.tif</t>
  </si>
  <si>
    <t>MAX_20241008_DIV 6_LysoPH_with Baf A_Rubcn_4_w1Conf-561-1_Simple Segmentation.tif</t>
  </si>
  <si>
    <t>MAX_20241008_DIV 6_LysoPH_with Baf A_Rubcn_4_w2Conf-488-1_Simple Segmentation.tif</t>
  </si>
  <si>
    <t>MAX_20241008_DIV 6_LysoPH_with Baf A_Rubcn_5_w1Conf-561-1_Simple Segmentation.tif</t>
  </si>
  <si>
    <t>MAX_20241008_DIV 6_LysoPH_with Baf A_Rubcn_5_w2Conf-488-1_Simple Segmentation.tif</t>
  </si>
  <si>
    <t>MAX_20241008_DIV 6_LysoPH_with Baf A_Rubcn_6_w1Conf-561-1_Simple Segmentation.tif</t>
  </si>
  <si>
    <t>MAX_20241008_DIV 6_LysoPH_with Baf A_Rubcn_6_w2Conf-488-1_Simple Segmentation.tif</t>
  </si>
  <si>
    <t>MAX_20241008_DIV 6_LysoPH_with Baf A_Rubcn_7_w1Conf-561-1_Simple Segmentation.tif</t>
  </si>
  <si>
    <t>MAX_20241008_DIV 6_LysoPH_with Baf A_Rubcn_7_w2Conf-488-1_Simple Segmentation.tif</t>
  </si>
  <si>
    <t>MAX_20241008_DIV 6_LysoPH_with Baf A_Rubcn_8_w1Conf-561-1_Simple Segmentation.tif</t>
  </si>
  <si>
    <t>MAX_20241008_DIV 6_LysoPH_with Baf A_Rubcn_8_w2Conf-488-1_Simple Segmentation.tif</t>
  </si>
  <si>
    <t>MAX_20241008_DIV 6_LysoPH_with Baf A_Rubcn_9_w1Conf-561-1_Simple Segmentation.tif</t>
  </si>
  <si>
    <t>MAX_20241008_DIV 6_LysoPH_with Baf A_Rubcn_9_w2Conf-488-1_Simple Segmentation.tif</t>
  </si>
  <si>
    <t>Figure 6 G-I</t>
  </si>
  <si>
    <t>Ctrl KD</t>
  </si>
  <si>
    <t>Total Area</t>
  </si>
  <si>
    <t>FOLD Change_Number</t>
  </si>
  <si>
    <t>20231123_DAPRed_LysotrackerGreen_ControlKD_dish1_10_w1Conf-561-2_Simple Segmentation.tif</t>
  </si>
  <si>
    <t>20231123_DAPRed_LysotrackerGreen_ControlKD_dish1_11_w1Conf-561-2_Simple Segmentation.tif</t>
  </si>
  <si>
    <t>20231123_DAPRed_LysotrackerGreen_ControlKD_dish1_12_w1Conf-561-2_Simple Segmentation.tif</t>
  </si>
  <si>
    <t>20231123_DAPRed_LysotrackerGreen_ControlKD_dish1_14_w1Conf-561-2_Simple Segmentation.tif</t>
  </si>
  <si>
    <t>20231123_DAPRed_LysotrackerGreen_ControlKD_dish1_16_w1Conf-561-2_Simple Segmentation.tif</t>
  </si>
  <si>
    <t>20231123_DAPRed_LysotrackerGreen_ControlKD_dish1_3_w1Conf-561-2_Simple Segmentation.tif</t>
  </si>
  <si>
    <t>20231123_DAPRed_LysotrackerGreen_ControlKD_dish1_4_w1Conf-561-2_Simple Segmentation.tif</t>
  </si>
  <si>
    <t>20231123_DAPRed_LysotrackerGreen_ControlKD_dish1_5_w1Conf-561-2_Simple Segmentation.tif</t>
  </si>
  <si>
    <t>20231123_DAPRed_LysotrackerGreen_ControlKD_dish1_6_w1Conf-561-2_Simple Segmentation.tif</t>
  </si>
  <si>
    <t>20231123_DAPRed_LysotrackerGreen_ControlKD_dish1_7_w1Conf-561-2_Simple Segmentation.tif</t>
  </si>
  <si>
    <t>20231123_DAPRed_LysotrackerGreen_ControlKD_dish1_8_w1Conf-561-2_Simple Segmentation.tif</t>
  </si>
  <si>
    <t>20231123_DAPRed_LysotrackerGreen_ControlKD_dish1_9_w1Conf-561-2_Simple Segmentation.tif</t>
  </si>
  <si>
    <t>20231123_DAPRed_LysotrackerGreen_RubiconKD_dish1_10_w1Conf-561-2_Simple Segmentation.tif</t>
  </si>
  <si>
    <t>20231123_DAPRed_LysotrackerGreen_RubiconKD_dish1_11_w1Conf-561-2_Simple Segmentation.tif</t>
  </si>
  <si>
    <t>20231123_DAPRed_LysotrackerGreen_RubiconKD_dish1_12_w1Conf-561-2_Simple Segmentation.tif</t>
  </si>
  <si>
    <t>20231123_DAPRed_LysotrackerGreen_RubiconKD_dish1_13_w1Conf-561-2_Simple Segmentation.tif</t>
  </si>
  <si>
    <t>20231123_DAPRed_LysotrackerGreen_RubiconKD_dish1_14_w1Conf-561-2_Simple Segmentation.tif</t>
  </si>
  <si>
    <t>20231123_DAPRed_LysotrackerGreen_RubiconKD_dish1_15_w1Conf-561-2_Simple Segmentation.tif</t>
  </si>
  <si>
    <t>20231123_DAPRed_LysotrackerGreen_RubiconKD_dish1_17_w1Conf-561-2_Simple Segmentation.tif</t>
  </si>
  <si>
    <t>20231123_DAPRed_LysotrackerGreen_RubiconKD_dish1_4_w1Conf-561-2_Simple Segmentation.tif</t>
  </si>
  <si>
    <t>20231123_DAPRed_LysotrackerGreen_RubiconKD_dish1_5_w1Conf-561-2_Simple Segmentation.tif</t>
  </si>
  <si>
    <t>20231123_DAPRed_LysotrackerGreen_RubiconKD_dish1_6_w1Conf-561-2_Simple Segmentation.tif</t>
  </si>
  <si>
    <t>20231123_DAPRed_LysotrackerGreen_RubiconKD_dish1_7_w1Conf-561-2_Simple Segmentation.tif</t>
  </si>
  <si>
    <t>20231123_DAPRed_LysotrackerGreen_RubiconKD_dish1_8_w1Conf-561-2_Simple Segmentation.tif</t>
  </si>
  <si>
    <t>20231123_DAPRed_LysotrackerGreen_RubiconKD_dish1_9_w1Conf-561-2_Simple Segmentation.tif</t>
  </si>
  <si>
    <t>20231123_DAPRed_LysotrackerGreen_ControlKD_dish1_10_w2Conf-488-2_Simple Segmentation.tif</t>
  </si>
  <si>
    <t>20231123_DAPRed_LysotrackerGreen_ControlKD_dish1_11_w2Conf-488-2_Simple Segmentation.tif</t>
  </si>
  <si>
    <t>20231123_DAPRed_LysotrackerGreen_ControlKD_dish1_12_w2Conf-488-2_Simple Segmentation.tif</t>
  </si>
  <si>
    <t>20231123_DAPRed_LysotrackerGreen_ControlKD_dish1_14_w2Conf-488-2_Simple Segmentation.tif</t>
  </si>
  <si>
    <t>20231123_DAPRed_LysotrackerGreen_ControlKD_dish1_16_w2Conf-488-2_Simple Segmentation.tif</t>
  </si>
  <si>
    <t>20231123_DAPRed_LysotrackerGreen_ControlKD_dish1_3_w2Conf-488-2_Simple Segmentation.tif</t>
  </si>
  <si>
    <t>20231123_DAPRed_LysotrackerGreen_ControlKD_dish1_4_w2Conf-488-2_Simple Segmentation.tif</t>
  </si>
  <si>
    <t>20231123_DAPRed_LysotrackerGreen_ControlKD_dish1_5_w2Conf-488-2_Simple Segmentation.tif</t>
  </si>
  <si>
    <t>20231123_DAPRed_LysotrackerGreen_ControlKD_dish1_6_w2Conf-488-2_Simple Segmentation.tif</t>
  </si>
  <si>
    <t>20231123_DAPRed_LysotrackerGreen_ControlKD_dish1_7_w2Conf-488-2_Simple Segmentation.tif</t>
  </si>
  <si>
    <t>20231123_DAPRed_LysotrackerGreen_ControlKD_dish1_8_w2Conf-488-2_Simple Segmentation.tif</t>
  </si>
  <si>
    <t>20231123_DAPRed_LysotrackerGreen_ControlKD_dish1_9_w2Conf-488-2_Simple Segmentation.tif</t>
  </si>
  <si>
    <t>20231123_DAPRed_LysotrackerGreen_RubiconKD_dish1_10_w2Conf-488-2_Simple Segmentation.tif</t>
  </si>
  <si>
    <t>20231123_DAPRed_LysotrackerGreen_RubiconKD_dish1_11_w2Conf-488-2_Simple Segmentation.tif</t>
  </si>
  <si>
    <t>20231123_DAPRed_LysotrackerGreen_RubiconKD_dish1_12_w2Conf-488-2_Simple Segmentation.tif</t>
  </si>
  <si>
    <t>20231123_DAPRed_LysotrackerGreen_RubiconKD_dish1_13_w2Conf-488-2_Simple Segmentation.tif</t>
  </si>
  <si>
    <t>20231123_DAPRed_LysotrackerGreen_RubiconKD_dish1_14_w2Conf-488-2_Simple Segmentation.tif</t>
  </si>
  <si>
    <t>20231123_DAPRed_LysotrackerGreen_RubiconKD_dish1_15_w2Conf-488-2_Simple Segmentation.tif</t>
  </si>
  <si>
    <t>20231123_DAPRed_LysotrackerGreen_RubiconKD_dish1_17_w2Conf-488-2_Simple Segmentation.tif</t>
  </si>
  <si>
    <t>20231123_DAPRed_LysotrackerGreen_RubiconKD_dish1_4_w2Conf-488-2_Simple Segmentation.tif</t>
  </si>
  <si>
    <t>20231123_DAPRed_LysotrackerGreen_RubiconKD_dish1_5_w2Conf-488-2_Simple Segmentation.tif</t>
  </si>
  <si>
    <t>20231123_DAPRed_LysotrackerGreen_RubiconKD_dish1_6_w2Conf-488-2_Simple Segmentation.tif</t>
  </si>
  <si>
    <t>20231123_DAPRed_LysotrackerGreen_RubiconKD_dish1_7_w2Conf-488-2_Simple Segmentation.tif</t>
  </si>
  <si>
    <t>20231123_DAPRed_LysotrackerGreen_RubiconKD_dish1_8_w2Conf-488-2_Simple Segmentation.tif</t>
  </si>
  <si>
    <t>20231123_DAPRed_LysotrackerGreen_RubiconKD_dish1_9_w2Conf-488-2_Simple Segmentation.tif</t>
  </si>
  <si>
    <t>Result of 20231123_DAPRed_LysotrackerGreen_ControlKD_dish1_10_w2Conf-488-2_Simple Segmentation.tif</t>
  </si>
  <si>
    <t>Result of 20231123_DAPRed_LysotrackerGreen_ControlKD_dish1_11_w2Conf-488-2_Simple Segmentation.tif</t>
  </si>
  <si>
    <t>Result of 20231123_DAPRed_LysotrackerGreen_ControlKD_dish1_12_w2Conf-488-2_Simple Segmentation.tif</t>
  </si>
  <si>
    <t>Result of 20231123_DAPRed_LysotrackerGreen_ControlKD_dish1_14_w2Conf-488-2_Simple Segmentation.tif</t>
  </si>
  <si>
    <t>Result of 20231123_DAPRed_LysotrackerGreen_ControlKD_dish1_16_w2Conf-488-2_Simple Segmentation.tif</t>
  </si>
  <si>
    <t>Result of 20231123_DAPRed_LysotrackerGreen_ControlKD_dish1_3_w2Conf-488-2_Simple Segmentation.tif</t>
  </si>
  <si>
    <t>Result of 20231123_DAPRed_LysotrackerGreen_ControlKD_dish1_4_w2Conf-488-2_Simple Segmentation.tif</t>
  </si>
  <si>
    <t>Result of 20231123_DAPRed_LysotrackerGreen_ControlKD_dish1_5_w2Conf-488-2_Simple Segmentation.tif</t>
  </si>
  <si>
    <t>Result of 20231123_DAPRed_LysotrackerGreen_ControlKD_dish1_6_w2Conf-488-2_Simple Segmentation.tif</t>
  </si>
  <si>
    <t>Result of 20231123_DAPRed_LysotrackerGreen_ControlKD_dish1_7_w2Conf-488-2_Simple Segmentation.tif</t>
  </si>
  <si>
    <t>Result of 20231123_DAPRed_LysotrackerGreen_ControlKD_dish1_8_w2Conf-488-2_Simple Segmentation.tif</t>
  </si>
  <si>
    <t>Result of 20231123_DAPRed_LysotrackerGreen_ControlKD_dish1_9_w2Conf-488-2_Simple Segmentation.tif</t>
  </si>
  <si>
    <t>Result of 20231123_DAPRed_LysotrackerGreen_RubiconKD_dish1_10_w2Conf-488-2_Simple Segmentation.tif</t>
  </si>
  <si>
    <t>Result of 20231123_DAPRed_LysotrackerGreen_RubiconKD_dish1_11_w2Conf-488-2_Simple Segmentation.tif</t>
  </si>
  <si>
    <t>Result of 20231123_DAPRed_LysotrackerGreen_RubiconKD_dish1_12_w2Conf-488-2_Simple Segmentation.tif</t>
  </si>
  <si>
    <t>Result of 20231123_DAPRed_LysotrackerGreen_RubiconKD_dish1_13_w2Conf-488-2_Simple Segmentation.tif</t>
  </si>
  <si>
    <t>Result of 20231123_DAPRed_LysotrackerGreen_RubiconKD_dish1_14_w2Conf-488-2_Simple Segmentation.tif</t>
  </si>
  <si>
    <t>Result of 20231123_DAPRed_LysotrackerGreen_RubiconKD_dish1_15_w2Conf-488-2_Simple Segmentation.tif</t>
  </si>
  <si>
    <t>Result of 20231123_DAPRed_LysotrackerGreen_RubiconKD_dish1_17_w2Conf-488-2_Simple Segmentation.tif</t>
  </si>
  <si>
    <t>Result of 20231123_DAPRed_LysotrackerGreen_RubiconKD_dish1_4_w2Conf-488-2_Simple Segmentation.tif</t>
  </si>
  <si>
    <t>Result of 20231123_DAPRed_LysotrackerGreen_RubiconKD_dish1_5_w2Conf-488-2_Simple Segmentation.tif</t>
  </si>
  <si>
    <t>Result of 20231123_DAPRed_LysotrackerGreen_RubiconKD_dish1_6_w2Conf-488-2_Simple Segmentation.tif</t>
  </si>
  <si>
    <t>Result of 20231123_DAPRed_LysotrackerGreen_RubiconKD_dish1_7_w2Conf-488-2_Simple Segmentation.tif</t>
  </si>
  <si>
    <t>Result of 20231123_DAPRed_LysotrackerGreen_RubiconKD_dish1_8_w2Conf-488-2_Simple Segmentation.tif</t>
  </si>
  <si>
    <t>Result of 20231123_DAPRed_LysotrackerGreen_RubiconKD_dish1_9_w2Conf-488-2_Simple Segmentation.tif</t>
  </si>
  <si>
    <t>Ctrl_dish 1</t>
  </si>
  <si>
    <t>20231129_DAP_LysoTGreen_Ctrl KD_dish 1-10_w2Conf-488-2_Simple Segmentation.tif</t>
  </si>
  <si>
    <t>20231129_DAP_LysoTGreen_Ctrl KD_dish 1-11_w2Conf-488-2_Simple Segmentation.tif</t>
  </si>
  <si>
    <t>20231129_DAP_LysoTGreen_Ctrl KD_dish 1-12_w2Conf-488-2_Simple Segmentation.tif</t>
  </si>
  <si>
    <t>20231129_DAP_LysoTGreen_Ctrl KD_dish 1-13_w2Conf-488-2_Simple Segmentation.tif</t>
  </si>
  <si>
    <t>20231129_DAP_LysoTGreen_Ctrl KD_dish 1-14_w2Conf-488-2_Simple Segmentation.tif</t>
  </si>
  <si>
    <t>20231129_DAP_LysoTGreen_Ctrl KD_dish 1-15_w2Conf-488-2_Simple Segmentation.tif</t>
  </si>
  <si>
    <t>20231129_DAP_LysoTGreen_Ctrl KD_dish 1-17_w2Conf-488-2_Simple Segmentation.tif</t>
  </si>
  <si>
    <t>20231129_DAP_LysoTGreen_Ctrl KD_dish 1-18_w2Conf-488-2_Simple Segmentation.tif</t>
  </si>
  <si>
    <t>20231129_DAP_LysoTGreen_Ctrl KD_dish 1-19_w2Conf-488-2_Simple Segmentation.tif</t>
  </si>
  <si>
    <t>20231129_DAP_LysoTGreen_Ctrl KD_dish 1-20_w2Conf-488-2_Simple Segmentation.tif</t>
  </si>
  <si>
    <t>20231129_DAP_LysoTGreen_Ctrl KD_dish 1-4_w2Conf-488-2_Simple Segmentation.tif</t>
  </si>
  <si>
    <t>20231129_DAP_LysoTGreen_Ctrl KD_dish 1-5_w2Conf-488-2_Simple Segmentation.tif</t>
  </si>
  <si>
    <t>20231129_DAP_LysoTGreen_Ctrl KD_dish 1-7_w2Conf-488-2_Simple Segmentation.tif</t>
  </si>
  <si>
    <t>20231129_DAP_LysoTGreen_Ctrl KD_dish 1-8_w2Conf-488-2_Simple Segmentation.tif</t>
  </si>
  <si>
    <t>20231129_DAP_LysoTGreen_Ctrl KD_dish 1-9_w2Conf-488-2_Simple Segmentation.tif</t>
  </si>
  <si>
    <t>Rubicon KD_dish 1</t>
  </si>
  <si>
    <t>20231129_DAP_LysoTGreen_Rubcn KD_dish 1-10_w2Conf-488-2_Simple Segmentation.tif</t>
  </si>
  <si>
    <t>20231129_DAP_LysoTGreen_Rubcn KD_dish 1-11_w2Conf-488-2_Simple Segmentation.tif</t>
  </si>
  <si>
    <t>20231129_DAP_LysoTGreen_Rubcn KD_dish 1-12_w2Conf-488-2_Simple Segmentation.tif</t>
  </si>
  <si>
    <t>20231129_DAP_LysoTGreen_Rubcn KD_dish 1-14_w2Conf-488-2_Simple Segmentation.tif</t>
  </si>
  <si>
    <t>20231129_DAP_LysoTGreen_Rubcn KD_dish 1-15_w2Conf-488-2_Simple Segmentation.tif</t>
  </si>
  <si>
    <t>20231129_DAP_LysoTGreen_Rubcn KD_dish 1-16_w2Conf-488-2_Simple Segmentation.tif</t>
  </si>
  <si>
    <t>20231129_DAP_LysoTGreen_Rubcn KD_dish 1-17_w2Conf-488-2_Simple Segmentation.tif</t>
  </si>
  <si>
    <t>20231129_DAP_LysoTGreen_Rubcn KD_dish 1-18_w2Conf-488-2_Simple Segmentation.tif</t>
  </si>
  <si>
    <t>20231129_DAP_LysoTGreen_Rubcn KD_dish 1-2_w2Conf-488-2_Simple Segmentation.tif</t>
  </si>
  <si>
    <t>20231129_DAP_LysoTGreen_Rubcn KD_dish 1-3_w2Conf-488-2_Simple Segmentation.tif</t>
  </si>
  <si>
    <t>20231129_DAP_LysoTGreen_Rubcn KD_dish 1-4_w2Conf-488-2_Simple Segmentation.tif</t>
  </si>
  <si>
    <t>20231129_DAP_LysoTGreen_Rubcn KD_dish 1-5_w2Conf-488-2_Simple Segmentation.tif</t>
  </si>
  <si>
    <t>20231129_DAP_LysoTGreen_Rubcn KD_dish 1-6_w2Conf-488-2_Simple Segmentation.tif</t>
  </si>
  <si>
    <t>20231129_DAP_LysoTGreen_Rubcn KD_dish 1-7_w2Conf-488-2_Simple Segmentation.tif</t>
  </si>
  <si>
    <t>20231129_DAP_LysoTGreen_Rubcn KD_dish 1-8_w2Conf-488-2_Simple Segmentation.tif</t>
  </si>
  <si>
    <t>20231129_DAP_LysoTGreen_Rubcn KD_dish 1-9_w2Conf-488-2_Simple Segmentation.tif</t>
  </si>
  <si>
    <t>Ctrl_dish 2</t>
  </si>
  <si>
    <t>20231129_DAP_LysoTGreen_Ctrl KD_dish 2_10_w2Conf-488-2_Simple Segmentation.tif</t>
  </si>
  <si>
    <t>20231129_DAP_LysoTGreen_Ctrl KD_dish 2_11_w2Conf-488-2_Simple Segmentation.tif</t>
  </si>
  <si>
    <t>20231129_DAP_LysoTGreen_Ctrl KD_dish 2_13_w2Conf-488-2_Simple Segmentation.tif</t>
  </si>
  <si>
    <t>20231129_DAP_LysoTGreen_Ctrl KD_dish 2_14_w2Conf-488-2_Simple Segmentation.tif</t>
  </si>
  <si>
    <t>20231129_DAP_LysoTGreen_Ctrl KD_dish 2_15_w2Conf-488-2_Simple Segmentation.tif</t>
  </si>
  <si>
    <t>20231129_DAP_LysoTGreen_Ctrl KD_dish 2_16_w2Conf-488-2_Simple Segmentation.tif</t>
  </si>
  <si>
    <t>20231129_DAP_LysoTGreen_Ctrl KD_dish 2_17_w2Conf-488-2_Simple Segmentation.tif</t>
  </si>
  <si>
    <t>20231129_DAP_LysoTGreen_Ctrl KD_dish 2_18_w2Conf-488-2_Simple Segmentation.tif</t>
  </si>
  <si>
    <t>20231129_DAP_LysoTGreen_Ctrl KD_dish 2_19_w2Conf-488-2_Simple Segmentation.tif</t>
  </si>
  <si>
    <t>20231129_DAP_LysoTGreen_Ctrl KD_dish 2_20_w2Conf-488-2_Simple Segmentation.tif</t>
  </si>
  <si>
    <t>20231129_DAP_LysoTGreen_Ctrl KD_dish 2_2_w2Conf-488-2_Simple Segmentation.tif</t>
  </si>
  <si>
    <t>20231129_DAP_LysoTGreen_Ctrl KD_dish 2_3_w2Conf-488-2_Simple Segmentation.tif</t>
  </si>
  <si>
    <t>20231129_DAP_LysoTGreen_Ctrl KD_dish 2_5_w2Conf-488-2_Simple Segmentation.tif</t>
  </si>
  <si>
    <t>20231129_DAP_LysoTGreen_Ctrl KD_dish 2_6_w2Conf-488-2_Simple Segmentation.tif</t>
  </si>
  <si>
    <t>20231129_DAP_LysoTGreen_Ctrl KD_dish 2_9_w2Conf-488-2_Simple Segmentation.tif</t>
  </si>
  <si>
    <t>Rubicon KD_dish 2</t>
  </si>
  <si>
    <t>20231129_DAP_LysoTGreen_Rubcn KD_dish 2_11_w2Conf-488-2_Simple Segmentation.tif</t>
  </si>
  <si>
    <t>20231129_DAP_LysoTGreen_Rubcn KD_dish 2_12_w2Conf-488-2_Simple Segmentation.tif</t>
  </si>
  <si>
    <t>20231129_DAP_LysoTGreen_Rubcn KD_dish 2_13_w2Conf-488-2_Simple Segmentation.tif</t>
  </si>
  <si>
    <t>20231129_DAP_LysoTGreen_Rubcn KD_dish 2_14_w2Conf-488-2_Simple Segmentation.tif</t>
  </si>
  <si>
    <t>20231129_DAP_LysoTGreen_Rubcn KD_dish 2_15_w2Conf-488-2_Simple Segmentation.tif</t>
  </si>
  <si>
    <t>20231129_DAP_LysoTGreen_Rubcn KD_dish 2_16_w2Conf-488-2_Simple Segmentation.tif</t>
  </si>
  <si>
    <t>20231129_DAP_LysoTGreen_Rubcn KD_dish 2_18_w2Conf-488-2_Simple Segmentation.tif</t>
  </si>
  <si>
    <t>20231129_DAP_LysoTGreen_Rubcn KD_dish 2_1_w2Conf-488-2_Simple Segmentation.tif</t>
  </si>
  <si>
    <t>20231129_DAP_LysoTGreen_Rubcn KD_dish 2_20_w2Conf-488-2_Simple Segmentation.tif</t>
  </si>
  <si>
    <t>20231129_DAP_LysoTGreen_Rubcn KD_dish 2_3_w2Conf-488-2_Simple Segmentation.tif</t>
  </si>
  <si>
    <t>20231129_DAP_LysoTGreen_Rubcn KD_dish 2_4_w2Conf-488-2_Simple Segmentation.tif</t>
  </si>
  <si>
    <t>20231129_DAP_LysoTGreen_Rubcn KD_dish 2_5_w2Conf-488-2_Simple Segmentation.tif</t>
  </si>
  <si>
    <t>20231129_DAP_LysoTGreen_Rubcn KD_dish 2_6_w2Conf-488-2_Simple Segmentation.tif</t>
  </si>
  <si>
    <t>20231129_DAP_LysoTGreen_Rubcn KD_dish 2_7_w2Conf-488-2_Simple Segmentation.tif</t>
  </si>
  <si>
    <t>20231129_DAP_LysoTGreen_Rubcn KD_dish 2_8_w2Conf-488-2_Simple Segmentation.tif</t>
  </si>
  <si>
    <t>20231129_DAP_LysoTGreen_Rubcn KD_dish 2_9_w2Conf-488-2_Simple Segmentation.tif</t>
  </si>
  <si>
    <t>20231129_DAP_LysoTGreen_Ctrl KD_dish 1-10_w1Conf-561-2_Simple Segmentation.tif</t>
  </si>
  <si>
    <t>20231129_DAP_LysoTGreen_Ctrl KD_dish 1-11_w1Conf-561-2_Simple Segmentation.tif</t>
  </si>
  <si>
    <t>20231129_DAP_LysoTGreen_Ctrl KD_dish 1-12_w1Conf-561-2_Simple Segmentation.tif</t>
  </si>
  <si>
    <t>20231129_DAP_LysoTGreen_Ctrl KD_dish 1-13_w1Conf-561-2_Simple Segmentation.tif</t>
  </si>
  <si>
    <t>20231129_DAP_LysoTGreen_Ctrl KD_dish 1-14_w1Conf-561-2_Simple Segmentation.tif</t>
  </si>
  <si>
    <t>20231129_DAP_LysoTGreen_Ctrl KD_dish 1-15_w1Conf-561-2_Simple Segmentation.tif</t>
  </si>
  <si>
    <t>20231129_DAP_LysoTGreen_Ctrl KD_dish 1-17_w1Conf-561-2_Simple Segmentation.tif</t>
  </si>
  <si>
    <t>20231129_DAP_LysoTGreen_Ctrl KD_dish 1-18_w1Conf-561-2_Simple Segmentation.tif</t>
  </si>
  <si>
    <t>20231129_DAP_LysoTGreen_Ctrl KD_dish 1-19_w1Conf-561-2_Simple Segmentation.tif</t>
  </si>
  <si>
    <t>20231129_DAP_LysoTGreen_Ctrl KD_dish 1-20_w1Conf-561-2_Simple Segmentation.tif</t>
  </si>
  <si>
    <t>20231129_DAP_LysoTGreen_Ctrl KD_dish 1-4_w1Conf-561-2_Simple Segmentation.tif</t>
  </si>
  <si>
    <t>20231129_DAP_LysoTGreen_Ctrl KD_dish 1-5_w1Conf-561-2_Simple Segmentation.tif</t>
  </si>
  <si>
    <t>20231129_DAP_LysoTGreen_Ctrl KD_dish 1-7_w1Conf-561-2_Simple Segmentation.tif</t>
  </si>
  <si>
    <t>20231129_DAP_LysoTGreen_Ctrl KD_dish 1-8_w1Conf-561-2_Simple Segmentation.tif</t>
  </si>
  <si>
    <t>20231129_DAP_LysoTGreen_Ctrl KD_dish 1-9_w1Conf-561-2_Simple Segmentation.tif</t>
  </si>
  <si>
    <t>20231129_DAP_LysoTGreen_Rubcn KD_dish 1-10_w1Conf-561-2_Simple Segmentation.tif</t>
  </si>
  <si>
    <t>20231129_DAP_LysoTGreen_Rubcn KD_dish 1-11_w1Conf-561-2_Simple Segmentation.tif</t>
  </si>
  <si>
    <t>20231129_DAP_LysoTGreen_Rubcn KD_dish 1-12_w1Conf-561-2_Simple Segmentation.tif</t>
  </si>
  <si>
    <t>20231129_DAP_LysoTGreen_Rubcn KD_dish 1-14_w1Conf-561-2_Simple Segmentation.tif</t>
  </si>
  <si>
    <t>20231129_DAP_LysoTGreen_Rubcn KD_dish 1-15_w1Conf-561-2_Simple Segmentation.tif</t>
  </si>
  <si>
    <t>20231129_DAP_LysoTGreen_Rubcn KD_dish 1-16_w1Conf-561-2_Simple Segmentation.tif</t>
  </si>
  <si>
    <t>20231129_DAP_LysoTGreen_Rubcn KD_dish 1-17_w1Conf-561-2_Simple Segmentation.tif</t>
  </si>
  <si>
    <t>20231129_DAP_LysoTGreen_Rubcn KD_dish 1-18_w1Conf-561-2_Simple Segmentation.tif</t>
  </si>
  <si>
    <t>20231129_DAP_LysoTGreen_Rubcn KD_dish 1-2_w1Conf-561-2_Simple Segmentation.tif</t>
  </si>
  <si>
    <t>20231129_DAP_LysoTGreen_Rubcn KD_dish 1-3_w1Conf-561-2_Simple Segmentation.tif</t>
  </si>
  <si>
    <t>20231129_DAP_LysoTGreen_Rubcn KD_dish 1-4_w1Conf-561-2_Simple Segmentation.tif</t>
  </si>
  <si>
    <t>20231129_DAP_LysoTGreen_Rubcn KD_dish 1-5_w1Conf-561-2_Simple Segmentation.tif</t>
  </si>
  <si>
    <t>20231129_DAP_LysoTGreen_Rubcn KD_dish 1-6_w1Conf-561-2_Simple Segmentation.tif</t>
  </si>
  <si>
    <t>20231129_DAP_LysoTGreen_Rubcn KD_dish 1-7_w1Conf-561-2_Simple Segmentation.tif</t>
  </si>
  <si>
    <t>20231129_DAP_LysoTGreen_Rubcn KD_dish 1-8_w1Conf-561-2_Simple Segmentation.tif</t>
  </si>
  <si>
    <t>20231129_DAP_LysoTGreen_Rubcn KD_dish 1-9_w1Conf-561-2_Simple Segmentation.tif</t>
  </si>
  <si>
    <t>20231129_DAP_LysoTGreen_Ctrl KD_dish 2_10_w1Conf-561-2_Simple Segmentation.tif</t>
  </si>
  <si>
    <t>20231129_DAP_LysoTGreen_Ctrl KD_dish 2_11_w1Conf-561-2_Simple Segmentation.tif</t>
  </si>
  <si>
    <t>20231129_DAP_LysoTGreen_Ctrl KD_dish 2_13_w1Conf-561-2_Simple Segmentation.tif</t>
  </si>
  <si>
    <t>20231129_DAP_LysoTGreen_Ctrl KD_dish 2_14_w1Conf-561-2_Simple Segmentation.tif</t>
  </si>
  <si>
    <t>20231129_DAP_LysoTGreen_Ctrl KD_dish 2_15_w1Conf-561-2_Simple Segmentation.tif</t>
  </si>
  <si>
    <t>20231129_DAP_LysoTGreen_Ctrl KD_dish 2_16_w1Conf-561-2_Simple Segmentation.tif</t>
  </si>
  <si>
    <t>20231129_DAP_LysoTGreen_Ctrl KD_dish 2_17_w1Conf-561-2_Simple Segmentation.tif</t>
  </si>
  <si>
    <t>20231129_DAP_LysoTGreen_Ctrl KD_dish 2_18_w1Conf-561-2_Simple Segmentation.tif</t>
  </si>
  <si>
    <t>20231129_DAP_LysoTGreen_Ctrl KD_dish 2_19_w1Conf-561-2_Simple Segmentation.tif</t>
  </si>
  <si>
    <t>20231129_DAP_LysoTGreen_Ctrl KD_dish 2_20_w1Conf-561-2_Simple Segmentation.tif</t>
  </si>
  <si>
    <t>20231129_DAP_LysoTGreen_Ctrl KD_dish 2_2_w1Conf-561-2_Simple Segmentation.tif</t>
  </si>
  <si>
    <t>20231129_DAP_LysoTGreen_Ctrl KD_dish 2_3_w1Conf-561-2_Simple Segmentation.tif</t>
  </si>
  <si>
    <t>20231129_DAP_LysoTGreen_Ctrl KD_dish 2_5_w1Conf-561-2_Simple Segmentation.tif</t>
  </si>
  <si>
    <t>20231129_DAP_LysoTGreen_Ctrl KD_dish 2_6_w1Conf-561-2_Simple Segmentation.tif</t>
  </si>
  <si>
    <t>20231129_DAP_LysoTGreen_Ctrl KD_dish 2_9_w1Conf-561-2_Simple Segmentation.tif</t>
  </si>
  <si>
    <t>20231129_DAP_LysoTGreen_Rubcn KD_dish 2_11_w1Conf-561-2_Simple Segmentation.tif</t>
  </si>
  <si>
    <t>20231129_DAP_LysoTGreen_Rubcn KD_dish 2_12_w1Conf-561-2_Simple Segmentation.tif</t>
  </si>
  <si>
    <t>20231129_DAP_LysoTGreen_Rubcn KD_dish 2_13_w1Conf-561-2_Simple Segmentation.tif</t>
  </si>
  <si>
    <t>20231129_DAP_LysoTGreen_Rubcn KD_dish 2_14_w1Conf-561-2_Simple Segmentation.tif</t>
  </si>
  <si>
    <t>20231129_DAP_LysoTGreen_Rubcn KD_dish 2_15_w1Conf-561-2_Simple Segmentation.tif</t>
  </si>
  <si>
    <t>20231129_DAP_LysoTGreen_Rubcn KD_dish 2_16_w1Conf-561-2_Simple Segmentation.tif</t>
  </si>
  <si>
    <t>20231129_DAP_LysoTGreen_Rubcn KD_dish 2_18_w1Conf-561-2_Simple Segmentation.tif</t>
  </si>
  <si>
    <t>20231129_DAP_LysoTGreen_Rubcn KD_dish 2_1_w1Conf-561-2_Simple Segmentation.tif</t>
  </si>
  <si>
    <t>20231129_DAP_LysoTGreen_Rubcn KD_dish 2_20_w1Conf-561-2_Simple Segmentation.tif</t>
  </si>
  <si>
    <t>20231129_DAP_LysoTGreen_Rubcn KD_dish 2_3_w1Conf-561-2_Simple Segmentation.tif</t>
  </si>
  <si>
    <t>20231129_DAP_LysoTGreen_Rubcn KD_dish 2_4_w1Conf-561-2_Simple Segmentation.tif</t>
  </si>
  <si>
    <t>20231129_DAP_LysoTGreen_Rubcn KD_dish 2_5_w1Conf-561-2_Simple Segmentation.tif</t>
  </si>
  <si>
    <t>20231129_DAP_LysoTGreen_Rubcn KD_dish 2_6_w1Conf-561-2_Simple Segmentation.tif</t>
  </si>
  <si>
    <t>20231129_DAP_LysoTGreen_Rubcn KD_dish 2_7_w1Conf-561-2_Simple Segmentation.tif</t>
  </si>
  <si>
    <t>20231129_DAP_LysoTGreen_Rubcn KD_dish 2_8_w1Conf-561-2_Simple Segmentation.tif</t>
  </si>
  <si>
    <t>20231129_DAP_LysoTGreen_Rubcn KD_dish 2_9_w1Conf-561-2_Simple Segmentation.tif</t>
  </si>
  <si>
    <t>Result of 20231129_DAP_LysoTGreen_Ctrl KD_dish 1-10_w2Conf-488-2_Simple Segmentation.tif</t>
  </si>
  <si>
    <t>Result of 20231129_DAP_LysoTGreen_Ctrl KD_dish 1-11_w2Conf-488-2_Simple Segmentation.tif</t>
  </si>
  <si>
    <t>Result of 20231129_DAP_LysoTGreen_Ctrl KD_dish 1-12_w2Conf-488-2_Simple Segmentation.tif</t>
  </si>
  <si>
    <t>Result of 20231129_DAP_LysoTGreen_Ctrl KD_dish 1-13_w2Conf-488-2_Simple Segmentation.tif</t>
  </si>
  <si>
    <t>Result of 20231129_DAP_LysoTGreen_Ctrl KD_dish 1-14_w2Conf-488-2_Simple Segmentation.tif</t>
  </si>
  <si>
    <t>Result of 20231129_DAP_LysoTGreen_Ctrl KD_dish 1-15_w2Conf-488-2_Simple Segmentation.tif</t>
  </si>
  <si>
    <t>Result of 20231129_DAP_LysoTGreen_Ctrl KD_dish 1-17_w2Conf-488-2_Simple Segmentation.tif</t>
  </si>
  <si>
    <t>Result of 20231129_DAP_LysoTGreen_Ctrl KD_dish 1-18_w2Conf-488-2_Simple Segmentation.tif</t>
  </si>
  <si>
    <t>Result of 20231129_DAP_LysoTGreen_Ctrl KD_dish 1-19_w2Conf-488-2_Simple Segmentation.tif</t>
  </si>
  <si>
    <t>Result of 20231129_DAP_LysoTGreen_Ctrl KD_dish 1-20_w2Conf-488-2_Simple Segmentation.tif</t>
  </si>
  <si>
    <t>Result of 20231129_DAP_LysoTGreen_Ctrl KD_dish 1-4_w2Conf-488-2_Simple Segmentation.tif</t>
  </si>
  <si>
    <t>Result of 20231129_DAP_LysoTGreen_Ctrl KD_dish 1-5_w2Conf-488-2_Simple Segmentation.tif</t>
  </si>
  <si>
    <t>Result of 20231129_DAP_LysoTGreen_Ctrl KD_dish 1-7_w2Conf-488-2_Simple Segmentation.tif</t>
  </si>
  <si>
    <t>Result of 20231129_DAP_LysoTGreen_Ctrl KD_dish 1-8_w2Conf-488-2_Simple Segmentation.tif</t>
  </si>
  <si>
    <t>Result of 20231129_DAP_LysoTGreen_Ctrl KD_dish 1-9_w2Conf-488-2_Simple Segmentation.tif</t>
  </si>
  <si>
    <t>Result of 20231129_DAP_LysoTGreen_Rubcn KD_dish 1-10_w2Conf-488-2_Simple Segmentation.tif</t>
  </si>
  <si>
    <t>Result of 20231129_DAP_LysoTGreen_Rubcn KD_dish 1-11_w2Conf-488-2_Simple Segmentation.tif</t>
  </si>
  <si>
    <t>Result of 20231129_DAP_LysoTGreen_Rubcn KD_dish 1-12_w2Conf-488-2_Simple Segmentation.tif</t>
  </si>
  <si>
    <t>Result of 20231129_DAP_LysoTGreen_Rubcn KD_dish 1-14_w2Conf-488-2_Simple Segmentation.tif</t>
  </si>
  <si>
    <t>Result of 20231129_DAP_LysoTGreen_Rubcn KD_dish 1-15_w2Conf-488-2_Simple Segmentation.tif</t>
  </si>
  <si>
    <t>Result of 20231129_DAP_LysoTGreen_Rubcn KD_dish 1-16_w2Conf-488-2_Simple Segmentation.tif</t>
  </si>
  <si>
    <t>Result of 20231129_DAP_LysoTGreen_Rubcn KD_dish 1-17_w2Conf-488-2_Simple Segmentation.tif</t>
  </si>
  <si>
    <t>Result of 20231129_DAP_LysoTGreen_Rubcn KD_dish 1-18_w2Conf-488-2_Simple Segmentation.tif</t>
  </si>
  <si>
    <t>Result of 20231129_DAP_LysoTGreen_Rubcn KD_dish 1-2_w2Conf-488-2_Simple Segmentation.tif</t>
  </si>
  <si>
    <t>Result of 20231129_DAP_LysoTGreen_Rubcn KD_dish 1-3_w2Conf-488-2_Simple Segmentation.tif</t>
  </si>
  <si>
    <t>Result of 20231129_DAP_LysoTGreen_Rubcn KD_dish 1-4_w2Conf-488-2_Simple Segmentation.tif</t>
  </si>
  <si>
    <t>Result of 20231129_DAP_LysoTGreen_Rubcn KD_dish 1-5_w2Conf-488-2_Simple Segmentation.tif</t>
  </si>
  <si>
    <t>Result of 20231129_DAP_LysoTGreen_Rubcn KD_dish 1-6_w2Conf-488-2_Simple Segmentation.tif</t>
  </si>
  <si>
    <t>Result of 20231129_DAP_LysoTGreen_Rubcn KD_dish 1-7_w2Conf-488-2_Simple Segmentation.tif</t>
  </si>
  <si>
    <t>Result of 20231129_DAP_LysoTGreen_Rubcn KD_dish 1-8_w2Conf-488-2_Simple Segmentation.tif</t>
  </si>
  <si>
    <t>Result of 20231129_DAP_LysoTGreen_Rubcn KD_dish 1-9_w2Conf-488-2_Simple Segmentation.tif</t>
  </si>
  <si>
    <t>Result of 20231129_DAP_LysoTGreen_Ctrl KD_dish 2_10_w2Conf-488-2_Simple Segmentation.tif</t>
  </si>
  <si>
    <t>Result of 20231129_DAP_LysoTGreen_Ctrl KD_dish 2_11_w2Conf-488-2_Simple Segmentation.tif</t>
  </si>
  <si>
    <t>Result of 20231129_DAP_LysoTGreen_Ctrl KD_dish 2_13_w2Conf-488-2_Simple Segmentation.tif</t>
  </si>
  <si>
    <t>Result of 20231129_DAP_LysoTGreen_Ctrl KD_dish 2_14_w2Conf-488-2_Simple Segmentation.tif</t>
  </si>
  <si>
    <t>Result of 20231129_DAP_LysoTGreen_Ctrl KD_dish 2_15_w2Conf-488-2_Simple Segmentation.tif</t>
  </si>
  <si>
    <t>Result of 20231129_DAP_LysoTGreen_Ctrl KD_dish 2_16_w2Conf-488-2_Simple Segmentation.tif</t>
  </si>
  <si>
    <t>Result of 20231129_DAP_LysoTGreen_Ctrl KD_dish 2_17_w2Conf-488-2_Simple Segmentation.tif</t>
  </si>
  <si>
    <t>Result of 20231129_DAP_LysoTGreen_Ctrl KD_dish 2_18_w2Conf-488-2_Simple Segmentation.tif</t>
  </si>
  <si>
    <t>Result of 20231129_DAP_LysoTGreen_Ctrl KD_dish 2_19_w2Conf-488-2_Simple Segmentation.tif</t>
  </si>
  <si>
    <t>Result of 20231129_DAP_LysoTGreen_Ctrl KD_dish 2_20_w2Conf-488-2_Simple Segmentation.tif</t>
  </si>
  <si>
    <t>Result of 20231129_DAP_LysoTGreen_Ctrl KD_dish 2_2_w2Conf-488-2_Simple Segmentation.tif</t>
  </si>
  <si>
    <t>Result of 20231129_DAP_LysoTGreen_Ctrl KD_dish 2_3_w2Conf-488-2_Simple Segmentation.tif</t>
  </si>
  <si>
    <t>Result of 20231129_DAP_LysoTGreen_Ctrl KD_dish 2_5_w2Conf-488-2_Simple Segmentation.tif</t>
  </si>
  <si>
    <t>Result of 20231129_DAP_LysoTGreen_Ctrl KD_dish 2_6_w2Conf-488-2_Simple Segmentation.tif</t>
  </si>
  <si>
    <t>Result of 20231129_DAP_LysoTGreen_Ctrl KD_dish 2_9_w1Conf-561-2_Simple Segmentation.tif</t>
  </si>
  <si>
    <t>Result of 20231129_DAP_LysoTGreen_Rubcn KD_dish 2_11_w2Conf-488-2_Simple Segmentation.tif</t>
  </si>
  <si>
    <t>Result of 20231129_DAP_LysoTGreen_Rubcn KD_dish 2_12_w2Conf-488-2_Simple Segmentation.tif</t>
  </si>
  <si>
    <t>Result of 20231129_DAP_LysoTGreen_Rubcn KD_dish 2_13_w2Conf-488-2_Simple Segmentation.tif</t>
  </si>
  <si>
    <t>Result of 20231129_DAP_LysoTGreen_Rubcn KD_dish 2_14_w2Conf-488-2_Simple Segmentation.tif</t>
  </si>
  <si>
    <t>Result of 20231129_DAP_LysoTGreen_Rubcn KD_dish 2_15_w2Conf-488-2_Simple Segmentation.tif</t>
  </si>
  <si>
    <t>Result of 20231129_DAP_LysoTGreen_Rubcn KD_dish 2_16_w2Conf-488-2_Simple Segmentation.tif</t>
  </si>
  <si>
    <t>Result of 20231129_DAP_LysoTGreen_Rubcn KD_dish 2_18_w2Conf-488-2_Simple Segmentation.tif</t>
  </si>
  <si>
    <t>Result of 20231129_DAP_LysoTGreen_Rubcn KD_dish 2_1_w2Conf-488-2_Simple Segmentation.tif</t>
  </si>
  <si>
    <t>Result of 20231129_DAP_LysoTGreen_Rubcn KD_dish 2_20_w2Conf-488-2_Simple Segmentation.tif</t>
  </si>
  <si>
    <t>Result of 20231129_DAP_LysoTGreen_Rubcn KD_dish 2_3_w2Conf-488-2_Simple Segmentation.tif</t>
  </si>
  <si>
    <t>Result of 20231129_DAP_LysoTGreen_Rubcn KD_dish 2_4_w2Conf-488-2_Simple Segmentation.tif</t>
  </si>
  <si>
    <t>Result of 20231129_DAP_LysoTGreen_Rubcn KD_dish 2_5_w2Conf-488-2_Simple Segmentation.tif</t>
  </si>
  <si>
    <t>Result of 20231129_DAP_LysoTGreen_Rubcn KD_dish 2_6_w2Conf-488-2_Simple Segmentation.tif</t>
  </si>
  <si>
    <t>Result of 20231129_DAP_LysoTGreen_Rubcn KD_dish 2_7_w2Conf-488-2_Simple Segmentation.tif</t>
  </si>
  <si>
    <t>Result of 20231129_DAP_LysoTGreen_Rubcn KD_dish 2_8_w2Conf-488-2_Simple Segmentation.tif</t>
  </si>
  <si>
    <t>Result of 20231129_DAP_LysoTGreen_Rubcn KD_dish 2_9_w2Conf-488-2_Simple Segmentation.tif</t>
  </si>
  <si>
    <t>20240201_DIV7_DAP_LysoT_CTRL KD_10_w2Conf-488-2_Simple Segmentation.tif</t>
  </si>
  <si>
    <t>20240201_DIV7_DAP_LysoT_CTRL KD_11_w2Conf-488-2_Simple Segmentation.tif</t>
  </si>
  <si>
    <t>20240201_DIV7_DAP_LysoT_CTRL KD_13_w2Conf-488-2_Simple Segmentation.tif</t>
  </si>
  <si>
    <t>20240201_DIV7_DAP_LysoT_CTRL KD_14_w2Conf-488-2_Simple Segmentation.tif</t>
  </si>
  <si>
    <t>20240201_DIV7_DAP_LysoT_CTRL KD_15_w2Conf-488-2_Simple Segmentation.tif</t>
  </si>
  <si>
    <t>20240201_DIV7_DAP_LysoT_CTRL KD_17_w2Conf-488-2_Simple Segmentation.tif</t>
  </si>
  <si>
    <t>20240201_DIV7_DAP_LysoT_CTRL KD_18_w2Conf-488-2_Simple Segmentation.tif</t>
  </si>
  <si>
    <t>20240201_DIV7_DAP_LysoT_CTRL KD_4_w2Conf-488-2_Simple Segmentation.tif</t>
  </si>
  <si>
    <t>20240201_DIV7_DAP_LysoT_CTRL KD_5_w2Conf-488-2_Simple Segmentation.tif</t>
  </si>
  <si>
    <t>20240201_DIV7_DAP_LysoT_CTRL KD_6_w2Conf-488-2_Simple Segmentation.tif</t>
  </si>
  <si>
    <t>20240201_DIV7_DAP_LysoT_CTRL KD_7_w2Conf-488-2_Simple Segmentation.tif</t>
  </si>
  <si>
    <t>20240201_DIV7_DAP_LysoT_CTRL KD_8_w2Conf-488-2_Simple Segmentation.tif</t>
  </si>
  <si>
    <t>20240201_DIV7_DAP_LysoT_CTRL KD_8_w2Conf-488-3_Simple Segmentation.tif</t>
  </si>
  <si>
    <t>20240201_DIV7_DAP_LysoT_CTRL KD_9_w2Conf-488-2_Simple Segmentation.tif</t>
  </si>
  <si>
    <t>Rubicon KD</t>
  </si>
  <si>
    <t>20240201_DIV7_DAP_LysoT_Rubicon KD_10_w2Conf-488-2_Simple Segmentation.tif</t>
  </si>
  <si>
    <t>20240201_DIV7_DAP_LysoT_Rubicon KD_11_w2Conf-488-2_Simple Segmentation.tif</t>
  </si>
  <si>
    <t>20240201_DIV7_DAP_LysoT_Rubicon KD_12_w2Conf-488-2_Simple Segmentation.tif</t>
  </si>
  <si>
    <t>20240201_DIV7_DAP_LysoT_Rubicon KD_14_w2Conf-488-2_Simple Segmentation.tif</t>
  </si>
  <si>
    <t>20240201_DIV7_DAP_LysoT_Rubicon KD_15_w2Conf-488-2_Simple Segmentation.tif</t>
  </si>
  <si>
    <t>20240201_DIV7_DAP_LysoT_Rubicon KD_16_w2Conf-488-2_Simple Segmentation.tif</t>
  </si>
  <si>
    <t>20240201_DIV7_DAP_LysoT_Rubicon KD_17_w2Conf-488-2_Simple Segmentation.tif</t>
  </si>
  <si>
    <t>20240201_DIV7_DAP_LysoT_Rubicon KD_18_w2Conf-488-2_Simple Segmentation.tif</t>
  </si>
  <si>
    <t>20240201_DIV7_DAP_LysoT_Rubicon KD_20_w2Conf-488-2_Simple Segmentation.tif</t>
  </si>
  <si>
    <t>20240201_DIV7_DAP_LysoT_Rubicon KD_4_w2Conf-488-2_Simple Segmentation.tif</t>
  </si>
  <si>
    <t>20240201_DIV7_DAP_LysoT_Rubicon KD_5_w2Conf-488-2_Simple Segmentation.tif</t>
  </si>
  <si>
    <t>20240201_DIV7_DAP_LysoT_Rubicon KD_6_w2Conf-488-2_Simple Segmentation.tif</t>
  </si>
  <si>
    <t>20240201_DIV7_DAP_LysoT_Rubicon KD_7_w2Conf-488-2_Simple Segmentation.tif</t>
  </si>
  <si>
    <t>20240201_DIV7_DAP_LysoT_Rubicon KD_8_w2Conf-488-2_Simple Segmentation.tif</t>
  </si>
  <si>
    <t>20240201_DIV7_DAP_LysoT_Rubicon KD_9_w2Conf-488-2_Simple Segmentation.tif</t>
  </si>
  <si>
    <t>20240201_DIV7_DAP_LysoT_CTRL KD_10_w1Conf-561-2_Simple Segmentation.tif</t>
  </si>
  <si>
    <t>20240201_DIV7_DAP_LysoT_CTRL KD_11_w1Conf-561-2_Simple Segmentation.tif</t>
  </si>
  <si>
    <t>20240201_DIV7_DAP_LysoT_CTRL KD_13_w1Conf-561-2_Simple Segmentation.tif</t>
  </si>
  <si>
    <t>20240201_DIV7_DAP_LysoT_CTRL KD_14_w1Conf-561-2_Simple Segmentation.tif</t>
  </si>
  <si>
    <t>20240201_DIV7_DAP_LysoT_CTRL KD_15_w1Conf-561-2_Simple Segmentation.tif</t>
  </si>
  <si>
    <t>20240201_DIV7_DAP_LysoT_CTRL KD_17_w1Conf-561-2_Simple Segmentation.tif</t>
  </si>
  <si>
    <t>20240201_DIV7_DAP_LysoT_CTRL KD_18_w1Conf-561-2_Simple Segmentation.tif</t>
  </si>
  <si>
    <t>20240201_DIV7_DAP_LysoT_CTRL KD_4_w1Conf-561-2_Simple Segmentation.tif</t>
  </si>
  <si>
    <t>20240201_DIV7_DAP_LysoT_CTRL KD_5_w1Conf-561-2_Simple Segmentation.tif</t>
  </si>
  <si>
    <t>20240201_DIV7_DAP_LysoT_CTRL KD_6_w1Conf-561-2_Simple Segmentation.tif</t>
  </si>
  <si>
    <t>20240201_DIV7_DAP_LysoT_CTRL KD_7_w1Conf-561-2_Simple Segmentation.tif</t>
  </si>
  <si>
    <t>20240201_DIV7_DAP_LysoT_CTRL KD_8_w1Conf-561-2_Simple Segmentation.tif</t>
  </si>
  <si>
    <t>20240201_DIV7_DAP_LysoT_CTRL KD_8_w1Conf-561-3_Simple Segmentation.tif</t>
  </si>
  <si>
    <t>20240201_DIV7_DAP_LysoT_CTRL KD_9_w1Conf-561-2_Simple Segmentation.tif</t>
  </si>
  <si>
    <t>20240201_DIV7_DAP_LysoT_Rubicon KD_10_w1Conf-561-2_Simple Segmentation.tif</t>
  </si>
  <si>
    <t>20240201_DIV7_DAP_LysoT_Rubicon KD_11_w1Conf-561-2_Simple Segmentation.tif</t>
  </si>
  <si>
    <t>20240201_DIV7_DAP_LysoT_Rubicon KD_12_w1Conf-561-2_Simple Segmentation.tif</t>
  </si>
  <si>
    <t>20240201_DIV7_DAP_LysoT_Rubicon KD_14_w1Conf-561-2_Simple Segmentation.tif</t>
  </si>
  <si>
    <t>20240201_DIV7_DAP_LysoT_Rubicon KD_15_w1Conf-561-2_Simple Segmentation.tif</t>
  </si>
  <si>
    <t>20240201_DIV7_DAP_LysoT_Rubicon KD_16_w1Conf-561-2_Simple Segmentation.tif</t>
  </si>
  <si>
    <t>20240201_DIV7_DAP_LysoT_Rubicon KD_17_w1Conf-561-2_Simple Segmentation.tif</t>
  </si>
  <si>
    <t>20240201_DIV7_DAP_LysoT_Rubicon KD_18_w1Conf-561-2_Simple Segmentation.tif</t>
  </si>
  <si>
    <t>20240201_DIV7_DAP_LysoT_Rubicon KD_20_w1Conf-561-2_Simple Segmentation.tif</t>
  </si>
  <si>
    <t>20240201_DIV7_DAP_LysoT_Rubicon KD_4_w1Conf-561-2_Simple Segmentation.tif</t>
  </si>
  <si>
    <t>20240201_DIV7_DAP_LysoT_Rubicon KD_5_w1Conf-561-2_Simple Segmentation.tif</t>
  </si>
  <si>
    <t>20240201_DIV7_DAP_LysoT_Rubicon KD_6_w1Conf-561-2_Simple Segmentation.tif</t>
  </si>
  <si>
    <t>20240201_DIV7_DAP_LysoT_Rubicon KD_7_w1Conf-561-2_Simple Segmentation.tif</t>
  </si>
  <si>
    <t>20240201_DIV7_DAP_LysoT_Rubicon KD_8_w1Conf-561-2_Simple Segmentation.tif</t>
  </si>
  <si>
    <t>20240201_DIV7_DAP_LysoT_Rubicon KD_9_w1Conf-561-2_Simple Segmentation.tif</t>
  </si>
  <si>
    <t>Result of 20240201_DIV7_DAP_LysoT_CTRL KD_10_w2Conf-488-2_Simple Segmentation.tif</t>
  </si>
  <si>
    <t>Result of 20240201_DIV7_DAP_LysoT_CTRL KD_11_w2Conf-488-2_Simple Segmentation.tif</t>
  </si>
  <si>
    <t>Result of 20240201_DIV7_DAP_LysoT_CTRL KD_13_w2Conf-488-2_Simple Segmentation.tif</t>
  </si>
  <si>
    <t>Result of 20240201_DIV7_DAP_LysoT_CTRL KD_14_w2Conf-488-2_Simple Segmentation.tif</t>
  </si>
  <si>
    <t>Result of 20240201_DIV7_DAP_LysoT_CTRL KD_15_w2Conf-488-2_Simple Segmentation.tif</t>
  </si>
  <si>
    <t>Result of 20240201_DIV7_DAP_LysoT_CTRL KD_17_w2Conf-488-2_Simple Segmentation.tif</t>
  </si>
  <si>
    <t>Result of 20240201_DIV7_DAP_LysoT_CTRL KD_18_w2Conf-488-2_Simple Segmentation.tif</t>
  </si>
  <si>
    <t>Result of 20240201_DIV7_DAP_LysoT_CTRL KD_4_w2Conf-488-2_Simple Segmentation.tif</t>
  </si>
  <si>
    <t>Result of 20240201_DIV7_DAP_LysoT_CTRL KD_5_w2Conf-488-2_Simple Segmentation.tif</t>
  </si>
  <si>
    <t>Result of 20240201_DIV7_DAP_LysoT_CTRL KD_6_w2Conf-488-2_Simple Segmentation.tif</t>
  </si>
  <si>
    <t>Result of 20240201_DIV7_DAP_LysoT_CTRL KD_7_w2Conf-488-2_Simple Segmentation.tif</t>
  </si>
  <si>
    <t>Result of 20240201_DIV7_DAP_LysoT_CTRL KD_8_w2Conf-488-2_Simple Segmentation.tif</t>
  </si>
  <si>
    <t>Result of 20240201_DIV7_DAP_LysoT_CTRL KD_8_w2Conf-488-3_Simple Segmentation.tif</t>
  </si>
  <si>
    <t>Result of 20240201_DIV7_DAP_LysoT_CTRL KD_9_w2Conf-488-2_Simple Segmentation.tif</t>
  </si>
  <si>
    <t>Result of 20240201_DIV7_DAP_LysoT_Rubicon KD_10_w2Conf-488-2_Simple Segmentation.tif</t>
  </si>
  <si>
    <t>Result of 20240201_DIV7_DAP_LysoT_Rubicon KD_11_w2Conf-488-2_Simple Segmentation.tif</t>
  </si>
  <si>
    <t>Result of 20240201_DIV7_DAP_LysoT_Rubicon KD_12_w2Conf-488-2_Simple Segmentation.tif</t>
  </si>
  <si>
    <t>Result of 20240201_DIV7_DAP_LysoT_Rubicon KD_14_w2Conf-488-2_Simple Segmentation.tif</t>
  </si>
  <si>
    <t>Result of 20240201_DIV7_DAP_LysoT_Rubicon KD_15_w2Conf-488-2_Simple Segmentation.tif</t>
  </si>
  <si>
    <t>Result of 20240201_DIV7_DAP_LysoT_Rubicon KD_16_w2Conf-488-2_Simple Segmentation.tif</t>
  </si>
  <si>
    <t>Result of 20240201_DIV7_DAP_LysoT_Rubicon KD_17_w2Conf-488-2_Simple Segmentation.tif</t>
  </si>
  <si>
    <t>Result of 20240201_DIV7_DAP_LysoT_Rubicon KD_18_w2Conf-488-2_Simple Segmentation.tif</t>
  </si>
  <si>
    <t>Result of 20240201_DIV7_DAP_LysoT_Rubicon KD_20_w2Conf-488-2_Simple Segmentation.tif</t>
  </si>
  <si>
    <t>Result of 20240201_DIV7_DAP_LysoT_Rubicon KD_4_w2Conf-488-2_Simple Segmentation.tif</t>
  </si>
  <si>
    <t>Result of 20240201_DIV7_DAP_LysoT_Rubicon KD_5_w2Conf-488-2_Simple Segmentation.tif</t>
  </si>
  <si>
    <t>Result of 20240201_DIV7_DAP_LysoT_Rubicon KD_6_w2Conf-488-2_Simple Segmentation.tif</t>
  </si>
  <si>
    <t>Result of 20240201_DIV7_DAP_LysoT_Rubicon KD_7_w2Conf-488-2_Simple Segmentation.tif</t>
  </si>
  <si>
    <t>Result of 20240201_DIV7_DAP_LysoT_Rubicon KD_8_w2Conf-488-2_Simple Segmentation.tif</t>
  </si>
  <si>
    <t>Result of 20240201_DIV7_DAP_LysoT_Rubicon KD_9_w2Conf-488-2_Simple Segmentation.tif</t>
  </si>
  <si>
    <t>Figure 6 C</t>
  </si>
  <si>
    <t>Rubicon and LAMP1</t>
  </si>
  <si>
    <t>[Rubicon and LAMP1]/Rubicon</t>
  </si>
  <si>
    <t>LC3 and Rubicon</t>
  </si>
  <si>
    <t>(LC3 and Rubicon)/Rubicon</t>
  </si>
  <si>
    <t>Result of M_LAMP1HTCmChLC3GFPRubicon_dish 2_1_w3Conf-488-1.tif</t>
  </si>
  <si>
    <t>Result of M_LAMP1HTCmChLC3GFPRubicon_dish 2_2_w3Conf-488-1.tif</t>
  </si>
  <si>
    <t>Result of M_LAMP1HTCmChLC3GFPRubicon_dish 2_3_w3Conf-488-1.tif</t>
  </si>
  <si>
    <t>Result of M_LAMP1HTCmChLC3GFPRubicon_dish 2_4_w3Conf-488-1.tif</t>
  </si>
  <si>
    <t>Result of M_LAMP1HTCmChLC3GFPRubicon_dish 2_5_w3Conf-488-1.tif</t>
  </si>
  <si>
    <t>Result of M_LAMP1HTCmChLC3GFPRubicon_dish 2_7_w3Conf-488-1.tif</t>
  </si>
  <si>
    <t>Result of M_LAMP1HTCmChLC3GFPRubicon_dish 2_9_w3Conf-488-1.tif</t>
  </si>
  <si>
    <t>M_LAMP1HTCmChLC3GFPRubicon_dish 2_1_w3Conf-488-1.tif</t>
  </si>
  <si>
    <t>M_LAMP1HTCmChLC3GFPRubicon_dish 2_1_w2Conf-561-1.tif</t>
  </si>
  <si>
    <t>M_LAMP1HTCmChLC3GFPRubicon_dish 2_1_w1Conf-640-1.tif</t>
  </si>
  <si>
    <t>M_LAMP1HTCmChLC3GFPRubicon_dish 2_2_w3Conf-488-1.tif</t>
  </si>
  <si>
    <t>M_LAMP1HTCmChLC3GFPRubicon_dish 2_2_w2Conf-561-1.tif</t>
  </si>
  <si>
    <t>M_LAMP1HTCmChLC3GFPRubicon_dish 2_2_w1Conf-640-1.tif</t>
  </si>
  <si>
    <t>M_LAMP1HTCmChLC3GFPRubicon_dish 2_3_w3Conf-488-1.tif</t>
  </si>
  <si>
    <t>M_LAMP1HTCmChLC3GFPRubicon_dish 2_3_w2Conf-561-1.tif</t>
  </si>
  <si>
    <t>M_LAMP1HTCmChLC3GFPRubicon_dish 2_3_w1Conf-640-1.tif</t>
  </si>
  <si>
    <t>M_LAMP1HTCmChLC3GFPRubicon_dish 2_4_w3Conf-488-1.tif</t>
  </si>
  <si>
    <t>M_LAMP1HTCmChLC3GFPRubicon_dish 2_4_w2Conf-561-1.tif</t>
  </si>
  <si>
    <t>M_LAMP1HTCmChLC3GFPRubicon_dish 2_4_w1Conf-640-1.tif</t>
  </si>
  <si>
    <t>M_LAMP1HTCmChLC3GFPRubicon_dish 2_5_w3Conf-488-1.tif</t>
  </si>
  <si>
    <t>M_LAMP1HTCmChLC3GFPRubicon_dish 2_5_w2Conf-561-1.tif</t>
  </si>
  <si>
    <t>M_LAMP1HTCmChLC3GFPRubicon_dish 2_5_w1Conf-640-1.tif</t>
  </si>
  <si>
    <t>M_LAMP1HTCmChLC3GFPRubicon_dish 2_7_w3Conf-488-1.tif</t>
  </si>
  <si>
    <t>M_LAMP1HTCmChLC3GFPRubicon_dish 2_7_w2Conf-561-1.tif</t>
  </si>
  <si>
    <t>M_LAMP1HTCmChLC3GFPRubicon_dish 2_7_w1Conf-640-1.tif</t>
  </si>
  <si>
    <t>M_LAMP1HTCmChLC3GFPRubicon_dish 2_9_w3Conf-488-1.tif</t>
  </si>
  <si>
    <t>M_LAMP1HTCmChLC3GFPRubicon_dish 2_9_w2Conf-561-1.tif</t>
  </si>
  <si>
    <t>M_LAMP1HTCmChLC3GFPRubicon_dish 2_9_w1Conf-640-1.tif</t>
  </si>
  <si>
    <t>M_LAMP1HTCmChLC3GFPRubicon_dish 3_10_w3Conf-488-1.tif</t>
  </si>
  <si>
    <t>M_LAMP1HTCmChLC3GFPRubicon_dish 3_10_w2Conf-561-1.tif</t>
  </si>
  <si>
    <t>M_LAMP1HTCmChLC3GFPRubicon_dish 3_10_w1Conf-640-1.tif</t>
  </si>
  <si>
    <t>M_LAMP1HTCmChLC3GFPRubicon_dish 3_1_w3Conf-488-1.tif</t>
  </si>
  <si>
    <t>M_LAMP1HTCmChLC3GFPRubicon_dish 3_1_w2Conf-561-1.tif</t>
  </si>
  <si>
    <t>M_LAMP1HTCmChLC3GFPRubicon_dish 3_1_w1Conf-640-1.tif</t>
  </si>
  <si>
    <t>M_LAMP1HTCmChLC3GFPRubicon_dish 3_2_w3Conf-488-1.tif</t>
  </si>
  <si>
    <t>M_LAMP1HTCmChLC3GFPRubicon_dish 3_2_w2Conf-561-1.tif</t>
  </si>
  <si>
    <t>M_LAMP1HTCmChLC3GFPRubicon_dish 3_2_w1Conf-640-1.tif</t>
  </si>
  <si>
    <t>M_LAMP1HTCmChLC3GFPRubicon_dish 3_3_w3Conf-488-1.tif</t>
  </si>
  <si>
    <t>M_LAMP1HTCmChLC3GFPRubicon_dish 3_3_w2Conf-561-1.tif</t>
  </si>
  <si>
    <t>M_LAMP1HTCmChLC3GFPRubicon_dish 3_3_w1Conf-640-1.tif</t>
  </si>
  <si>
    <t>M_LAMP1HTCmChLC3GFPRubicon_dish 3_5_w3Conf-488-1.tif</t>
  </si>
  <si>
    <t>M_LAMP1HTCmChLC3GFPRubicon_dish 3_5_w2Conf-561-1.tif</t>
  </si>
  <si>
    <t>M_LAMP1HTCmChLC3GFPRubicon_dish 3_5_w1Conf-640-1.tif</t>
  </si>
  <si>
    <t>M_LAMP1HTCmChLC3GFPRubicon_dish 3_7_w3Conf-488-1.tif</t>
  </si>
  <si>
    <t>M_LAMP1HTCmChLC3GFPRubicon_dish 3_7_w2Conf-561-1.tif</t>
  </si>
  <si>
    <t>M_LAMP1HTCmChLC3GFPRubicon_dish 3_7_w1Conf-640-1.tif</t>
  </si>
  <si>
    <t>M_LAMP1HTCmChLC3GFPRubicon_dish 3_8_w3Conf-488-1.tif</t>
  </si>
  <si>
    <t>M_LAMP1HTCmChLC3GFPRubicon_dish 3_8_w2Conf-561-1.tif</t>
  </si>
  <si>
    <t>M_LAMP1HTCmChLC3GFPRubicon_dish 3_8_w1Conf-640-1.tif</t>
  </si>
  <si>
    <t>Result of M_LAMP1HTCmChLC3GFPRubicon_dish 3_10_w3Conf-488-1.tif</t>
  </si>
  <si>
    <t>Result of M_LAMP1HTCmChLC3GFPRubicon_dish 3_1_w3Conf-488-1.tif</t>
  </si>
  <si>
    <t>Result of M_LAMP1HTCmChLC3GFPRubicon_dish 3_2_w3Conf-488-1.tif</t>
  </si>
  <si>
    <t>Result of M_LAMP1HTCmChLC3GFPRubicon_dish 3_3_w3Conf-488-1.tif</t>
  </si>
  <si>
    <t>Result of M_LAMP1HTCmChLC3GFPRubicon_dish 3_5_w3Conf-488-1.tif</t>
  </si>
  <si>
    <t>Result of M_LAMP1HTCmChLC3GFPRubicon_dish 3_7_w3Conf-488-1.tif</t>
  </si>
  <si>
    <t>Result of M_LAMP1HTCmChLC3GFPRubicon_dish 3_8_w3Conf-488-1.tif</t>
  </si>
  <si>
    <t>M_20230324_DIV8_LAMP1HTCmChLC3GFPRub_dish1_1_w3Conf-488-1.tif</t>
  </si>
  <si>
    <t>M_20230324_DIV8_LAMP1HTCmChLC3GFPRub_dish1_1_w2Conf-561-1.tif</t>
  </si>
  <si>
    <t>M_20230324_DIV8_LAMP1HTCmChLC3GFPRub_dish1_1_w1Conf-640-1.tif</t>
  </si>
  <si>
    <t>M_20230324_DIV8_LAMP1HTCmChLC3GFPRub_dish1_2_w3Conf-488-1.tif</t>
  </si>
  <si>
    <t>M_20230324_DIV8_LAMP1HTCmChLC3GFPRub_dish1_2_w2Conf-561-1.tif</t>
  </si>
  <si>
    <t>M_20230324_DIV8_LAMP1HTCmChLC3GFPRub_dish1_2_w1Conf-640-1.tif</t>
  </si>
  <si>
    <t>M_20230324_DIV8_LAMP1HTCmChLC3GFPRub_dish1_3_w3Conf-488-1.tif</t>
  </si>
  <si>
    <t>M_20230324_DIV8_LAMP1HTCmChLC3GFPRub_dish1_3_w2Conf-561-1.tif</t>
  </si>
  <si>
    <t>M_20230324_DIV8_LAMP1HTCmChLC3GFPRub_dish1_3_w1Conf-640-1.tif</t>
  </si>
  <si>
    <t>M_20230324_DIV8_LAMP1HTCmChLC3GFPRub_dish1_5_w3Conf-488-1.tif</t>
  </si>
  <si>
    <t>M_20230324_DIV8_LAMP1HTCmChLC3GFPRub_dish1_5_w2Conf-561-1.tif</t>
  </si>
  <si>
    <t>M_20230324_DIV8_LAMP1HTCmChLC3GFPRub_dish1_5_w1Conf-640-1.tif</t>
  </si>
  <si>
    <t>M_20230324_DIV8_LAMP1HTCmChLC3GFPRub_dish1_6_w3Conf-488-1.tif</t>
  </si>
  <si>
    <t>M_20230324_DIV8_LAMP1HTCmChLC3GFPRub_dish1_6_w2Conf-561-1.tif</t>
  </si>
  <si>
    <t>M_20230324_DIV8_LAMP1HTCmChLC3GFPRub_dish1_6_w1Conf-640-1.tif</t>
  </si>
  <si>
    <t>M_20230324_DIV8_LAMP1HTCmChLC3GFPRub_dish1_7_w3Conf-488-1.tif</t>
  </si>
  <si>
    <t>M_20230324_DIV8_LAMP1HTCmChLC3GFPRub_dish1_7_w2Conf-561-1.tif</t>
  </si>
  <si>
    <t>M_20230324_DIV8_LAMP1HTCmChLC3GFPRub_dish1_7_w1Conf-640-1.tif</t>
  </si>
  <si>
    <t>M_20230324_DIV8_LAMP1HTCmChLC3GFPRub_dish1_8_w3Conf-488-1.tif</t>
  </si>
  <si>
    <t>M_20230324_DIV8_LAMP1HTCmChLC3GFPRub_dish1_8_w2Conf-561-1.tif</t>
  </si>
  <si>
    <t>M_20230324_DIV8_LAMP1HTCmChLC3GFPRub_dish1_8_w1Conf-640-1.tif</t>
  </si>
  <si>
    <t>Result of M_20230324_DIV8_LAMP1HTCmChLC3GFPRub_dish1_1_w3Conf-488-1.tif</t>
  </si>
  <si>
    <t>Result of M_20230324_DIV8_LAMP1HTCmChLC3GFPRub_dish1_2_w3Conf-488-1.tif</t>
  </si>
  <si>
    <t>Result of M_20230324_DIV8_LAMP1HTCmChLC3GFPRub_dish1_3_w3Conf-488-1.tif</t>
  </si>
  <si>
    <t>Result of M_20230324_DIV8_LAMP1HTCmChLC3GFPRub_dish1_5_w3Conf-488-1.tif</t>
  </si>
  <si>
    <t>Result of M_20230324_DIV8_LAMP1HTCmChLC3GFPRub_dish1_6_w3Conf-488-1.tif</t>
  </si>
  <si>
    <t>Result of M_20230324_DIV8_LAMP1HTCmChLC3GFPRub_dish1_7_w3Conf-488-1.tif</t>
  </si>
  <si>
    <t>Result of M_20230324_DIV8_LAMP1HTCmChLC3GFPRub_dish1_8_w3Conf-488-1.tif</t>
  </si>
  <si>
    <t>Figure 6B</t>
  </si>
  <si>
    <t>Figure 6 D</t>
  </si>
  <si>
    <t>(Rubicon and LAMP1)-LC3</t>
  </si>
  <si>
    <t>[(Rubicon and LAMP1)-LC3]/(Rubicon and LAMP1)</t>
  </si>
  <si>
    <t>Result of Result of M_LAMP1HTCmChLC3GFPRubicon_dish 2_1_w3Conf-488-1.tif</t>
  </si>
  <si>
    <t>Result of Result of M_LAMP1HTCmChLC3GFPRubicon_dish 2_2_w3Conf-488-1.tif</t>
  </si>
  <si>
    <t>Result of Result of M_LAMP1HTCmChLC3GFPRubicon_dish 2_3_w3Conf-488-1.tif</t>
  </si>
  <si>
    <t>Result of Result of M_LAMP1HTCmChLC3GFPRubicon_dish 2_4_w3Conf-488-1.tif</t>
  </si>
  <si>
    <t>Result of Result of M_LAMP1HTCmChLC3GFPRubicon_dish 2_5_w3Conf-488-1.tif</t>
  </si>
  <si>
    <t>Result of Result of M_LAMP1HTCmChLC3GFPRubicon_dish 2_7_w3Conf-488-1.tif</t>
  </si>
  <si>
    <t>Result of Result of M_LAMP1HTCmChLC3GFPRubicon_dish 2_9_w3Conf-488-1.tif</t>
  </si>
  <si>
    <t>(Rubicon and LAMP1)and LC3</t>
  </si>
  <si>
    <t>[(Rubicon and LAMP1) and LC3]/(Rubicon and LAMP1)</t>
  </si>
  <si>
    <t>Result of Result of M_LAMP1HTCmChLC3GFPRubicon_dish 3_10_w3Conf-488-1.tif</t>
  </si>
  <si>
    <t>Result of Result of M_LAMP1HTCmChLC3GFPRubicon_dish 3_1_w3Conf-488-1.tif</t>
  </si>
  <si>
    <t>Result of Result of M_LAMP1HTCmChLC3GFPRubicon_dish 3_2_w3Conf-488-1.tif</t>
  </si>
  <si>
    <t>Result of Result of M_LAMP1HTCmChLC3GFPRubicon_dish 3_3_w3Conf-488-1.tif</t>
  </si>
  <si>
    <t>Result of Result of M_LAMP1HTCmChLC3GFPRubicon_dish 3_5_w3Conf-488-1.tif</t>
  </si>
  <si>
    <t>Result of Result of M_LAMP1HTCmChLC3GFPRubicon_dish 3_7_w3Conf-488-1.tif</t>
  </si>
  <si>
    <t>Result of Result of M_LAMP1HTCmChLC3GFPRubicon_dish 3_8_w3Conf-488-1.tif</t>
  </si>
  <si>
    <t>Result of Result of M_20230324_DIV8_LAMP1HTCmChLC3GFPRub_dish1_1_w3Conf-488-1.tif</t>
  </si>
  <si>
    <t>Result of Result of M_20230324_DIV8_LAMP1HTCmChLC3GFPRub_dish1_2_w3Conf-488-1.tif</t>
  </si>
  <si>
    <t>Result of Result of M_20230324_DIV8_LAMP1HTCmChLC3GFPRub_dish1_3_w3Conf-488-1.tif</t>
  </si>
  <si>
    <t>Result of Result of M_20230324_DIV8_LAMP1HTCmChLC3GFPRub_dish1_5_w3Conf-488-1.tif</t>
  </si>
  <si>
    <t>Result of Result of M_20230324_DIV8_LAMP1HTCmChLC3GFPRub_dish1_6_w3Conf-488-1.tif</t>
  </si>
  <si>
    <t>Result of Result of M_20230324_DIV8_LAMP1HTCmChLC3GFPRub_dish1_7_w3Conf-488-1.tif</t>
  </si>
  <si>
    <t>Result of Result of M_20230324_DIV8_LAMP1HTCmChLC3GFPRub_dish1_8_w3Conf-488-1.tif</t>
  </si>
  <si>
    <t>FIGURE 6 M</t>
  </si>
  <si>
    <t>RUBICON WT</t>
  </si>
  <si>
    <t>20230901_mChRub_WT_LAMP1HTCGFPRab7_dish1_1_w1Conf-640-1.tif</t>
  </si>
  <si>
    <t>20230901_mChRub_WT_LAMP1HTCGFPRab7_dish1_1_w2Conf-561-1.tif</t>
  </si>
  <si>
    <t>20230901_mChRub_WT_LAMP1HTCGFPRab7_dish1_1_w3Conf-488-1.tif</t>
  </si>
  <si>
    <t>20230901_mChRub_WT_LAMP1HTCGFPRab7_dish1_2_w1Conf-640-1.tif</t>
  </si>
  <si>
    <t>20230901_mChRub_WT_LAMP1HTCGFPRab7_dish1_2_w2Conf-561-1.tif</t>
  </si>
  <si>
    <t>20230901_mChRub_WT_LAMP1HTCGFPRab7_dish1_2_w3Conf-488-1.tif</t>
  </si>
  <si>
    <t>20230901_mChRub_WT_LAMP1HTCGFPRab7_dish1_4_w1Conf-640-1.tif</t>
  </si>
  <si>
    <t>20230901_mChRub_WT_LAMP1HTCGFPRab7_dish1_4_w2Conf-561-1.tif</t>
  </si>
  <si>
    <t>20230901_mChRub_WT_LAMP1HTCGFPRab7_dish1_4_w3Conf-488-1.tif</t>
  </si>
  <si>
    <t>20230901_mChRub_WT_LAMP1HTCGFPRab7_dish1_5_w1Conf-640-1.tif</t>
  </si>
  <si>
    <t>20230901_mChRub_WT_LAMP1HTCGFPRab7_dish1_5_w2Conf-561-1.tif</t>
  </si>
  <si>
    <t>20230901_mChRub_WT_LAMP1HTCGFPRab7_dish1_5_w3Conf-488-1.tif</t>
  </si>
  <si>
    <t>20230901_mChRub_WT_LAMP1HTCGFPRab7_dish3_1_w1Conf-640-1.tif</t>
  </si>
  <si>
    <t>20230901_mChRub_WT_LAMP1HTCGFPRab7_dish3_1_w2Conf-561-1.tif</t>
  </si>
  <si>
    <t>20230901_mChRub_WT_LAMP1HTCGFPRab7_dish3_1_w3Conf-488-1.tif</t>
  </si>
  <si>
    <t>20230901_mChRub_WT_LAMP1HTCGFPRab7_dish3_4_w1Conf-640-1.tif</t>
  </si>
  <si>
    <t>20230901_mChRub_WT_LAMP1HTCGFPRab7_dish3_4_w2Conf-561-1.tif</t>
  </si>
  <si>
    <t>20230901_mChRub_WT_LAMP1HTCGFPRab7_dish3_4_w3Conf-488-1.tif</t>
  </si>
  <si>
    <t>LAMP1 AND Rubicon</t>
  </si>
  <si>
    <t>RAB7 AND Rubicon</t>
  </si>
  <si>
    <t>Result of 20230901_mChRub_WT_LAMP1HTCGFPRab7_dish1_1_w1Conf-640-1.tif</t>
  </si>
  <si>
    <t>Result of 20230901_mChRub_WT_LAMP1HTCGFPRab7_dish1_1_w3Conf-488-1.tif</t>
  </si>
  <si>
    <t>Result of 20230901_mChRub_WT_LAMP1HTCGFPRab7_dish1_2_w1Conf-640-1.tif</t>
  </si>
  <si>
    <t>Result of 20230901_mChRub_WT_LAMP1HTCGFPRab7_dish1_2_w3Conf-488-1.tif</t>
  </si>
  <si>
    <t>Result of 20230901_mChRub_WT_LAMP1HTCGFPRab7_dish1_4_w1Conf-640-1.tif</t>
  </si>
  <si>
    <t>Result of 20230901_mChRub_WT_LAMP1HTCGFPRab7_dish1_4_w3Conf-488-1.tif</t>
  </si>
  <si>
    <t>Result of 20230901_mChRub_WT_LAMP1HTCGFPRab7_dish1_5_w1Conf-640-1.tif</t>
  </si>
  <si>
    <t>Result of 20230901_mChRub_WT_LAMP1HTCGFPRab7_dish1_5_w3Conf-488-1.tif</t>
  </si>
  <si>
    <t>Result of 20230901_mChRub_WT_LAMP1HTCGFPRab7_dish3_1_w1Conf-640-1.tif</t>
  </si>
  <si>
    <t>Result of 20230901_mChRub_WT_LAMP1HTCGFPRab7_dish3_1_w3Conf-488-1.tif</t>
  </si>
  <si>
    <t>Result of 20230901_mChRub_WT_LAMP1HTCGFPRab7_dish3_4_w1Conf-640-1.tif</t>
  </si>
  <si>
    <t>Result of 20230901_mChRub_WT_LAMP1HTCGFPRab7_dish3_4_w3Conf-488-1.tif</t>
  </si>
  <si>
    <t>(LAMP1 AND Rubicon)/LAMP1: AREA</t>
  </si>
  <si>
    <t>(RAB7 AND Rubicon)/RAB7: AREA</t>
  </si>
  <si>
    <t>RUBICON CGHL</t>
  </si>
  <si>
    <t>20230901_mChRub_CHGL_LAMP1HTCGFPRab7_dish1_1_w1Conf-640_t1-1.tif</t>
  </si>
  <si>
    <t>20230901_mChRub_CHGL_LAMP1HTCGFPRab7_dish1_1_w2Conf-561_t1-1.tif</t>
  </si>
  <si>
    <t>20230901_mChRub_CHGL_LAMP1HTCGFPRab7_dish1_1_w3Conf-488_t1-1.tif</t>
  </si>
  <si>
    <t>20230901_mChRub_CHGL_LAMP1HTCGFPRab7_dish1_2_w1Conf-640-1.tif</t>
  </si>
  <si>
    <t>20230901_mChRub_CHGL_LAMP1HTCGFPRab7_dish1_2_w2Conf-561-1.tif</t>
  </si>
  <si>
    <t>20230901_mChRub_CHGL_LAMP1HTCGFPRab7_dish1_2_w3Conf-488-1.tif</t>
  </si>
  <si>
    <t>20230901_mChRub_CHGL_LAMP1HTCGFPRab7_dish1_5_w1Conf-640-1.tif</t>
  </si>
  <si>
    <t>20230901_mChRub_CHGL_LAMP1HTCGFPRab7_dish1_5_w2Conf-561-1.tif</t>
  </si>
  <si>
    <t>20230901_mChRub_CHGL_LAMP1HTCGFPRab7_dish1_5_w3Conf-488-1.tif</t>
  </si>
  <si>
    <t>20230901_mChRub_CHGL_LAMP1HTCGFPRab7_dish1_8_w1Conf-640-1.tif</t>
  </si>
  <si>
    <t>20230901_mChRub_CHGL_LAMP1HTCGFPRab7_dish1_8_w2Conf-561-1.tif</t>
  </si>
  <si>
    <t>20230901_mChRub_CHGL_LAMP1HTCGFPRab7_dish1_8_w3Conf-488-1.tif</t>
  </si>
  <si>
    <t>20230901_mChRub_CHGL_LAMP1HTCGFPRab7_dish1_9_w1Conf-640-1.tif</t>
  </si>
  <si>
    <t>20230901_mChRub_CHGL_LAMP1HTCGFPRab7_dish1_9_w2Conf-561-1.tif</t>
  </si>
  <si>
    <t>20230901_mChRub_CHGL_LAMP1HTCGFPRab7_dish1_9_w3Conf-488-1.tif</t>
  </si>
  <si>
    <t>LAMP1 AND Rubicon CGHL</t>
  </si>
  <si>
    <t>RAB7 AND Rubicon CGHL</t>
  </si>
  <si>
    <t>Result of 20230901_mChRub_CHGL_LAMP1HTCGFPRab7_dish1_1_w1Conf-640_t1-1.tif</t>
  </si>
  <si>
    <t>Result of 20230901_mChRub_CHGL_LAMP1HTCGFPRab7_dish1_1_w3Conf-488_t1-1.tif</t>
  </si>
  <si>
    <t>Result of 20230901_mChRub_CHGL_LAMP1HTCGFPRab7_dish1_2_w1Conf-640-1.tif</t>
  </si>
  <si>
    <t>Result of 20230901_mChRub_CHGL_LAMP1HTCGFPRab7_dish1_2_w3Conf-488-1.tif</t>
  </si>
  <si>
    <t>Result of 20230901_mChRub_CHGL_LAMP1HTCGFPRab7_dish1_5_w1Conf-640-1.tif</t>
  </si>
  <si>
    <t>Result of 20230901_mChRub_CHGL_LAMP1HTCGFPRab7_dish1_5_w3Conf-488-1.tif</t>
  </si>
  <si>
    <t>Result of 20230901_mChRub_CHGL_LAMP1HTCGFPRab7_dish1_8_w1Conf-640-1.tif</t>
  </si>
  <si>
    <t>Result of 20230901_mChRub_CHGL_LAMP1HTCGFPRab7_dish1_8_w3Conf-488-1.tif</t>
  </si>
  <si>
    <t>Result of 20230901_mChRub_CHGL_LAMP1HTCGFPRab7_dish1_9_w1Conf-640-1.tif</t>
  </si>
  <si>
    <t>Result of 20230901_mChRub_CHGL_LAMP1HTCGFPRab7_dish1_9_w3Conf-488-1.tif</t>
  </si>
  <si>
    <t>(LAMP1 AND Rubicon CGHL)/LAMP1: AREA</t>
  </si>
  <si>
    <t>(RAB7 AND Rubicon CGHL)/RAB7: AREA</t>
  </si>
  <si>
    <t>WT-1</t>
  </si>
  <si>
    <t>CGHL-1</t>
  </si>
  <si>
    <t>20230907_DIV8mChRub_WTLAMP1HTCGFPRab7_dish 2_1_w1Conf-640-1.tif</t>
  </si>
  <si>
    <t>20230907_DIV8mChRub_WTLAMP1HTCGFPRab7_dish 2_1_w2Conf-561-1.tif</t>
  </si>
  <si>
    <t>20230907_DIV8mChRub_WTLAMP1HTCGFPRab7_dish 2_1_w3Conf-488-1.tif</t>
  </si>
  <si>
    <t>20230907_DIV8mChRub_WTLAMP1HTCGFPRab7_dish 2_2_w1Conf-640-1-1.tif</t>
  </si>
  <si>
    <t>20230907_DIV8mChRub_WTLAMP1HTCGFPRab7_dish 2_2_w2Conf-561-1.tif</t>
  </si>
  <si>
    <t>20230907_DIV8mChRub_WTLAMP1HTCGFPRab7_dish 2_2_w3Conf-488-1.tif</t>
  </si>
  <si>
    <t>20230907_DIV8mChRub_WTLAMP1HTCGFPRab7_dish 2_3_w1Conf-640-1.tif</t>
  </si>
  <si>
    <t>20230907_DIV8mChRub_WTLAMP1HTCGFPRab7_dish 2_3_w2Conf-561-1.tif</t>
  </si>
  <si>
    <t>20230907_DIV8mChRub_WTLAMP1HTCGFPRab7_dish 2_3_w3Conf-488-1.tif</t>
  </si>
  <si>
    <t>20230907_DIV8mChRub_WTLAMP1HTCGFPRab7_dish 2_4_w1Conf-640-1.tif</t>
  </si>
  <si>
    <t>20230907_DIV8mChRub_WTLAMP1HTCGFPRab7_dish 2_4_w2Conf-561-1.tif</t>
  </si>
  <si>
    <t>20230907_DIV8mChRub_WTLAMP1HTCGFPRab7_dish 2_4_w3Conf-488-1.tif</t>
  </si>
  <si>
    <t>20230907_DIV8mChRub_WTLAMP1HTCGFPRab7_dish 3_1_w1Conf-640-1.tif</t>
  </si>
  <si>
    <t>20230907_DIV8mChRub_WTLAMP1HTCGFPRab7_dish 3_1_w2Conf-561-1.tif</t>
  </si>
  <si>
    <t>20230907_DIV8mChRub_WTLAMP1HTCGFPRab7_dish 3_1_w3Conf-488-1.tif</t>
  </si>
  <si>
    <t>20230907_DIV8mChRub_WTLAMP1HTCGFPRab7_dish 3_4_w1Conf-640-1.tif</t>
  </si>
  <si>
    <t>20230907_DIV8mChRub_WTLAMP1HTCGFPRab7_dish 3_4_w2Conf-561-1.tif</t>
  </si>
  <si>
    <t>20230907_DIV8mChRub_WTLAMP1HTCGFPRab7_dish 3_4_w3Conf-488-1.tif</t>
  </si>
  <si>
    <t>Result of 20230907_DIV8mChRub_WTLAMP1HTCGFPRab7_dish 2_1_w1Conf-640-1.tif</t>
  </si>
  <si>
    <t>Result of 20230907_DIV8mChRub_WTLAMP1HTCGFPRab7_dish 2_1_w3Conf-488-1.tif</t>
  </si>
  <si>
    <t>Result of 20230907_DIV8mChRub_WTLAMP1HTCGFPRab7_dish 2_2_w1Conf-640-1-1.tif</t>
  </si>
  <si>
    <t>Result of 20230907_DIV8mChRub_WTLAMP1HTCGFPRab7_dish 2_2_w3Conf-488-1.tif</t>
  </si>
  <si>
    <t>Result of 20230907_DIV8mChRub_WTLAMP1HTCGFPRab7_dish 2_3_w1Conf-640-1.tif</t>
  </si>
  <si>
    <t>Result of 20230907_DIV8mChRub_WTLAMP1HTCGFPRab7_dish 2_3_w3Conf-488-1.tif</t>
  </si>
  <si>
    <t>Result of 20230907_DIV8mChRub_WTLAMP1HTCGFPRab7_dish 2_4_w1Conf-640-1.tif</t>
  </si>
  <si>
    <t>Result of 20230907_DIV8mChRub_WTLAMP1HTCGFPRab7_dish 2_4_w3Conf-488-1.tif</t>
  </si>
  <si>
    <t>Result of 20230907_DIV8mChRub_WTLAMP1HTCGFPRab7_dish 3_1_w1Conf-640-1.tif</t>
  </si>
  <si>
    <t>Result of 20230907_DIV8mChRub_WTLAMP1HTCGFPRab7_dish 3_1_w3Conf-488-1.tif</t>
  </si>
  <si>
    <t>Result of 20230907_DIV8mChRub_WTLAMP1HTCGFPRab7_dish 3_4_w1Conf-640-1.tif</t>
  </si>
  <si>
    <t>Result of 20230907_DIV8mChRub_WTLAMP1HTCGFPRab7_dish 3_4_w3Conf-488-1.tif</t>
  </si>
  <si>
    <t>WT-2</t>
  </si>
  <si>
    <t>20230907_DIV8mChRub_CGHL_LAMP1HTCGFPRab7_dish 2_1_w1Conf-640-1.tif</t>
  </si>
  <si>
    <t>20230907_DIV8mChRub_CGHL_LAMP1HTCGFPRab7_dish 2_1_w2Conf-561-1.tif</t>
  </si>
  <si>
    <t>20230907_DIV8mChRub_CGHL_LAMP1HTCGFPRab7_dish 2_1_w3Conf-488-1.tif</t>
  </si>
  <si>
    <t>20230907_DIV8mChRub_CGHL_LAMP1HTCGFPRab7_dish 2_2_w1Conf-640-1.tif</t>
  </si>
  <si>
    <t>20230907_DIV8mChRub_CGHL_LAMP1HTCGFPRab7_dish 2_2_w2Conf-561-1.tif</t>
  </si>
  <si>
    <t>20230907_DIV8mChRub_CGHL_LAMP1HTCGFPRab7_dish 2_2_w3Conf-488-1.tif</t>
  </si>
  <si>
    <t>20230907_DIV8mChRub_CGHL_LAMP1HTCGFPRab7_dish 2_5_w1Conf-640-1.tif</t>
  </si>
  <si>
    <t>20230907_DIV8mChRub_CGHL_LAMP1HTCGFPRab7_dish 2_5_w2Conf-561-1.tif</t>
  </si>
  <si>
    <t>20230907_DIV8mChRub_CGHL_LAMP1HTCGFPRab7_dish 2_5_w3Conf-488-1.tif</t>
  </si>
  <si>
    <t>20230907_DIV8mChRub_CGHL_LAMP1HTCGFPRab7_dish 2_6_w1Conf-640-1.tif</t>
  </si>
  <si>
    <t>20230907_DIV8mChRub_CGHL_LAMP1HTCGFPRab7_dish 2_6_w2Conf-561-1.tif</t>
  </si>
  <si>
    <t>20230907_DIV8mChRub_CGHL_LAMP1HTCGFPRab7_dish 2_6_w3Conf-488-1.tif</t>
  </si>
  <si>
    <t>20230907_DIV8mChRub_CGHL_LAMP1HTCGFPRab7_dish 3_2_w1Conf-640-1.tif</t>
  </si>
  <si>
    <t>20230907_DIV8mChRub_CGHL_LAMP1HTCGFPRab7_dish 3_2_w2Conf-561-1.tif</t>
  </si>
  <si>
    <t>20230907_DIV8mChRub_CGHL_LAMP1HTCGFPRab7_dish 3_2_w3Conf-488-1.tif</t>
  </si>
  <si>
    <t>20230907_DIV8mChRub_CGHL_LAMP1HTCGFPRab7_dish 3_5_w1Conf-640-1.tif</t>
  </si>
  <si>
    <t>20230907_DIV8mChRub_CGHL_LAMP1HTCGFPRab7_dish 3_5_w2Conf-561-1.tif</t>
  </si>
  <si>
    <t>20230907_DIV8mChRub_CGHL_LAMP1HTCGFPRab7_dish 3_5_w3Conf-488-1.tif</t>
  </si>
  <si>
    <t>Result of 20230907_DIV8mChRub_CGHL_LAMP1HTCGFPRab7_dish 2_1_w1Conf-640-1.tif</t>
  </si>
  <si>
    <t>Result of 20230907_DIV8mChRub_CGHL_LAMP1HTCGFPRab7_dish 2_1_w3Conf-488-1.tif</t>
  </si>
  <si>
    <t>Result of 20230907_DIV8mChRub_CGHL_LAMP1HTCGFPRab7_dish 2_2_w1Conf-640-1.tif</t>
  </si>
  <si>
    <t>Result of 20230907_DIV8mChRub_CGHL_LAMP1HTCGFPRab7_dish 2_2_w3Conf-488-1.tif</t>
  </si>
  <si>
    <t>Result of 20230907_DIV8mChRub_CGHL_LAMP1HTCGFPRab7_dish 2_5_w1Conf-640-1.tif</t>
  </si>
  <si>
    <t>Result of 20230907_DIV8mChRub_CGHL_LAMP1HTCGFPRab7_dish 2_5_w3Conf-488-1.tif</t>
  </si>
  <si>
    <t>Result of 20230907_DIV8mChRub_CGHL_LAMP1HTCGFPRab7_dish 2_6_w2Conf-561-1.tif</t>
  </si>
  <si>
    <t>Result of 20230907_DIV8mChRub_CGHL_LAMP1HTCGFPRab7_dish 2_6_w3Conf-488-1.tif</t>
  </si>
  <si>
    <t>Result of 20230907_DIV8mChRub_CGHL_LAMP1HTCGFPRab7_dish 3_2_w1Conf-640-1.tif</t>
  </si>
  <si>
    <t>Result of 20230907_DIV8mChRub_CGHL_LAMP1HTCGFPRab7_dish 3_2_w3Conf-488-1.tif</t>
  </si>
  <si>
    <t>Result of 20230907_DIV8mChRub_CGHL_LAMP1HTCGFPRab7_dish 3_5_w1Conf-640-1.tif</t>
  </si>
  <si>
    <t>Result of 20230907_DIV8mChRub_CGHL_LAMP1HTCGFPRab7_dish 3_5_w3Conf-488-1.tif</t>
  </si>
  <si>
    <t>CGHL-2</t>
  </si>
  <si>
    <t>20230908_mChRub_WT_LAMP1HTCGFPRab7_dish 1_1_w1Conf-640-1.tif</t>
  </si>
  <si>
    <t>20230908_mChRub_WT_LAMP1HTCGFPRab7_dish 1_1_w2Conf-561-1.tif</t>
  </si>
  <si>
    <t>20230908_mChRub_WT_LAMP1HTCGFPRab7_dish 1_1_w3Conf-488-1.tif</t>
  </si>
  <si>
    <t>20230908_mChRub_WT_LAMP1HTCGFPRab7_dish 1_2_w1Conf-640-1.tif</t>
  </si>
  <si>
    <t>20230908_mChRub_WT_LAMP1HTCGFPRab7_dish 1_2_w2Conf-561-1.tif</t>
  </si>
  <si>
    <t>20230908_mChRub_WT_LAMP1HTCGFPRab7_dish 1_2_w3Conf-488-1.tif</t>
  </si>
  <si>
    <t>20230908_mChRub_WT_LAMP1HTCGFPRab7_dish 1_3_w1Conf-640-1.tif</t>
  </si>
  <si>
    <t>20230908_mChRub_WT_LAMP1HTCGFPRab7_dish 1_3_w2Conf-561-1.tif</t>
  </si>
  <si>
    <t>20230908_mChRub_WT_LAMP1HTCGFPRab7_dish 1_3_w3Conf-488-1.tif</t>
  </si>
  <si>
    <t>20230908_mChRub_WT_LAMP1HTCGFPRab7_dish 2_2_w1Conf-640-1.tif</t>
  </si>
  <si>
    <t>20230908_mChRub_WT_LAMP1HTCGFPRab7_dish 2_2_w2Conf-561-1.tif</t>
  </si>
  <si>
    <t>20230908_mChRub_WT_LAMP1HTCGFPRab7_dish 2_2_w3Conf-488-1.tif</t>
  </si>
  <si>
    <t>20230908_mChRub_WT_LAMP1HTCGFPRab7_dish 2_3_w1Conf-640-1.tif</t>
  </si>
  <si>
    <t>20230908_mChRub_WT_LAMP1HTCGFPRab7_dish 2_3_w2Conf-561-1.tif</t>
  </si>
  <si>
    <t>20230908_mChRub_WT_LAMP1HTCGFPRab7_dish 2_3_w3Conf-488-1.tif</t>
  </si>
  <si>
    <t>20230908_mChRub_WT_LAMP1HTCGFPRab7_dish 3_2_w1Conf-640-1.tif</t>
  </si>
  <si>
    <t>20230908_mChRub_WT_LAMP1HTCGFPRab7_dish 3_2_w2Conf-561-1.tif</t>
  </si>
  <si>
    <t>20230908_mChRub_WT_LAMP1HTCGFPRab7_dish 3_2_w3Conf-488-1.tif</t>
  </si>
  <si>
    <t>20230908_mChRub_WT_LAMP1HTCGFPRab7_dish 4_1_w1Conf-640-1.tif</t>
  </si>
  <si>
    <t>20230908_mChRub_WT_LAMP1HTCGFPRab7_dish 4_1_w2Conf-561-1.tif</t>
  </si>
  <si>
    <t>20230908_mChRub_WT_LAMP1HTCGFPRab7_dish 4_1_w3Conf-488-1.tif</t>
  </si>
  <si>
    <t>20230908_mChRub_WT_LAMP1HTCGFPRab7_dish 4_3_w1Conf-640-1.tif</t>
  </si>
  <si>
    <t>20230908_mChRub_WT_LAMP1HTCGFPRab7_dish 4_3_w2Conf-561-1.tif</t>
  </si>
  <si>
    <t>20230908_mChRub_WT_LAMP1HTCGFPRab7_dish 4_3_w3Conf-488-1.tif</t>
  </si>
  <si>
    <t>Result of 20230908_mChRub_WT_LAMP1HTCGFPRab7_dish 1_1_w1Conf-640-1.tif</t>
  </si>
  <si>
    <t>Result of 20230908_mChRub_WT_LAMP1HTCGFPRab7_dish 1_1_w3Conf-488-1.tif</t>
  </si>
  <si>
    <t>Result of 20230908_mChRub_WT_LAMP1HTCGFPRab7_dish 1_2_w1Conf-640-1.tif</t>
  </si>
  <si>
    <t>Result of 20230908_mChRub_WT_LAMP1HTCGFPRab7_dish 1_2_w3Conf-488-1.tif</t>
  </si>
  <si>
    <t>Result of 20230908_mChRub_WT_LAMP1HTCGFPRab7_dish 1_3_w1Conf-640-1.tif</t>
  </si>
  <si>
    <t>Result of 20230908_mChRub_WT_LAMP1HTCGFPRab7_dish 1_3_w3Conf-488-1.tif</t>
  </si>
  <si>
    <t>Result of 20230908_mChRub_WT_LAMP1HTCGFPRab7_dish 2_2_w1Conf-640-1.tif</t>
  </si>
  <si>
    <t>Result of 20230908_mChRub_WT_LAMP1HTCGFPRab7_dish 2_2_w3Conf-488-1.tif</t>
  </si>
  <si>
    <t>Result of 20230908_mChRub_WT_LAMP1HTCGFPRab7_dish 2_3_w1Conf-640-1.tif</t>
  </si>
  <si>
    <t>Result of 20230908_mChRub_WT_LAMP1HTCGFPRab7_dish 2_3_w3Conf-488-1.tif</t>
  </si>
  <si>
    <t>Result of 20230908_mChRub_WT_LAMP1HTCGFPRab7_dish 3_2_w1Conf-640-1.tif</t>
  </si>
  <si>
    <t>Result of 20230908_mChRub_WT_LAMP1HTCGFPRab7_dish 3_2_w3Conf-488-1.tif</t>
  </si>
  <si>
    <t>Result of 20230908_mChRub_WT_LAMP1HTCGFPRab7_dish 4_1_w1Conf-640-1.tif</t>
  </si>
  <si>
    <t>Result of 20230908_mChRub_WT_LAMP1HTCGFPRab7_dish 4_1_w3Conf-488-1.tif</t>
  </si>
  <si>
    <t>Result of 20230908_mChRub_WT_LAMP1HTCGFPRab7_dish 4_3_w1Conf-640-1.tif</t>
  </si>
  <si>
    <t>Result of 20230908_mChRub_WT_LAMP1HTCGFPRab7_dish 4_3_w3Conf-488-1.tif</t>
  </si>
  <si>
    <t>20230908_mChRub_CHGL_LAMP1HTCGFPRab7_dish 1_3_w1Conf-640-1.tif</t>
  </si>
  <si>
    <t>20230908_mChRub_CHGL_LAMP1HTCGFPRab7_dish 1_3_w2Conf-561-1.tif</t>
  </si>
  <si>
    <t>20230908_mChRub_CHGL_LAMP1HTCGFPRab7_dish 1_3_w3Conf-488-1.tif</t>
  </si>
  <si>
    <t>20230908_mChRub_CHGL_LAMP1HTCGFPRab7_dish 1_5_w1Conf-640-1.tif</t>
  </si>
  <si>
    <t>20230908_mChRub_CHGL_LAMP1HTCGFPRab7_dish 1_5_w2Conf-561-1.tif</t>
  </si>
  <si>
    <t>20230908_mChRub_CHGL_LAMP1HTCGFPRab7_dish 1_5_w3Conf-488-1.tif</t>
  </si>
  <si>
    <t>20230908_mChRub_CHGL_LAMP1HTCGFPRab7_dish 1_6_w1Conf-640-1.tif</t>
  </si>
  <si>
    <t>20230908_mChRub_CHGL_LAMP1HTCGFPRab7_dish 1_6_w2Conf-561-1.tif</t>
  </si>
  <si>
    <t>20230908_mChRub_CHGL_LAMP1HTCGFPRab7_dish 1_6_w3Conf-488-1.tif</t>
  </si>
  <si>
    <t>20230908_mChRub_cghl_LAMP1HTCGFPRab7_dish 2_1_w1Conf-640-1.tif</t>
  </si>
  <si>
    <t>20230908_mChRub_cghl_LAMP1HTCGFPRab7_dish 2_1_w2Conf-561-1.tif</t>
  </si>
  <si>
    <t>20230908_mChRub_cghl_LAMP1HTCGFPRab7_dish 2_1_w3Conf-488-1.tif</t>
  </si>
  <si>
    <t>20230908_mChRub_cghl_LAMP1HTCGFPRab7_dish 2_2_w1Conf-640-1.tif</t>
  </si>
  <si>
    <t>20230908_mChRub_cghl_LAMP1HTCGFPRab7_dish 2_2_w2Conf-561-1.tif</t>
  </si>
  <si>
    <t>20230908_mChRub_cghl_LAMP1HTCGFPRab7_dish 2_2_w3Conf-488-1.tif</t>
  </si>
  <si>
    <t>20230908_mChRub_cghl_LAMP1HTCGFPRab7_dish 2_3_w1Conf-640-1.tif</t>
  </si>
  <si>
    <t>20230908_mChRub_cghl_LAMP1HTCGFPRab7_dish 2_3_w2Conf-561-1.tif</t>
  </si>
  <si>
    <t>20230908_mChRub_cghl_LAMP1HTCGFPRab7_dish 2_3_w3Conf-488-1.tif</t>
  </si>
  <si>
    <t>20230908_mChRub_cghl_LAMP1HTCGFPRab7_dish 2_5_w1Conf-640-1.tif</t>
  </si>
  <si>
    <t>20230908_mChRub_cghl_LAMP1HTCGFPRab7_dish 2_5_w2Conf-561-1.tif</t>
  </si>
  <si>
    <t>20230908_mChRub_cghl_LAMP1HTCGFPRab7_dish 2_5_w3Conf-488-1.tif</t>
  </si>
  <si>
    <t>Result of 20230908_mChRub_CHGL_LAMP1HTCGFPRab7_dish 1_3_w1Conf-640-1.tif</t>
  </si>
  <si>
    <t>Result of 20230908_mChRub_CHGL_LAMP1HTCGFPRab7_dish 1_5_w1Conf-640-1.tif</t>
  </si>
  <si>
    <t>Result of 20230908_mChRub_CHGL_LAMP1HTCGFPRab7_dish 1_6_w1Conf-640-1.tif</t>
  </si>
  <si>
    <t>Result of 20230908_mChRub_cghl_LAMP1HTCGFPRab7_dish 2_1_w1Conf-640-1.tif</t>
  </si>
  <si>
    <t>Result of 20230908_mChRub_cghl_LAMP1HTCGFPRab7_dish 2_2_w1Conf-640-1.tif</t>
  </si>
  <si>
    <t>Result of 20230908_mChRub_cghl_LAMP1HTCGFPRab7_dish 2_3_w1Conf-640-1.tif</t>
  </si>
  <si>
    <t>Result of 20230908_mChRub_cghl_LAMP1HTCGFPRab7_dish 2_5_w1Conf-640-1.tif</t>
  </si>
  <si>
    <t>WT-3</t>
  </si>
  <si>
    <t>20230704_BB_total protein---</t>
  </si>
  <si>
    <t>20230704_BB_set 1</t>
  </si>
  <si>
    <t>20231019_BB_Total protein</t>
  </si>
  <si>
    <t>20231020_BB_set 1</t>
  </si>
  <si>
    <t>HeLa-1</t>
  </si>
  <si>
    <t>Cortical-1</t>
  </si>
  <si>
    <t>HeLa-2</t>
  </si>
  <si>
    <t>Cortical-2</t>
  </si>
  <si>
    <t>HeLa-3</t>
  </si>
  <si>
    <t>Cortical-3</t>
  </si>
  <si>
    <t>5B</t>
  </si>
  <si>
    <t>Figure 5  J, K</t>
  </si>
  <si>
    <t>Figure 5 G</t>
  </si>
  <si>
    <t>4 B,C,D</t>
  </si>
  <si>
    <t>Oligo A( 500 nM)</t>
  </si>
  <si>
    <t>Oligo A (10 uM)</t>
  </si>
  <si>
    <t>CCCP (500 nM)</t>
  </si>
  <si>
    <t>CCCP (10 uM)</t>
  </si>
  <si>
    <t>MTMR2 ratio -(intact: total)</t>
  </si>
  <si>
    <t>500 nM CCCP</t>
  </si>
  <si>
    <t>10 uM Oligo A</t>
  </si>
  <si>
    <t>500 nmOligo A</t>
  </si>
  <si>
    <t>10 uM CCCP</t>
  </si>
  <si>
    <t>Mtmr2 (intact:total)</t>
  </si>
  <si>
    <t>4 F, G, H</t>
  </si>
  <si>
    <t>Veh-1</t>
  </si>
  <si>
    <t>LLoMe-1</t>
  </si>
  <si>
    <t>Veh-2</t>
  </si>
  <si>
    <t>LLoMe-2</t>
  </si>
  <si>
    <t>Veh-3</t>
  </si>
  <si>
    <t>LLoMe-3</t>
  </si>
  <si>
    <t>Mfn2</t>
  </si>
  <si>
    <t>AO</t>
  </si>
  <si>
    <t>Rubicon/Total protein</t>
  </si>
  <si>
    <t>M2 intact/total protein</t>
  </si>
  <si>
    <t>M5/ Total protein</t>
  </si>
  <si>
    <t>ATF4/ Total protein</t>
  </si>
  <si>
    <t>TM-1</t>
  </si>
  <si>
    <t>TM-2</t>
  </si>
  <si>
    <t>TM-3</t>
  </si>
  <si>
    <t>Veh-4</t>
  </si>
  <si>
    <t>TM-4</t>
  </si>
  <si>
    <t>4 K, M,L, J</t>
  </si>
  <si>
    <t>Parkin</t>
  </si>
  <si>
    <t>MFN-2</t>
  </si>
  <si>
    <t>ATF4</t>
  </si>
  <si>
    <t>HECTD1</t>
  </si>
  <si>
    <t>Synapsin-1</t>
  </si>
  <si>
    <t>4 O, P, Q</t>
  </si>
  <si>
    <t>GAPDH, Tubulin</t>
  </si>
  <si>
    <t>Figure 7 C</t>
  </si>
  <si>
    <t>Figure 7 E,F</t>
  </si>
  <si>
    <t>RAB7 &amp;  COX2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</si>
</sst>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9" x14ac:knownFonts="1">
    <font>
      <sz val="12"/>
      <color theme="1"/>
      <name val="Aptos Narrow"/>
      <family val="2"/>
      <scheme val="minor"/>
    </font>
    <font>
      <b/>
      <sz val="12"/>
      <color theme="1"/>
      <name val="Aptos Narrow"/>
      <scheme val="minor"/>
    </font>
    <font>
      <b/>
      <sz val="12"/>
      <color theme="1"/>
      <name val="Aptos Narrow"/>
      <family val="2"/>
      <scheme val="minor"/>
    </font>
    <font>
      <b/>
      <sz val="14"/>
      <color theme="1"/>
      <name val="Aptos Narrow"/>
      <scheme val="minor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b/>
      <sz val="15"/>
      <color theme="1"/>
      <name val="Aptos Narrow"/>
      <scheme val="minor"/>
    </font>
    <font>
      <sz val="16"/>
      <color theme="1"/>
      <name val="AriaL"/>
      <family val="2"/>
    </font>
    <font>
      <b/>
      <sz val="16"/>
      <color theme="1"/>
      <name val="AriaL"/>
      <family val="2"/>
    </font>
    <font>
      <b/>
      <sz val="11"/>
      <color theme="1"/>
      <name val="Aptos Narrow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sz val="11"/>
      <color theme="1"/>
      <name val="Aptos Narrow"/>
      <scheme val="minor"/>
    </font>
    <font>
      <sz val="12"/>
      <color theme="1"/>
      <name val="Aptos Narrow"/>
      <scheme val="minor"/>
    </font>
    <font>
      <i/>
      <sz val="11"/>
      <color theme="1"/>
      <name val="Aptos Narrow"/>
      <scheme val="minor"/>
    </font>
    <font>
      <b/>
      <sz val="12"/>
      <color rgb="FF00B050"/>
      <name val="Aptos Narrow"/>
      <scheme val="minor"/>
    </font>
    <font>
      <b/>
      <sz val="12"/>
      <color rgb="FFFF0000"/>
      <name val="Aptos Narrow"/>
      <scheme val="minor"/>
    </font>
    <font>
      <sz val="12"/>
      <color rgb="FF00B050"/>
      <name val="Aptos Narrow"/>
      <scheme val="minor"/>
    </font>
    <font>
      <sz val="12"/>
      <color rgb="FFFF0000"/>
      <name val="Aptos Narrow"/>
      <scheme val="minor"/>
    </font>
    <font>
      <b/>
      <sz val="12"/>
      <color rgb="FF000000"/>
      <name val="Aptos Narrow"/>
      <scheme val="minor"/>
    </font>
    <font>
      <sz val="12"/>
      <color rgb="FF000000"/>
      <name val="Aptos Narrow"/>
      <scheme val="minor"/>
    </font>
    <font>
      <b/>
      <sz val="10"/>
      <color rgb="FF000000"/>
      <name val="Helvetica Neue"/>
      <family val="2"/>
    </font>
    <font>
      <sz val="10"/>
      <color rgb="FF000000"/>
      <name val="Helvetica Neue"/>
      <family val="2"/>
    </font>
    <font>
      <b/>
      <sz val="20"/>
      <color theme="1"/>
      <name val="Aptos Narrow"/>
      <scheme val="minor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sz val="12"/>
      <color rgb="FF000000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6"/>
      <color theme="1"/>
      <name val="Aptos Narrow"/>
      <family val="2"/>
      <scheme val="minor"/>
    </font>
    <font>
      <b/>
      <sz val="12"/>
      <color theme="4"/>
      <name val="Aptos Narrow"/>
      <scheme val="minor"/>
    </font>
    <font>
      <sz val="12"/>
      <color theme="5"/>
      <name val="Aptos Narrow"/>
      <family val="2"/>
      <scheme val="minor"/>
    </font>
    <font>
      <b/>
      <sz val="12"/>
      <color theme="5"/>
      <name val="Aptos Narrow"/>
      <scheme val="minor"/>
    </font>
    <font>
      <b/>
      <sz val="14"/>
      <color rgb="FF000000"/>
      <name val="Calibri"/>
      <family val="2"/>
    </font>
    <font>
      <sz val="12"/>
      <color rgb="FF000000"/>
      <name val="Calibri"/>
      <family val="2"/>
    </font>
    <font>
      <b/>
      <sz val="12"/>
      <color rgb="FF000000"/>
      <name val="AriaL"/>
      <family val="2"/>
    </font>
    <font>
      <sz val="12"/>
      <color rgb="FF000000"/>
      <name val="AriaL"/>
      <family val="2"/>
    </font>
    <font>
      <b/>
      <sz val="12"/>
      <color rgb="FF000000"/>
      <name val="Calibri"/>
      <family val="2"/>
    </font>
    <font>
      <b/>
      <sz val="14"/>
      <color theme="1"/>
      <name val="Aptos Narrow"/>
      <family val="2"/>
      <scheme val="minor"/>
    </font>
    <font>
      <sz val="12"/>
      <color theme="4" tint="0.79998168889431442"/>
      <name val="Aptos Narrow"/>
      <family val="2"/>
      <scheme val="minor"/>
    </font>
  </fonts>
  <fills count="19">
    <fill>
      <patternFill patternType="none"/>
    </fill>
    <fill>
      <patternFill patternType="gray125"/>
    </fill>
    <fill>
      <patternFill patternType="solid">
        <fgColor theme="3" tint="0.89999084444715716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E699"/>
        <bgColor rgb="FF000000"/>
      </patternFill>
    </fill>
    <fill>
      <patternFill patternType="solid">
        <fgColor rgb="FFD9E1F2"/>
        <bgColor rgb="FF000000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7">
    <xf numFmtId="0" fontId="0" fillId="0" borderId="0" xfId="0"/>
    <xf numFmtId="18" fontId="1" fillId="0" borderId="0" xfId="0" applyNumberFormat="1" applyFont="1"/>
    <xf numFmtId="0" fontId="1" fillId="0" borderId="0" xfId="0" applyFont="1"/>
    <xf numFmtId="0" fontId="3" fillId="0" borderId="0" xfId="0" applyFont="1"/>
    <xf numFmtId="0" fontId="4" fillId="0" borderId="0" xfId="0" applyFont="1"/>
    <xf numFmtId="0" fontId="5" fillId="0" borderId="0" xfId="0" applyFont="1"/>
    <xf numFmtId="0" fontId="6" fillId="0" borderId="0" xfId="0" applyFont="1"/>
    <xf numFmtId="0" fontId="7" fillId="0" borderId="0" xfId="0" applyFont="1"/>
    <xf numFmtId="0" fontId="2" fillId="0" borderId="0" xfId="0" applyFont="1"/>
    <xf numFmtId="0" fontId="8" fillId="0" borderId="0" xfId="0" applyFont="1"/>
    <xf numFmtId="0" fontId="9" fillId="0" borderId="0" xfId="0" applyFont="1"/>
    <xf numFmtId="0" fontId="10" fillId="0" borderId="0" xfId="0" applyFont="1"/>
    <xf numFmtId="0" fontId="11" fillId="0" borderId="0" xfId="0" applyFont="1"/>
    <xf numFmtId="0" fontId="12" fillId="0" borderId="0" xfId="0" applyFont="1"/>
    <xf numFmtId="0" fontId="0" fillId="2" borderId="0" xfId="0" applyFill="1"/>
    <xf numFmtId="0" fontId="9" fillId="2" borderId="0" xfId="0" applyFont="1" applyFill="1"/>
    <xf numFmtId="0" fontId="13" fillId="0" borderId="0" xfId="0" applyFont="1"/>
    <xf numFmtId="0" fontId="14" fillId="0" borderId="0" xfId="0" applyFont="1"/>
    <xf numFmtId="0" fontId="1" fillId="3" borderId="0" xfId="0" applyFont="1" applyFill="1"/>
    <xf numFmtId="0" fontId="15" fillId="3" borderId="0" xfId="0" applyFont="1" applyFill="1"/>
    <xf numFmtId="0" fontId="16" fillId="3" borderId="0" xfId="0" applyFont="1" applyFill="1"/>
    <xf numFmtId="0" fontId="1" fillId="4" borderId="0" xfId="0" applyFont="1" applyFill="1"/>
    <xf numFmtId="0" fontId="17" fillId="0" borderId="0" xfId="0" applyFont="1"/>
    <xf numFmtId="0" fontId="18" fillId="0" borderId="0" xfId="0" applyFont="1"/>
    <xf numFmtId="0" fontId="0" fillId="4" borderId="0" xfId="0" applyFill="1"/>
    <xf numFmtId="0" fontId="13" fillId="4" borderId="0" xfId="0" applyFont="1" applyFill="1"/>
    <xf numFmtId="0" fontId="17" fillId="4" borderId="0" xfId="0" applyFont="1" applyFill="1"/>
    <xf numFmtId="0" fontId="18" fillId="4" borderId="0" xfId="0" applyFont="1" applyFill="1"/>
    <xf numFmtId="0" fontId="17" fillId="5" borderId="0" xfId="0" applyFont="1" applyFill="1"/>
    <xf numFmtId="0" fontId="18" fillId="5" borderId="0" xfId="0" applyFont="1" applyFill="1"/>
    <xf numFmtId="0" fontId="0" fillId="5" borderId="0" xfId="0" applyFill="1"/>
    <xf numFmtId="0" fontId="15" fillId="0" borderId="0" xfId="0" applyFont="1"/>
    <xf numFmtId="0" fontId="16" fillId="0" borderId="0" xfId="0" applyFont="1"/>
    <xf numFmtId="0" fontId="20" fillId="0" borderId="0" xfId="0" applyFont="1"/>
    <xf numFmtId="0" fontId="21" fillId="0" borderId="0" xfId="0" applyFont="1"/>
    <xf numFmtId="0" fontId="22" fillId="0" borderId="0" xfId="0" applyFont="1"/>
    <xf numFmtId="0" fontId="1" fillId="6" borderId="0" xfId="0" applyFont="1" applyFill="1"/>
    <xf numFmtId="0" fontId="0" fillId="6" borderId="0" xfId="0" applyFill="1"/>
    <xf numFmtId="0" fontId="1" fillId="6" borderId="0" xfId="0" applyFont="1" applyFill="1" applyAlignment="1">
      <alignment horizontal="center"/>
    </xf>
    <xf numFmtId="0" fontId="13" fillId="6" borderId="0" xfId="0" applyFont="1" applyFill="1"/>
    <xf numFmtId="0" fontId="10" fillId="6" borderId="0" xfId="0" applyFont="1" applyFill="1"/>
    <xf numFmtId="0" fontId="11" fillId="6" borderId="0" xfId="0" applyFont="1" applyFill="1"/>
    <xf numFmtId="0" fontId="2" fillId="6" borderId="0" xfId="0" applyFont="1" applyFill="1"/>
    <xf numFmtId="0" fontId="24" fillId="6" borderId="0" xfId="0" applyFont="1" applyFill="1"/>
    <xf numFmtId="0" fontId="25" fillId="6" borderId="0" xfId="0" applyFont="1" applyFill="1"/>
    <xf numFmtId="0" fontId="0" fillId="6" borderId="0" xfId="0" applyFill="1" applyAlignment="1">
      <alignment horizontal="left"/>
    </xf>
    <xf numFmtId="0" fontId="26" fillId="6" borderId="0" xfId="0" applyFont="1" applyFill="1"/>
    <xf numFmtId="0" fontId="19" fillId="6" borderId="0" xfId="0" applyFont="1" applyFill="1"/>
    <xf numFmtId="0" fontId="0" fillId="7" borderId="0" xfId="0" applyFill="1"/>
    <xf numFmtId="0" fontId="1" fillId="7" borderId="0" xfId="0" applyFont="1" applyFill="1"/>
    <xf numFmtId="0" fontId="1" fillId="7" borderId="0" xfId="0" applyFont="1" applyFill="1" applyAlignment="1">
      <alignment horizontal="center"/>
    </xf>
    <xf numFmtId="0" fontId="26" fillId="7" borderId="0" xfId="0" applyFont="1" applyFill="1"/>
    <xf numFmtId="0" fontId="29" fillId="0" borderId="0" xfId="0" applyFont="1"/>
    <xf numFmtId="0" fontId="31" fillId="0" borderId="0" xfId="0" applyFont="1"/>
    <xf numFmtId="0" fontId="32" fillId="9" borderId="0" xfId="0" applyFont="1" applyFill="1"/>
    <xf numFmtId="0" fontId="33" fillId="0" borderId="0" xfId="0" applyFont="1"/>
    <xf numFmtId="0" fontId="34" fillId="10" borderId="0" xfId="0" applyFont="1" applyFill="1"/>
    <xf numFmtId="0" fontId="35" fillId="10" borderId="0" xfId="0" applyFont="1" applyFill="1"/>
    <xf numFmtId="0" fontId="35" fillId="10" borderId="0" xfId="0" applyFont="1" applyFill="1" applyAlignment="1">
      <alignment horizontal="center"/>
    </xf>
    <xf numFmtId="0" fontId="36" fillId="0" borderId="0" xfId="0" applyFont="1"/>
    <xf numFmtId="0" fontId="2" fillId="11" borderId="0" xfId="0" applyFont="1" applyFill="1"/>
    <xf numFmtId="0" fontId="4" fillId="3" borderId="0" xfId="0" applyFont="1" applyFill="1"/>
    <xf numFmtId="0" fontId="4" fillId="3" borderId="0" xfId="0" applyFont="1" applyFill="1" applyAlignment="1">
      <alignment horizontal="center"/>
    </xf>
    <xf numFmtId="0" fontId="5" fillId="3" borderId="0" xfId="0" applyFont="1" applyFill="1"/>
    <xf numFmtId="0" fontId="21" fillId="11" borderId="0" xfId="0" applyFont="1" applyFill="1"/>
    <xf numFmtId="0" fontId="0" fillId="11" borderId="0" xfId="0" applyFill="1"/>
    <xf numFmtId="0" fontId="37" fillId="8" borderId="0" xfId="0" applyFont="1" applyFill="1"/>
    <xf numFmtId="0" fontId="5" fillId="12" borderId="0" xfId="0" applyFont="1" applyFill="1"/>
    <xf numFmtId="0" fontId="0" fillId="12" borderId="0" xfId="0" applyFill="1"/>
    <xf numFmtId="0" fontId="4" fillId="12" borderId="0" xfId="0" applyFont="1" applyFill="1"/>
    <xf numFmtId="0" fontId="28" fillId="13" borderId="0" xfId="0" applyFont="1" applyFill="1"/>
    <xf numFmtId="0" fontId="37" fillId="14" borderId="0" xfId="0" applyFont="1" applyFill="1" applyAlignment="1">
      <alignment horizontal="center"/>
    </xf>
    <xf numFmtId="0" fontId="2" fillId="3" borderId="0" xfId="0" applyFont="1" applyFill="1"/>
    <xf numFmtId="0" fontId="37" fillId="14" borderId="0" xfId="0" applyFont="1" applyFill="1"/>
    <xf numFmtId="0" fontId="2" fillId="14" borderId="0" xfId="0" applyFont="1" applyFill="1"/>
    <xf numFmtId="0" fontId="37" fillId="0" borderId="0" xfId="0" applyFont="1"/>
    <xf numFmtId="0" fontId="19" fillId="0" borderId="0" xfId="0" applyFont="1"/>
    <xf numFmtId="0" fontId="2" fillId="8" borderId="0" xfId="0" applyFont="1" applyFill="1" applyAlignment="1">
      <alignment horizontal="center"/>
    </xf>
    <xf numFmtId="0" fontId="2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0" fillId="15" borderId="0" xfId="0" applyFill="1"/>
    <xf numFmtId="0" fontId="27" fillId="15" borderId="0" xfId="0" applyFont="1" applyFill="1" applyAlignment="1">
      <alignment horizontal="center"/>
    </xf>
    <xf numFmtId="0" fontId="2" fillId="16" borderId="0" xfId="0" applyFont="1" applyFill="1" applyAlignment="1">
      <alignment horizontal="center"/>
    </xf>
    <xf numFmtId="0" fontId="38" fillId="17" borderId="0" xfId="0" applyFont="1" applyFill="1"/>
    <xf numFmtId="0" fontId="0" fillId="17" borderId="0" xfId="0" applyFill="1"/>
    <xf numFmtId="0" fontId="0" fillId="18" borderId="0" xfId="0" applyFill="1"/>
    <xf numFmtId="0" fontId="2" fillId="8" borderId="0" xfId="0" applyFont="1" applyFill="1" applyAlignment="1">
      <alignment horizontal="center"/>
    </xf>
    <xf numFmtId="0" fontId="2" fillId="16" borderId="0" xfId="0" applyFont="1" applyFill="1" applyAlignment="1">
      <alignment horizontal="center"/>
    </xf>
    <xf numFmtId="0" fontId="30" fillId="0" borderId="0" xfId="0" applyFont="1" applyAlignment="1">
      <alignment horizontal="center"/>
    </xf>
    <xf numFmtId="0" fontId="1" fillId="7" borderId="0" xfId="0" applyFont="1" applyFill="1" applyAlignment="1">
      <alignment horizontal="center"/>
    </xf>
    <xf numFmtId="0" fontId="0" fillId="7" borderId="0" xfId="0" applyFill="1" applyAlignment="1">
      <alignment horizontal="center"/>
    </xf>
    <xf numFmtId="0" fontId="26" fillId="6" borderId="0" xfId="0" applyFont="1" applyFill="1" applyAlignment="1">
      <alignment horizontal="left"/>
    </xf>
    <xf numFmtId="0" fontId="26" fillId="0" borderId="0" xfId="0" applyFont="1" applyAlignment="1">
      <alignment horizontal="center"/>
    </xf>
    <xf numFmtId="0" fontId="1" fillId="6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23" fillId="0" borderId="0" xfId="0" applyFont="1" applyAlignment="1">
      <alignment horizontal="center"/>
    </xf>
    <xf numFmtId="0" fontId="1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.png"/><Relationship Id="rId3" Type="http://schemas.openxmlformats.org/officeDocument/2006/relationships/image" Target="../media/image12.png"/><Relationship Id="rId7" Type="http://schemas.openxmlformats.org/officeDocument/2006/relationships/image" Target="../media/image16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png"/><Relationship Id="rId13" Type="http://schemas.openxmlformats.org/officeDocument/2006/relationships/image" Target="../media/image36.png"/><Relationship Id="rId3" Type="http://schemas.openxmlformats.org/officeDocument/2006/relationships/image" Target="../media/image26.png"/><Relationship Id="rId7" Type="http://schemas.openxmlformats.org/officeDocument/2006/relationships/image" Target="../media/image30.png"/><Relationship Id="rId12" Type="http://schemas.openxmlformats.org/officeDocument/2006/relationships/image" Target="../media/image35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6" Type="http://schemas.openxmlformats.org/officeDocument/2006/relationships/image" Target="../media/image29.png"/><Relationship Id="rId11" Type="http://schemas.openxmlformats.org/officeDocument/2006/relationships/image" Target="../media/image34.png"/><Relationship Id="rId5" Type="http://schemas.openxmlformats.org/officeDocument/2006/relationships/image" Target="../media/image28.png"/><Relationship Id="rId10" Type="http://schemas.openxmlformats.org/officeDocument/2006/relationships/image" Target="../media/image33.png"/><Relationship Id="rId4" Type="http://schemas.openxmlformats.org/officeDocument/2006/relationships/image" Target="../media/image27.png"/><Relationship Id="rId9" Type="http://schemas.openxmlformats.org/officeDocument/2006/relationships/image" Target="../media/image32.png"/><Relationship Id="rId14" Type="http://schemas.openxmlformats.org/officeDocument/2006/relationships/image" Target="../media/image37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png"/><Relationship Id="rId1" Type="http://schemas.openxmlformats.org/officeDocument/2006/relationships/image" Target="../media/image40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4" Type="http://schemas.openxmlformats.org/officeDocument/2006/relationships/image" Target="../media/image45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png"/><Relationship Id="rId3" Type="http://schemas.openxmlformats.org/officeDocument/2006/relationships/image" Target="../media/image48.png"/><Relationship Id="rId7" Type="http://schemas.openxmlformats.org/officeDocument/2006/relationships/image" Target="../media/image52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Relationship Id="rId6" Type="http://schemas.openxmlformats.org/officeDocument/2006/relationships/image" Target="../media/image51.png"/><Relationship Id="rId5" Type="http://schemas.openxmlformats.org/officeDocument/2006/relationships/image" Target="../media/image50.png"/><Relationship Id="rId4" Type="http://schemas.openxmlformats.org/officeDocument/2006/relationships/image" Target="../media/image49.png"/><Relationship Id="rId9" Type="http://schemas.openxmlformats.org/officeDocument/2006/relationships/image" Target="../media/image54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7.png"/><Relationship Id="rId18" Type="http://schemas.openxmlformats.org/officeDocument/2006/relationships/image" Target="../media/image72.png"/><Relationship Id="rId26" Type="http://schemas.openxmlformats.org/officeDocument/2006/relationships/image" Target="../media/image80.png"/><Relationship Id="rId21" Type="http://schemas.openxmlformats.org/officeDocument/2006/relationships/image" Target="../media/image75.png"/><Relationship Id="rId34" Type="http://schemas.openxmlformats.org/officeDocument/2006/relationships/image" Target="../media/image88.png"/><Relationship Id="rId7" Type="http://schemas.openxmlformats.org/officeDocument/2006/relationships/image" Target="../media/image61.png"/><Relationship Id="rId12" Type="http://schemas.openxmlformats.org/officeDocument/2006/relationships/image" Target="../media/image66.png"/><Relationship Id="rId17" Type="http://schemas.openxmlformats.org/officeDocument/2006/relationships/image" Target="../media/image71.png"/><Relationship Id="rId25" Type="http://schemas.openxmlformats.org/officeDocument/2006/relationships/image" Target="../media/image79.png"/><Relationship Id="rId33" Type="http://schemas.openxmlformats.org/officeDocument/2006/relationships/image" Target="../media/image87.png"/><Relationship Id="rId38" Type="http://schemas.openxmlformats.org/officeDocument/2006/relationships/image" Target="../media/image92.png"/><Relationship Id="rId2" Type="http://schemas.openxmlformats.org/officeDocument/2006/relationships/image" Target="../media/image56.png"/><Relationship Id="rId16" Type="http://schemas.openxmlformats.org/officeDocument/2006/relationships/image" Target="../media/image70.png"/><Relationship Id="rId20" Type="http://schemas.openxmlformats.org/officeDocument/2006/relationships/image" Target="../media/image74.png"/><Relationship Id="rId29" Type="http://schemas.openxmlformats.org/officeDocument/2006/relationships/image" Target="../media/image83.png"/><Relationship Id="rId1" Type="http://schemas.openxmlformats.org/officeDocument/2006/relationships/image" Target="../media/image55.png"/><Relationship Id="rId6" Type="http://schemas.openxmlformats.org/officeDocument/2006/relationships/image" Target="../media/image60.png"/><Relationship Id="rId11" Type="http://schemas.openxmlformats.org/officeDocument/2006/relationships/image" Target="../media/image65.png"/><Relationship Id="rId24" Type="http://schemas.openxmlformats.org/officeDocument/2006/relationships/image" Target="../media/image78.png"/><Relationship Id="rId32" Type="http://schemas.openxmlformats.org/officeDocument/2006/relationships/image" Target="../media/image86.png"/><Relationship Id="rId37" Type="http://schemas.openxmlformats.org/officeDocument/2006/relationships/image" Target="../media/image91.png"/><Relationship Id="rId5" Type="http://schemas.openxmlformats.org/officeDocument/2006/relationships/image" Target="../media/image59.png"/><Relationship Id="rId15" Type="http://schemas.openxmlformats.org/officeDocument/2006/relationships/image" Target="../media/image69.png"/><Relationship Id="rId23" Type="http://schemas.openxmlformats.org/officeDocument/2006/relationships/image" Target="../media/image77.png"/><Relationship Id="rId28" Type="http://schemas.openxmlformats.org/officeDocument/2006/relationships/image" Target="../media/image82.png"/><Relationship Id="rId36" Type="http://schemas.openxmlformats.org/officeDocument/2006/relationships/image" Target="../media/image90.png"/><Relationship Id="rId10" Type="http://schemas.openxmlformats.org/officeDocument/2006/relationships/image" Target="../media/image64.png"/><Relationship Id="rId19" Type="http://schemas.openxmlformats.org/officeDocument/2006/relationships/image" Target="../media/image73.png"/><Relationship Id="rId31" Type="http://schemas.openxmlformats.org/officeDocument/2006/relationships/image" Target="../media/image85.png"/><Relationship Id="rId4" Type="http://schemas.openxmlformats.org/officeDocument/2006/relationships/image" Target="../media/image58.png"/><Relationship Id="rId9" Type="http://schemas.openxmlformats.org/officeDocument/2006/relationships/image" Target="../media/image63.png"/><Relationship Id="rId14" Type="http://schemas.openxmlformats.org/officeDocument/2006/relationships/image" Target="../media/image68.png"/><Relationship Id="rId22" Type="http://schemas.openxmlformats.org/officeDocument/2006/relationships/image" Target="../media/image76.png"/><Relationship Id="rId27" Type="http://schemas.openxmlformats.org/officeDocument/2006/relationships/image" Target="../media/image81.png"/><Relationship Id="rId30" Type="http://schemas.openxmlformats.org/officeDocument/2006/relationships/image" Target="../media/image84.png"/><Relationship Id="rId35" Type="http://schemas.openxmlformats.org/officeDocument/2006/relationships/image" Target="../media/image89.png"/><Relationship Id="rId8" Type="http://schemas.openxmlformats.org/officeDocument/2006/relationships/image" Target="../media/image62.png"/><Relationship Id="rId3" Type="http://schemas.openxmlformats.org/officeDocument/2006/relationships/image" Target="../media/image57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png"/><Relationship Id="rId3" Type="http://schemas.openxmlformats.org/officeDocument/2006/relationships/image" Target="../media/image95.png"/><Relationship Id="rId7" Type="http://schemas.openxmlformats.org/officeDocument/2006/relationships/image" Target="../media/image99.png"/><Relationship Id="rId2" Type="http://schemas.openxmlformats.org/officeDocument/2006/relationships/image" Target="../media/image94.png"/><Relationship Id="rId1" Type="http://schemas.openxmlformats.org/officeDocument/2006/relationships/image" Target="../media/image93.png"/><Relationship Id="rId6" Type="http://schemas.openxmlformats.org/officeDocument/2006/relationships/image" Target="../media/image98.png"/><Relationship Id="rId5" Type="http://schemas.openxmlformats.org/officeDocument/2006/relationships/image" Target="../media/image97.png"/><Relationship Id="rId4" Type="http://schemas.openxmlformats.org/officeDocument/2006/relationships/image" Target="../media/image96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3.png"/><Relationship Id="rId7" Type="http://schemas.openxmlformats.org/officeDocument/2006/relationships/image" Target="../media/image107.png"/><Relationship Id="rId2" Type="http://schemas.openxmlformats.org/officeDocument/2006/relationships/image" Target="../media/image102.png"/><Relationship Id="rId1" Type="http://schemas.openxmlformats.org/officeDocument/2006/relationships/image" Target="../media/image101.png"/><Relationship Id="rId6" Type="http://schemas.openxmlformats.org/officeDocument/2006/relationships/image" Target="../media/image106.png"/><Relationship Id="rId5" Type="http://schemas.openxmlformats.org/officeDocument/2006/relationships/image" Target="../media/image105.png"/><Relationship Id="rId4" Type="http://schemas.openxmlformats.org/officeDocument/2006/relationships/image" Target="../media/image10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109.png"/><Relationship Id="rId1" Type="http://schemas.openxmlformats.org/officeDocument/2006/relationships/image" Target="../media/image108.png"/><Relationship Id="rId4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177800</xdr:colOff>
      <xdr:row>26</xdr:row>
      <xdr:rowOff>101600</xdr:rowOff>
    </xdr:from>
    <xdr:to>
      <xdr:col>4</xdr:col>
      <xdr:colOff>685800</xdr:colOff>
      <xdr:row>39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975B17D-DFFF-7044-ABA4-6FC722C94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800" y="5384800"/>
          <a:ext cx="3810000" cy="2717800"/>
        </a:xfrm>
        <a:prstGeom prst="rect">
          <a:avLst/>
        </a:prstGeom>
      </xdr:spPr>
    </xdr:pic>
    <xdr:clientData/>
  </xdr:twoCellAnchor>
  <xdr:twoCellAnchor>
    <xdr:from>
      <xdr:col>1</xdr:col>
      <xdr:colOff>279400</xdr:colOff>
      <xdr:row>31</xdr:row>
      <xdr:rowOff>0</xdr:rowOff>
    </xdr:from>
    <xdr:to>
      <xdr:col>2</xdr:col>
      <xdr:colOff>419100</xdr:colOff>
      <xdr:row>35</xdr:row>
      <xdr:rowOff>139700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A0D9839-6CCA-D94F-AAC7-789C48A7EAA6}"/>
            </a:ext>
          </a:extLst>
        </xdr:cNvPr>
        <xdr:cNvSpPr/>
      </xdr:nvSpPr>
      <xdr:spPr>
        <a:xfrm>
          <a:off x="1102360" y="6299200"/>
          <a:ext cx="962660" cy="952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330200</xdr:colOff>
      <xdr:row>15</xdr:row>
      <xdr:rowOff>0</xdr:rowOff>
    </xdr:from>
    <xdr:to>
      <xdr:col>4</xdr:col>
      <xdr:colOff>431800</xdr:colOff>
      <xdr:row>25</xdr:row>
      <xdr:rowOff>50800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5B4B981-A8FC-B771-332B-FE2CE28EF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0200" y="3048000"/>
          <a:ext cx="3403600" cy="2082800"/>
        </a:xfrm>
        <a:prstGeom prst="rect">
          <a:avLst/>
        </a:prstGeom>
      </xdr:spPr>
    </xdr:pic>
    <xdr:clientData/>
  </xdr:twoCellAnchor>
  <xdr:twoCellAnchor>
    <xdr:from>
      <xdr:col>1</xdr:col>
      <xdr:colOff>406400</xdr:colOff>
      <xdr:row>19</xdr:row>
      <xdr:rowOff>38100</xdr:rowOff>
    </xdr:from>
    <xdr:to>
      <xdr:col>2</xdr:col>
      <xdr:colOff>469900</xdr:colOff>
      <xdr:row>20</xdr:row>
      <xdr:rowOff>25400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A372192B-F388-3444-89F2-5813E23731FB}"/>
            </a:ext>
          </a:extLst>
        </xdr:cNvPr>
        <xdr:cNvSpPr/>
      </xdr:nvSpPr>
      <xdr:spPr>
        <a:xfrm>
          <a:off x="1231900" y="3898900"/>
          <a:ext cx="889000" cy="190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342900</xdr:colOff>
      <xdr:row>3</xdr:row>
      <xdr:rowOff>175260</xdr:rowOff>
    </xdr:from>
    <xdr:to>
      <xdr:col>4</xdr:col>
      <xdr:colOff>544861</xdr:colOff>
      <xdr:row>14</xdr:row>
      <xdr:rowOff>73660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A67B756-B395-A4E0-696D-AC9C8CC2B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42900" y="784860"/>
          <a:ext cx="3493801" cy="2133600"/>
        </a:xfrm>
        <a:prstGeom prst="rect">
          <a:avLst/>
        </a:prstGeom>
      </xdr:spPr>
    </xdr:pic>
    <xdr:clientData/>
  </xdr:twoCellAnchor>
  <xdr:twoCellAnchor>
    <xdr:from>
      <xdr:col>1</xdr:col>
      <xdr:colOff>441951</xdr:colOff>
      <xdr:row>9</xdr:row>
      <xdr:rowOff>190678</xdr:rowOff>
    </xdr:from>
    <xdr:to>
      <xdr:col>2</xdr:col>
      <xdr:colOff>540813</xdr:colOff>
      <xdr:row>11</xdr:row>
      <xdr:rowOff>105196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D296DBA5-53D5-EB4E-AB92-95E2E5321568}"/>
            </a:ext>
          </a:extLst>
        </xdr:cNvPr>
        <xdr:cNvSpPr/>
      </xdr:nvSpPr>
      <xdr:spPr>
        <a:xfrm>
          <a:off x="1264911" y="2019478"/>
          <a:ext cx="921822" cy="32091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436361</xdr:colOff>
      <xdr:row>6</xdr:row>
      <xdr:rowOff>127725</xdr:rowOff>
    </xdr:from>
    <xdr:to>
      <xdr:col>2</xdr:col>
      <xdr:colOff>535223</xdr:colOff>
      <xdr:row>7</xdr:row>
      <xdr:rowOff>105198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49E23A63-830B-AB45-90B7-21223842E52F}"/>
            </a:ext>
          </a:extLst>
        </xdr:cNvPr>
        <xdr:cNvSpPr/>
      </xdr:nvSpPr>
      <xdr:spPr>
        <a:xfrm>
          <a:off x="1259321" y="1346925"/>
          <a:ext cx="921822" cy="18067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504613</xdr:colOff>
      <xdr:row>26</xdr:row>
      <xdr:rowOff>108373</xdr:rowOff>
    </xdr:from>
    <xdr:to>
      <xdr:col>12</xdr:col>
      <xdr:colOff>43180</xdr:colOff>
      <xdr:row>40</xdr:row>
      <xdr:rowOff>108373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C6A3BE5-6D6E-E121-BD7A-21F1E5735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12746" y="5391573"/>
          <a:ext cx="4161367" cy="2844800"/>
        </a:xfrm>
        <a:prstGeom prst="rect">
          <a:avLst/>
        </a:prstGeom>
      </xdr:spPr>
    </xdr:pic>
    <xdr:clientData/>
  </xdr:twoCellAnchor>
  <xdr:twoCellAnchor>
    <xdr:from>
      <xdr:col>8</xdr:col>
      <xdr:colOff>458893</xdr:colOff>
      <xdr:row>31</xdr:row>
      <xdr:rowOff>16933</xdr:rowOff>
    </xdr:from>
    <xdr:to>
      <xdr:col>10</xdr:col>
      <xdr:colOff>98213</xdr:colOff>
      <xdr:row>35</xdr:row>
      <xdr:rowOff>156633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41BECC84-5E8A-0543-AF15-965DA755251D}"/>
            </a:ext>
          </a:extLst>
        </xdr:cNvPr>
        <xdr:cNvSpPr/>
      </xdr:nvSpPr>
      <xdr:spPr>
        <a:xfrm>
          <a:off x="7096760" y="6316133"/>
          <a:ext cx="1298786" cy="952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694267</xdr:colOff>
      <xdr:row>14</xdr:row>
      <xdr:rowOff>50800</xdr:rowOff>
    </xdr:from>
    <xdr:to>
      <xdr:col>11</xdr:col>
      <xdr:colOff>944033</xdr:colOff>
      <xdr:row>25</xdr:row>
      <xdr:rowOff>165100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A5609C7-BAB1-6C92-0FBF-ECB90A593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02400" y="2895600"/>
          <a:ext cx="3568700" cy="2349500"/>
        </a:xfrm>
        <a:prstGeom prst="rect">
          <a:avLst/>
        </a:prstGeom>
      </xdr:spPr>
    </xdr:pic>
    <xdr:clientData/>
  </xdr:twoCellAnchor>
  <xdr:twoCellAnchor>
    <xdr:from>
      <xdr:col>8</xdr:col>
      <xdr:colOff>130810</xdr:colOff>
      <xdr:row>21</xdr:row>
      <xdr:rowOff>114300</xdr:rowOff>
    </xdr:from>
    <xdr:to>
      <xdr:col>9</xdr:col>
      <xdr:colOff>647700</xdr:colOff>
      <xdr:row>22</xdr:row>
      <xdr:rowOff>101600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81996E6F-EA81-9E47-8D29-15DC24FFB108}"/>
            </a:ext>
          </a:extLst>
        </xdr:cNvPr>
        <xdr:cNvSpPr/>
      </xdr:nvSpPr>
      <xdr:spPr>
        <a:xfrm>
          <a:off x="6734810" y="4381500"/>
          <a:ext cx="1342390" cy="190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196850</xdr:colOff>
      <xdr:row>17</xdr:row>
      <xdr:rowOff>150283</xdr:rowOff>
    </xdr:from>
    <xdr:to>
      <xdr:col>9</xdr:col>
      <xdr:colOff>596900</xdr:colOff>
      <xdr:row>18</xdr:row>
      <xdr:rowOff>133350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9F5D040D-AD6B-CC47-AB8D-2317E5BCAA58}"/>
            </a:ext>
          </a:extLst>
        </xdr:cNvPr>
        <xdr:cNvSpPr/>
      </xdr:nvSpPr>
      <xdr:spPr>
        <a:xfrm>
          <a:off x="6800850" y="3604683"/>
          <a:ext cx="1225550" cy="18626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666448</xdr:colOff>
      <xdr:row>2</xdr:row>
      <xdr:rowOff>7862</xdr:rowOff>
    </xdr:from>
    <xdr:to>
      <xdr:col>11</xdr:col>
      <xdr:colOff>881743</xdr:colOff>
      <xdr:row>13</xdr:row>
      <xdr:rowOff>182638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56BC63C-878B-561C-B48B-02EC9319F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87281" y="400957"/>
          <a:ext cx="3543300" cy="2336800"/>
        </a:xfrm>
        <a:prstGeom prst="rect">
          <a:avLst/>
        </a:prstGeom>
      </xdr:spPr>
    </xdr:pic>
    <xdr:clientData/>
  </xdr:twoCellAnchor>
  <xdr:twoCellAnchor>
    <xdr:from>
      <xdr:col>8</xdr:col>
      <xdr:colOff>196850</xdr:colOff>
      <xdr:row>7</xdr:row>
      <xdr:rowOff>144792</xdr:rowOff>
    </xdr:from>
    <xdr:to>
      <xdr:col>9</xdr:col>
      <xdr:colOff>596900</xdr:colOff>
      <xdr:row>9</xdr:row>
      <xdr:rowOff>144162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EED3047-C412-F84A-9C67-DB57BB421A55}"/>
            </a:ext>
          </a:extLst>
        </xdr:cNvPr>
        <xdr:cNvSpPr/>
      </xdr:nvSpPr>
      <xdr:spPr>
        <a:xfrm>
          <a:off x="6787120" y="1586414"/>
          <a:ext cx="1223834" cy="4112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8</xdr:col>
      <xdr:colOff>176256</xdr:colOff>
      <xdr:row>4</xdr:row>
      <xdr:rowOff>69278</xdr:rowOff>
    </xdr:from>
    <xdr:to>
      <xdr:col>9</xdr:col>
      <xdr:colOff>576306</xdr:colOff>
      <xdr:row>5</xdr:row>
      <xdr:rowOff>52345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A4F9AFB3-22E3-B545-A845-4DA0946AFFF2}"/>
            </a:ext>
          </a:extLst>
        </xdr:cNvPr>
        <xdr:cNvSpPr/>
      </xdr:nvSpPr>
      <xdr:spPr>
        <a:xfrm>
          <a:off x="6766526" y="893062"/>
          <a:ext cx="1223834" cy="18901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689042</xdr:colOff>
      <xdr:row>36</xdr:row>
      <xdr:rowOff>27021</xdr:rowOff>
    </xdr:from>
    <xdr:to>
      <xdr:col>19</xdr:col>
      <xdr:colOff>517996</xdr:colOff>
      <xdr:row>49</xdr:row>
      <xdr:rowOff>199147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55BC7489-D979-21C8-2736-9F18F6831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227127" y="7322766"/>
          <a:ext cx="3949700" cy="2806700"/>
        </a:xfrm>
        <a:prstGeom prst="rect">
          <a:avLst/>
        </a:prstGeom>
      </xdr:spPr>
    </xdr:pic>
    <xdr:clientData/>
  </xdr:twoCellAnchor>
  <xdr:twoCellAnchor>
    <xdr:from>
      <xdr:col>17</xdr:col>
      <xdr:colOff>662022</xdr:colOff>
      <xdr:row>40</xdr:row>
      <xdr:rowOff>27022</xdr:rowOff>
    </xdr:from>
    <xdr:to>
      <xdr:col>18</xdr:col>
      <xdr:colOff>743085</xdr:colOff>
      <xdr:row>45</xdr:row>
      <xdr:rowOff>40532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80DB0FE2-00B5-684B-94E2-C3F887A87010}"/>
            </a:ext>
          </a:extLst>
        </xdr:cNvPr>
        <xdr:cNvSpPr/>
      </xdr:nvSpPr>
      <xdr:spPr>
        <a:xfrm>
          <a:off x="14672554" y="8133405"/>
          <a:ext cx="905212" cy="102680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202660</xdr:colOff>
      <xdr:row>2</xdr:row>
      <xdr:rowOff>175638</xdr:rowOff>
    </xdr:from>
    <xdr:to>
      <xdr:col>18</xdr:col>
      <xdr:colOff>702554</xdr:colOff>
      <xdr:row>14</xdr:row>
      <xdr:rowOff>140497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207F855F-941F-4C9A-906A-47C67295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40745" y="580957"/>
          <a:ext cx="3796490" cy="2396774"/>
        </a:xfrm>
        <a:prstGeom prst="rect">
          <a:avLst/>
        </a:prstGeom>
      </xdr:spPr>
    </xdr:pic>
    <xdr:clientData/>
  </xdr:twoCellAnchor>
  <xdr:twoCellAnchor>
    <xdr:from>
      <xdr:col>17</xdr:col>
      <xdr:colOff>135107</xdr:colOff>
      <xdr:row>5</xdr:row>
      <xdr:rowOff>0</xdr:rowOff>
    </xdr:from>
    <xdr:to>
      <xdr:col>18</xdr:col>
      <xdr:colOff>424768</xdr:colOff>
      <xdr:row>6</xdr:row>
      <xdr:rowOff>121596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6F493437-8380-844F-AD80-0D160FB49F27}"/>
            </a:ext>
          </a:extLst>
        </xdr:cNvPr>
        <xdr:cNvSpPr/>
      </xdr:nvSpPr>
      <xdr:spPr>
        <a:xfrm>
          <a:off x="14145639" y="1013298"/>
          <a:ext cx="1113810" cy="32425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783617</xdr:colOff>
      <xdr:row>16</xdr:row>
      <xdr:rowOff>108083</xdr:rowOff>
    </xdr:from>
    <xdr:to>
      <xdr:col>19</xdr:col>
      <xdr:colOff>567446</xdr:colOff>
      <xdr:row>31</xdr:row>
      <xdr:rowOff>77376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BBAB738A-3023-E728-2CC7-ED086A24B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97553" y="3350636"/>
          <a:ext cx="4728723" cy="3009187"/>
        </a:xfrm>
        <a:prstGeom prst="rect">
          <a:avLst/>
        </a:prstGeom>
      </xdr:spPr>
    </xdr:pic>
    <xdr:clientData/>
  </xdr:twoCellAnchor>
  <xdr:twoCellAnchor>
    <xdr:from>
      <xdr:col>17</xdr:col>
      <xdr:colOff>571230</xdr:colOff>
      <xdr:row>22</xdr:row>
      <xdr:rowOff>57825</xdr:rowOff>
    </xdr:from>
    <xdr:to>
      <xdr:col>19</xdr:col>
      <xdr:colOff>121596</xdr:colOff>
      <xdr:row>23</xdr:row>
      <xdr:rowOff>135107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383E78B0-DD77-7D47-8BFB-4EBECFCF35A1}"/>
            </a:ext>
          </a:extLst>
        </xdr:cNvPr>
        <xdr:cNvSpPr/>
      </xdr:nvSpPr>
      <xdr:spPr>
        <a:xfrm>
          <a:off x="14581762" y="4516336"/>
          <a:ext cx="1198664" cy="27994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17</xdr:col>
      <xdr:colOff>571229</xdr:colOff>
      <xdr:row>24</xdr:row>
      <xdr:rowOff>179421</xdr:rowOff>
    </xdr:from>
    <xdr:to>
      <xdr:col>19</xdr:col>
      <xdr:colOff>162126</xdr:colOff>
      <xdr:row>27</xdr:row>
      <xdr:rowOff>148617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2A09C5C6-8905-C345-A7F9-5A8633A3BE6A}"/>
            </a:ext>
          </a:extLst>
        </xdr:cNvPr>
        <xdr:cNvSpPr/>
      </xdr:nvSpPr>
      <xdr:spPr>
        <a:xfrm>
          <a:off x="14581761" y="5043251"/>
          <a:ext cx="1239195" cy="5771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127000</xdr:colOff>
      <xdr:row>30</xdr:row>
      <xdr:rowOff>38100</xdr:rowOff>
    </xdr:from>
    <xdr:to>
      <xdr:col>5</xdr:col>
      <xdr:colOff>723900</xdr:colOff>
      <xdr:row>43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090ABD-BBC6-081C-E264-994F398AE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0" y="6134100"/>
          <a:ext cx="3898900" cy="2794000"/>
        </a:xfrm>
        <a:prstGeom prst="rect">
          <a:avLst/>
        </a:prstGeom>
      </xdr:spPr>
    </xdr:pic>
    <xdr:clientData/>
  </xdr:twoCellAnchor>
  <xdr:twoCellAnchor>
    <xdr:from>
      <xdr:col>2</xdr:col>
      <xdr:colOff>787400</xdr:colOff>
      <xdr:row>35</xdr:row>
      <xdr:rowOff>12700</xdr:rowOff>
    </xdr:from>
    <xdr:to>
      <xdr:col>4</xdr:col>
      <xdr:colOff>64996</xdr:colOff>
      <xdr:row>39</xdr:row>
      <xdr:rowOff>38100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CE995980-517C-2A4F-BEDB-7228C95483FB}"/>
            </a:ext>
          </a:extLst>
        </xdr:cNvPr>
        <xdr:cNvSpPr/>
      </xdr:nvSpPr>
      <xdr:spPr>
        <a:xfrm>
          <a:off x="2438400" y="7124700"/>
          <a:ext cx="928596" cy="838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279400</xdr:colOff>
      <xdr:row>18</xdr:row>
      <xdr:rowOff>63500</xdr:rowOff>
    </xdr:from>
    <xdr:to>
      <xdr:col>6</xdr:col>
      <xdr:colOff>61181</xdr:colOff>
      <xdr:row>29</xdr:row>
      <xdr:rowOff>139700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0EB1F49-2B6B-3CA8-86D0-3B98CE7B1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4900" y="3721100"/>
          <a:ext cx="3909281" cy="2311400"/>
        </a:xfrm>
        <a:prstGeom prst="rect">
          <a:avLst/>
        </a:prstGeom>
      </xdr:spPr>
    </xdr:pic>
    <xdr:clientData/>
  </xdr:twoCellAnchor>
  <xdr:twoCellAnchor>
    <xdr:from>
      <xdr:col>2</xdr:col>
      <xdr:colOff>800100</xdr:colOff>
      <xdr:row>22</xdr:row>
      <xdr:rowOff>114300</xdr:rowOff>
    </xdr:from>
    <xdr:to>
      <xdr:col>4</xdr:col>
      <xdr:colOff>203200</xdr:colOff>
      <xdr:row>23</xdr:row>
      <xdr:rowOff>101600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D1DF4838-5F94-154D-A44A-EDE382FBD096}"/>
            </a:ext>
          </a:extLst>
        </xdr:cNvPr>
        <xdr:cNvSpPr/>
      </xdr:nvSpPr>
      <xdr:spPr>
        <a:xfrm rot="21301504">
          <a:off x="2451100" y="4584700"/>
          <a:ext cx="1054100" cy="190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253999</xdr:colOff>
      <xdr:row>5</xdr:row>
      <xdr:rowOff>165100</xdr:rowOff>
    </xdr:from>
    <xdr:to>
      <xdr:col>6</xdr:col>
      <xdr:colOff>100150</xdr:colOff>
      <xdr:row>17</xdr:row>
      <xdr:rowOff>12700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BEEA4FC-79A7-6B5C-F45F-364644CA5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9499" y="1181100"/>
          <a:ext cx="3973651" cy="2286000"/>
        </a:xfrm>
        <a:prstGeom prst="rect">
          <a:avLst/>
        </a:prstGeom>
      </xdr:spPr>
    </xdr:pic>
    <xdr:clientData/>
  </xdr:twoCellAnchor>
  <xdr:twoCellAnchor>
    <xdr:from>
      <xdr:col>3</xdr:col>
      <xdr:colOff>25401</xdr:colOff>
      <xdr:row>8</xdr:row>
      <xdr:rowOff>126999</xdr:rowOff>
    </xdr:from>
    <xdr:to>
      <xdr:col>4</xdr:col>
      <xdr:colOff>254001</xdr:colOff>
      <xdr:row>9</xdr:row>
      <xdr:rowOff>114299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F82EDA47-7E3C-8245-8702-33C3199168C3}"/>
            </a:ext>
          </a:extLst>
        </xdr:cNvPr>
        <xdr:cNvSpPr/>
      </xdr:nvSpPr>
      <xdr:spPr>
        <a:xfrm rot="21301504">
          <a:off x="2501901" y="1752599"/>
          <a:ext cx="1054100" cy="190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3</xdr:col>
      <xdr:colOff>83125</xdr:colOff>
      <xdr:row>11</xdr:row>
      <xdr:rowOff>190198</xdr:rowOff>
    </xdr:from>
    <xdr:to>
      <xdr:col>4</xdr:col>
      <xdr:colOff>311725</xdr:colOff>
      <xdr:row>13</xdr:row>
      <xdr:rowOff>134026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CE39C46B-DD76-954E-AD4D-5C485CBB190E}"/>
            </a:ext>
          </a:extLst>
        </xdr:cNvPr>
        <xdr:cNvSpPr/>
      </xdr:nvSpPr>
      <xdr:spPr>
        <a:xfrm rot="21301504">
          <a:off x="2559625" y="2425398"/>
          <a:ext cx="1054100" cy="35022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9</xdr:col>
      <xdr:colOff>114300</xdr:colOff>
      <xdr:row>17</xdr:row>
      <xdr:rowOff>165100</xdr:rowOff>
    </xdr:from>
    <xdr:to>
      <xdr:col>12</xdr:col>
      <xdr:colOff>749300</xdr:colOff>
      <xdr:row>29</xdr:row>
      <xdr:rowOff>139700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3D5EF1D-8C98-95C8-F140-9EC97F5F5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00" y="3619500"/>
          <a:ext cx="3111500" cy="2413000"/>
        </a:xfrm>
        <a:prstGeom prst="rect">
          <a:avLst/>
        </a:prstGeom>
      </xdr:spPr>
    </xdr:pic>
    <xdr:clientData/>
  </xdr:twoCellAnchor>
  <xdr:twoCellAnchor editAs="oneCell">
    <xdr:from>
      <xdr:col>9</xdr:col>
      <xdr:colOff>177800</xdr:colOff>
      <xdr:row>3</xdr:row>
      <xdr:rowOff>50800</xdr:rowOff>
    </xdr:from>
    <xdr:to>
      <xdr:col>12</xdr:col>
      <xdr:colOff>787400</xdr:colOff>
      <xdr:row>15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4843C3B-164A-8BD7-D800-00F777A3C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07300" y="660400"/>
          <a:ext cx="3086100" cy="2387600"/>
        </a:xfrm>
        <a:prstGeom prst="rect">
          <a:avLst/>
        </a:prstGeom>
      </xdr:spPr>
    </xdr:pic>
    <xdr:clientData/>
  </xdr:twoCellAnchor>
  <xdr:twoCellAnchor>
    <xdr:from>
      <xdr:col>10</xdr:col>
      <xdr:colOff>38100</xdr:colOff>
      <xdr:row>5</xdr:row>
      <xdr:rowOff>38100</xdr:rowOff>
    </xdr:from>
    <xdr:to>
      <xdr:col>12</xdr:col>
      <xdr:colOff>448606</xdr:colOff>
      <xdr:row>8</xdr:row>
      <xdr:rowOff>114300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5D7A300F-3720-C743-8544-C682DAB641BB}"/>
            </a:ext>
          </a:extLst>
        </xdr:cNvPr>
        <xdr:cNvSpPr/>
      </xdr:nvSpPr>
      <xdr:spPr>
        <a:xfrm>
          <a:off x="8293100" y="1054100"/>
          <a:ext cx="2061506" cy="685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9</xdr:col>
      <xdr:colOff>711200</xdr:colOff>
      <xdr:row>20</xdr:row>
      <xdr:rowOff>38100</xdr:rowOff>
    </xdr:from>
    <xdr:to>
      <xdr:col>12</xdr:col>
      <xdr:colOff>296206</xdr:colOff>
      <xdr:row>23</xdr:row>
      <xdr:rowOff>114300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131ADA09-5671-7B4A-8237-C5E757066098}"/>
            </a:ext>
          </a:extLst>
        </xdr:cNvPr>
        <xdr:cNvSpPr/>
      </xdr:nvSpPr>
      <xdr:spPr>
        <a:xfrm>
          <a:off x="8140700" y="4102100"/>
          <a:ext cx="2061506" cy="685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711200</xdr:colOff>
      <xdr:row>14</xdr:row>
      <xdr:rowOff>63500</xdr:rowOff>
    </xdr:from>
    <xdr:to>
      <xdr:col>18</xdr:col>
      <xdr:colOff>127000</xdr:colOff>
      <xdr:row>26</xdr:row>
      <xdr:rowOff>190500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73F9C3E-E58D-1863-6DA5-DC2A9876F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268200" y="2908300"/>
          <a:ext cx="2717800" cy="2565400"/>
        </a:xfrm>
        <a:prstGeom prst="rect">
          <a:avLst/>
        </a:prstGeom>
      </xdr:spPr>
    </xdr:pic>
    <xdr:clientData/>
  </xdr:twoCellAnchor>
  <xdr:twoCellAnchor>
    <xdr:from>
      <xdr:col>15</xdr:col>
      <xdr:colOff>140840</xdr:colOff>
      <xdr:row>16</xdr:row>
      <xdr:rowOff>177753</xdr:rowOff>
    </xdr:from>
    <xdr:to>
      <xdr:col>16</xdr:col>
      <xdr:colOff>471040</xdr:colOff>
      <xdr:row>17</xdr:row>
      <xdr:rowOff>129265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04C43710-8B2F-134B-AFEE-06712D7E5E5C}"/>
            </a:ext>
          </a:extLst>
        </xdr:cNvPr>
        <xdr:cNvSpPr/>
      </xdr:nvSpPr>
      <xdr:spPr>
        <a:xfrm rot="21316674">
          <a:off x="12523340" y="3428953"/>
          <a:ext cx="1155700" cy="15471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196892</xdr:colOff>
      <xdr:row>20</xdr:row>
      <xdr:rowOff>25136</xdr:rowOff>
    </xdr:from>
    <xdr:to>
      <xdr:col>16</xdr:col>
      <xdr:colOff>527092</xdr:colOff>
      <xdr:row>21</xdr:row>
      <xdr:rowOff>104262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F7CE0878-283F-1349-846C-70CA7BCC5035}"/>
            </a:ext>
          </a:extLst>
        </xdr:cNvPr>
        <xdr:cNvSpPr/>
      </xdr:nvSpPr>
      <xdr:spPr>
        <a:xfrm rot="21326430">
          <a:off x="12579392" y="4089136"/>
          <a:ext cx="1155700" cy="28232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495300</xdr:colOff>
      <xdr:row>1</xdr:row>
      <xdr:rowOff>114300</xdr:rowOff>
    </xdr:from>
    <xdr:to>
      <xdr:col>18</xdr:col>
      <xdr:colOff>190500</xdr:colOff>
      <xdr:row>13</xdr:row>
      <xdr:rowOff>139700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E61FB560-DA10-0B46-B600-6D333C560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052300" y="317500"/>
          <a:ext cx="2997200" cy="2463800"/>
        </a:xfrm>
        <a:prstGeom prst="rect">
          <a:avLst/>
        </a:prstGeom>
      </xdr:spPr>
    </xdr:pic>
    <xdr:clientData/>
  </xdr:twoCellAnchor>
  <xdr:twoCellAnchor>
    <xdr:from>
      <xdr:col>15</xdr:col>
      <xdr:colOff>37403</xdr:colOff>
      <xdr:row>4</xdr:row>
      <xdr:rowOff>62383</xdr:rowOff>
    </xdr:from>
    <xdr:to>
      <xdr:col>16</xdr:col>
      <xdr:colOff>367603</xdr:colOff>
      <xdr:row>7</xdr:row>
      <xdr:rowOff>79192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6E732CA7-1552-504C-9A42-27C23FE23DCA}"/>
            </a:ext>
          </a:extLst>
        </xdr:cNvPr>
        <xdr:cNvSpPr/>
      </xdr:nvSpPr>
      <xdr:spPr>
        <a:xfrm rot="21437191">
          <a:off x="12419903" y="875183"/>
          <a:ext cx="1155700" cy="62640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622300</xdr:colOff>
      <xdr:row>28</xdr:row>
      <xdr:rowOff>25400</xdr:rowOff>
    </xdr:from>
    <xdr:to>
      <xdr:col>18</xdr:col>
      <xdr:colOff>25400</xdr:colOff>
      <xdr:row>40</xdr:row>
      <xdr:rowOff>25400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4EA69D8-64E9-90EB-121E-D774FE1A8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9300" y="5715000"/>
          <a:ext cx="2705100" cy="2438400"/>
        </a:xfrm>
        <a:prstGeom prst="rect">
          <a:avLst/>
        </a:prstGeom>
      </xdr:spPr>
    </xdr:pic>
    <xdr:clientData/>
  </xdr:twoCellAnchor>
  <xdr:twoCellAnchor>
    <xdr:from>
      <xdr:col>15</xdr:col>
      <xdr:colOff>50927</xdr:colOff>
      <xdr:row>31</xdr:row>
      <xdr:rowOff>70721</xdr:rowOff>
    </xdr:from>
    <xdr:to>
      <xdr:col>16</xdr:col>
      <xdr:colOff>381127</xdr:colOff>
      <xdr:row>32</xdr:row>
      <xdr:rowOff>110204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115357F2-9D39-5A42-9CB9-A1A55C2BFF69}"/>
            </a:ext>
          </a:extLst>
        </xdr:cNvPr>
        <xdr:cNvSpPr/>
      </xdr:nvSpPr>
      <xdr:spPr>
        <a:xfrm rot="21447379">
          <a:off x="12433427" y="6369921"/>
          <a:ext cx="1155700" cy="24268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546100</xdr:colOff>
      <xdr:row>40</xdr:row>
      <xdr:rowOff>101600</xdr:rowOff>
    </xdr:from>
    <xdr:to>
      <xdr:col>17</xdr:col>
      <xdr:colOff>812800</xdr:colOff>
      <xdr:row>52</xdr:row>
      <xdr:rowOff>165100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23517EED-7809-2B16-E2A9-5A3932056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103100" y="8229600"/>
          <a:ext cx="2743200" cy="2501900"/>
        </a:xfrm>
        <a:prstGeom prst="rect">
          <a:avLst/>
        </a:prstGeom>
      </xdr:spPr>
    </xdr:pic>
    <xdr:clientData/>
  </xdr:twoCellAnchor>
  <xdr:twoCellAnchor>
    <xdr:from>
      <xdr:col>15</xdr:col>
      <xdr:colOff>13469</xdr:colOff>
      <xdr:row>45</xdr:row>
      <xdr:rowOff>109791</xdr:rowOff>
    </xdr:from>
    <xdr:to>
      <xdr:col>16</xdr:col>
      <xdr:colOff>299343</xdr:colOff>
      <xdr:row>46</xdr:row>
      <xdr:rowOff>177195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9E3EEB62-CC96-DB45-BFE1-A917FAF6B6C8}"/>
            </a:ext>
          </a:extLst>
        </xdr:cNvPr>
        <xdr:cNvSpPr/>
      </xdr:nvSpPr>
      <xdr:spPr>
        <a:xfrm rot="21447379">
          <a:off x="12395969" y="9253791"/>
          <a:ext cx="1111374" cy="2706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5</xdr:col>
      <xdr:colOff>627302</xdr:colOff>
      <xdr:row>17</xdr:row>
      <xdr:rowOff>164083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F4FE22-F938-A948-AB32-56A369AA8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609600"/>
          <a:ext cx="3929302" cy="3008883"/>
        </a:xfrm>
        <a:prstGeom prst="rect">
          <a:avLst/>
        </a:prstGeom>
      </xdr:spPr>
    </xdr:pic>
    <xdr:clientData/>
  </xdr:twoCellAnchor>
  <xdr:twoCellAnchor>
    <xdr:from>
      <xdr:col>3</xdr:col>
      <xdr:colOff>185881</xdr:colOff>
      <xdr:row>11</xdr:row>
      <xdr:rowOff>35929</xdr:rowOff>
    </xdr:from>
    <xdr:to>
      <xdr:col>3</xdr:col>
      <xdr:colOff>667327</xdr:colOff>
      <xdr:row>12</xdr:row>
      <xdr:rowOff>45167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D8FBDAD6-97FB-4042-B3C7-1AA599E03ECB}"/>
            </a:ext>
          </a:extLst>
        </xdr:cNvPr>
        <xdr:cNvSpPr/>
      </xdr:nvSpPr>
      <xdr:spPr>
        <a:xfrm>
          <a:off x="2662381" y="2271129"/>
          <a:ext cx="481446" cy="21243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46180</xdr:colOff>
      <xdr:row>18</xdr:row>
      <xdr:rowOff>77492</xdr:rowOff>
    </xdr:from>
    <xdr:to>
      <xdr:col>5</xdr:col>
      <xdr:colOff>731210</xdr:colOff>
      <xdr:row>32</xdr:row>
      <xdr:rowOff>61338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6644A9C-B2B5-6A4F-92C5-8433B0795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1680" y="3735092"/>
          <a:ext cx="3987030" cy="2828646"/>
        </a:xfrm>
        <a:prstGeom prst="rect">
          <a:avLst/>
        </a:prstGeom>
      </xdr:spPr>
    </xdr:pic>
    <xdr:clientData/>
  </xdr:twoCellAnchor>
  <xdr:twoCellAnchor>
    <xdr:from>
      <xdr:col>3</xdr:col>
      <xdr:colOff>372917</xdr:colOff>
      <xdr:row>25</xdr:row>
      <xdr:rowOff>47036</xdr:rowOff>
    </xdr:from>
    <xdr:to>
      <xdr:col>3</xdr:col>
      <xdr:colOff>792018</xdr:colOff>
      <xdr:row>27</xdr:row>
      <xdr:rowOff>192946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F064A89C-E764-D144-80FC-78FBE229552E}"/>
            </a:ext>
          </a:extLst>
        </xdr:cNvPr>
        <xdr:cNvSpPr/>
      </xdr:nvSpPr>
      <xdr:spPr>
        <a:xfrm>
          <a:off x="2848776" y="5178349"/>
          <a:ext cx="419101" cy="556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406400</xdr:colOff>
      <xdr:row>43</xdr:row>
      <xdr:rowOff>76200</xdr:rowOff>
    </xdr:from>
    <xdr:to>
      <xdr:col>16</xdr:col>
      <xdr:colOff>406400</xdr:colOff>
      <xdr:row>59</xdr:row>
      <xdr:rowOff>114300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A91234C-8AFE-6343-AAB5-333AE689F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61400" y="8813800"/>
          <a:ext cx="4953000" cy="3289300"/>
        </a:xfrm>
        <a:prstGeom prst="rect">
          <a:avLst/>
        </a:prstGeom>
      </xdr:spPr>
    </xdr:pic>
    <xdr:clientData/>
  </xdr:twoCellAnchor>
  <xdr:twoCellAnchor>
    <xdr:from>
      <xdr:col>13</xdr:col>
      <xdr:colOff>622642</xdr:colOff>
      <xdr:row>46</xdr:row>
      <xdr:rowOff>143933</xdr:rowOff>
    </xdr:from>
    <xdr:to>
      <xdr:col>14</xdr:col>
      <xdr:colOff>322076</xdr:colOff>
      <xdr:row>49</xdr:row>
      <xdr:rowOff>127000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AF271D72-135E-0441-BA44-D1556CBA6C73}"/>
            </a:ext>
          </a:extLst>
        </xdr:cNvPr>
        <xdr:cNvSpPr/>
      </xdr:nvSpPr>
      <xdr:spPr>
        <a:xfrm>
          <a:off x="11351363" y="9585549"/>
          <a:ext cx="524720" cy="5988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21168</xdr:colOff>
      <xdr:row>3</xdr:row>
      <xdr:rowOff>0</xdr:rowOff>
    </xdr:from>
    <xdr:to>
      <xdr:col>16</xdr:col>
      <xdr:colOff>571626</xdr:colOff>
      <xdr:row>21</xdr:row>
      <xdr:rowOff>165100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88B1005-8FB8-AF42-9C63-6488CA83B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76168" y="609600"/>
          <a:ext cx="5503458" cy="3822700"/>
        </a:xfrm>
        <a:prstGeom prst="rect">
          <a:avLst/>
        </a:prstGeom>
      </xdr:spPr>
    </xdr:pic>
    <xdr:clientData/>
  </xdr:twoCellAnchor>
  <xdr:twoCellAnchor>
    <xdr:from>
      <xdr:col>13</xdr:col>
      <xdr:colOff>389466</xdr:colOff>
      <xdr:row>8</xdr:row>
      <xdr:rowOff>152401</xdr:rowOff>
    </xdr:from>
    <xdr:to>
      <xdr:col>14</xdr:col>
      <xdr:colOff>224367</xdr:colOff>
      <xdr:row>11</xdr:row>
      <xdr:rowOff>135467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29C15E16-75F6-CB44-ACDB-98F63057005D}"/>
            </a:ext>
          </a:extLst>
        </xdr:cNvPr>
        <xdr:cNvSpPr/>
      </xdr:nvSpPr>
      <xdr:spPr>
        <a:xfrm>
          <a:off x="11120966" y="1778001"/>
          <a:ext cx="660401" cy="59266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309034</xdr:colOff>
      <xdr:row>24</xdr:row>
      <xdr:rowOff>33867</xdr:rowOff>
    </xdr:from>
    <xdr:to>
      <xdr:col>16</xdr:col>
      <xdr:colOff>423334</xdr:colOff>
      <xdr:row>41</xdr:row>
      <xdr:rowOff>173567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A119F3D-724C-9D49-842C-AC2B4D56D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64034" y="4910667"/>
          <a:ext cx="5067300" cy="3594100"/>
        </a:xfrm>
        <a:prstGeom prst="rect">
          <a:avLst/>
        </a:prstGeom>
      </xdr:spPr>
    </xdr:pic>
    <xdr:clientData/>
  </xdr:twoCellAnchor>
  <xdr:twoCellAnchor>
    <xdr:from>
      <xdr:col>13</xdr:col>
      <xdr:colOff>389466</xdr:colOff>
      <xdr:row>31</xdr:row>
      <xdr:rowOff>16934</xdr:rowOff>
    </xdr:from>
    <xdr:to>
      <xdr:col>14</xdr:col>
      <xdr:colOff>275167</xdr:colOff>
      <xdr:row>32</xdr:row>
      <xdr:rowOff>118534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6299CE0B-FB34-1143-942D-B323E3E195A0}"/>
            </a:ext>
          </a:extLst>
        </xdr:cNvPr>
        <xdr:cNvSpPr/>
      </xdr:nvSpPr>
      <xdr:spPr>
        <a:xfrm>
          <a:off x="11120966" y="6316134"/>
          <a:ext cx="711201" cy="304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774700</xdr:colOff>
      <xdr:row>13</xdr:row>
      <xdr:rowOff>127000</xdr:rowOff>
    </xdr:from>
    <xdr:to>
      <xdr:col>5</xdr:col>
      <xdr:colOff>787400</xdr:colOff>
      <xdr:row>27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12F0D5E-A507-10AC-9BFF-E7F6744EE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4700" y="2768600"/>
          <a:ext cx="4140200" cy="2844800"/>
        </a:xfrm>
        <a:prstGeom prst="rect">
          <a:avLst/>
        </a:prstGeom>
      </xdr:spPr>
    </xdr:pic>
    <xdr:clientData/>
  </xdr:twoCellAnchor>
  <xdr:twoCellAnchor>
    <xdr:from>
      <xdr:col>2</xdr:col>
      <xdr:colOff>25400</xdr:colOff>
      <xdr:row>18</xdr:row>
      <xdr:rowOff>114300</xdr:rowOff>
    </xdr:from>
    <xdr:to>
      <xdr:col>3</xdr:col>
      <xdr:colOff>622300</xdr:colOff>
      <xdr:row>22</xdr:row>
      <xdr:rowOff>101600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8D4C96C1-A27E-5D49-BB82-0159AC9537F6}"/>
            </a:ext>
          </a:extLst>
        </xdr:cNvPr>
        <xdr:cNvSpPr/>
      </xdr:nvSpPr>
      <xdr:spPr>
        <a:xfrm>
          <a:off x="1676400" y="3771900"/>
          <a:ext cx="1422400" cy="800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381000</xdr:colOff>
      <xdr:row>0</xdr:row>
      <xdr:rowOff>12700</xdr:rowOff>
    </xdr:from>
    <xdr:to>
      <xdr:col>5</xdr:col>
      <xdr:colOff>254000</xdr:colOff>
      <xdr:row>13</xdr:row>
      <xdr:rowOff>149224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68D877C-1F10-C427-00D7-3C5ED6DEE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06500" y="12700"/>
          <a:ext cx="3175000" cy="2778124"/>
        </a:xfrm>
        <a:prstGeom prst="rect">
          <a:avLst/>
        </a:prstGeom>
      </xdr:spPr>
    </xdr:pic>
    <xdr:clientData/>
  </xdr:twoCellAnchor>
  <xdr:twoCellAnchor>
    <xdr:from>
      <xdr:col>1</xdr:col>
      <xdr:colOff>800100</xdr:colOff>
      <xdr:row>6</xdr:row>
      <xdr:rowOff>203199</xdr:rowOff>
    </xdr:from>
    <xdr:to>
      <xdr:col>3</xdr:col>
      <xdr:colOff>795396</xdr:colOff>
      <xdr:row>9</xdr:row>
      <xdr:rowOff>152164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5A9A44E7-5EC8-E84E-83D9-6EB8E633CA9A}"/>
            </a:ext>
          </a:extLst>
        </xdr:cNvPr>
        <xdr:cNvSpPr/>
      </xdr:nvSpPr>
      <xdr:spPr>
        <a:xfrm>
          <a:off x="1625600" y="1422399"/>
          <a:ext cx="1646296" cy="5585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800100</xdr:colOff>
      <xdr:row>4</xdr:row>
      <xdr:rowOff>152399</xdr:rowOff>
    </xdr:from>
    <xdr:to>
      <xdr:col>3</xdr:col>
      <xdr:colOff>795396</xdr:colOff>
      <xdr:row>5</xdr:row>
      <xdr:rowOff>190500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8F439BBB-0D9A-C54B-9441-4036C5102BB5}"/>
            </a:ext>
          </a:extLst>
        </xdr:cNvPr>
        <xdr:cNvSpPr/>
      </xdr:nvSpPr>
      <xdr:spPr>
        <a:xfrm>
          <a:off x="1625600" y="965199"/>
          <a:ext cx="1646296" cy="2413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762000</xdr:colOff>
      <xdr:row>3</xdr:row>
      <xdr:rowOff>12699</xdr:rowOff>
    </xdr:from>
    <xdr:to>
      <xdr:col>3</xdr:col>
      <xdr:colOff>757296</xdr:colOff>
      <xdr:row>3</xdr:row>
      <xdr:rowOff>189088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EAA2A129-F6F3-7F48-AAD7-6526CDB50A10}"/>
            </a:ext>
          </a:extLst>
        </xdr:cNvPr>
        <xdr:cNvSpPr/>
      </xdr:nvSpPr>
      <xdr:spPr>
        <a:xfrm>
          <a:off x="1587500" y="622299"/>
          <a:ext cx="1646296" cy="1763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698500</xdr:colOff>
      <xdr:row>12</xdr:row>
      <xdr:rowOff>152400</xdr:rowOff>
    </xdr:from>
    <xdr:to>
      <xdr:col>11</xdr:col>
      <xdr:colOff>254000</xdr:colOff>
      <xdr:row>23</xdr:row>
      <xdr:rowOff>152400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7DCD8FB-2BDD-C42D-97F5-611FE8587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77000" y="2590800"/>
          <a:ext cx="2857500" cy="2235200"/>
        </a:xfrm>
        <a:prstGeom prst="rect">
          <a:avLst/>
        </a:prstGeom>
      </xdr:spPr>
    </xdr:pic>
    <xdr:clientData/>
  </xdr:twoCellAnchor>
  <xdr:twoCellAnchor>
    <xdr:from>
      <xdr:col>10</xdr:col>
      <xdr:colOff>50800</xdr:colOff>
      <xdr:row>16</xdr:row>
      <xdr:rowOff>76199</xdr:rowOff>
    </xdr:from>
    <xdr:to>
      <xdr:col>10</xdr:col>
      <xdr:colOff>647700</xdr:colOff>
      <xdr:row>17</xdr:row>
      <xdr:rowOff>63500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F44FB44E-C7D5-B743-9A60-672A59CF6A29}"/>
            </a:ext>
          </a:extLst>
        </xdr:cNvPr>
        <xdr:cNvSpPr/>
      </xdr:nvSpPr>
      <xdr:spPr>
        <a:xfrm>
          <a:off x="8305800" y="3327399"/>
          <a:ext cx="596900" cy="1905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76200</xdr:colOff>
      <xdr:row>23</xdr:row>
      <xdr:rowOff>177800</xdr:rowOff>
    </xdr:from>
    <xdr:to>
      <xdr:col>11</xdr:col>
      <xdr:colOff>342900</xdr:colOff>
      <xdr:row>34</xdr:row>
      <xdr:rowOff>139700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80F55AD-A816-EC98-998B-2869CC933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80200" y="4851400"/>
          <a:ext cx="2743200" cy="2197100"/>
        </a:xfrm>
        <a:prstGeom prst="rect">
          <a:avLst/>
        </a:prstGeom>
      </xdr:spPr>
    </xdr:pic>
    <xdr:clientData/>
  </xdr:twoCellAnchor>
  <xdr:twoCellAnchor>
    <xdr:from>
      <xdr:col>10</xdr:col>
      <xdr:colOff>203200</xdr:colOff>
      <xdr:row>29</xdr:row>
      <xdr:rowOff>88899</xdr:rowOff>
    </xdr:from>
    <xdr:to>
      <xdr:col>10</xdr:col>
      <xdr:colOff>800100</xdr:colOff>
      <xdr:row>31</xdr:row>
      <xdr:rowOff>25400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B0CAF5B8-9BF2-A24F-9AF1-8B8C2AFEC534}"/>
            </a:ext>
          </a:extLst>
        </xdr:cNvPr>
        <xdr:cNvSpPr/>
      </xdr:nvSpPr>
      <xdr:spPr>
        <a:xfrm>
          <a:off x="8458200" y="5981699"/>
          <a:ext cx="596900" cy="3429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736600</xdr:colOff>
      <xdr:row>34</xdr:row>
      <xdr:rowOff>190500</xdr:rowOff>
    </xdr:from>
    <xdr:to>
      <xdr:col>12</xdr:col>
      <xdr:colOff>54954</xdr:colOff>
      <xdr:row>46</xdr:row>
      <xdr:rowOff>177800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A97EE98C-7842-60FB-A6C8-5C414EF6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15100" y="7099300"/>
          <a:ext cx="3445854" cy="2425700"/>
        </a:xfrm>
        <a:prstGeom prst="rect">
          <a:avLst/>
        </a:prstGeom>
      </xdr:spPr>
    </xdr:pic>
    <xdr:clientData/>
  </xdr:twoCellAnchor>
  <xdr:twoCellAnchor>
    <xdr:from>
      <xdr:col>10</xdr:col>
      <xdr:colOff>88900</xdr:colOff>
      <xdr:row>40</xdr:row>
      <xdr:rowOff>25399</xdr:rowOff>
    </xdr:from>
    <xdr:to>
      <xdr:col>10</xdr:col>
      <xdr:colOff>723900</xdr:colOff>
      <xdr:row>43</xdr:row>
      <xdr:rowOff>88900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C7548656-A307-1943-8E7C-23A16A4BDB19}"/>
            </a:ext>
          </a:extLst>
        </xdr:cNvPr>
        <xdr:cNvSpPr/>
      </xdr:nvSpPr>
      <xdr:spPr>
        <a:xfrm>
          <a:off x="8343900" y="8153399"/>
          <a:ext cx="635000" cy="6731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711200</xdr:colOff>
      <xdr:row>1</xdr:row>
      <xdr:rowOff>88900</xdr:rowOff>
    </xdr:from>
    <xdr:to>
      <xdr:col>11</xdr:col>
      <xdr:colOff>304800</xdr:colOff>
      <xdr:row>12</xdr:row>
      <xdr:rowOff>63500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283B6B3-5EA0-7154-92B5-AAE901889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489700" y="292100"/>
          <a:ext cx="2895600" cy="2209800"/>
        </a:xfrm>
        <a:prstGeom prst="rect">
          <a:avLst/>
        </a:prstGeom>
      </xdr:spPr>
    </xdr:pic>
    <xdr:clientData/>
  </xdr:twoCellAnchor>
  <xdr:twoCellAnchor>
    <xdr:from>
      <xdr:col>10</xdr:col>
      <xdr:colOff>50800</xdr:colOff>
      <xdr:row>3</xdr:row>
      <xdr:rowOff>165099</xdr:rowOff>
    </xdr:from>
    <xdr:to>
      <xdr:col>10</xdr:col>
      <xdr:colOff>647700</xdr:colOff>
      <xdr:row>4</xdr:row>
      <xdr:rowOff>152400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464AB0D8-8A16-E64C-BA42-09EF7CBB5EDA}"/>
            </a:ext>
          </a:extLst>
        </xdr:cNvPr>
        <xdr:cNvSpPr/>
      </xdr:nvSpPr>
      <xdr:spPr>
        <a:xfrm>
          <a:off x="8305800" y="774699"/>
          <a:ext cx="596900" cy="1905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355600</xdr:colOff>
      <xdr:row>48</xdr:row>
      <xdr:rowOff>152400</xdr:rowOff>
    </xdr:from>
    <xdr:to>
      <xdr:col>18</xdr:col>
      <xdr:colOff>63500</xdr:colOff>
      <xdr:row>62</xdr:row>
      <xdr:rowOff>88900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929C8BB-E1FE-683A-5191-09C13BF45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87100" y="9906000"/>
          <a:ext cx="3835400" cy="2781300"/>
        </a:xfrm>
        <a:prstGeom prst="rect">
          <a:avLst/>
        </a:prstGeom>
      </xdr:spPr>
    </xdr:pic>
    <xdr:clientData/>
  </xdr:twoCellAnchor>
  <xdr:twoCellAnchor>
    <xdr:from>
      <xdr:col>14</xdr:col>
      <xdr:colOff>698500</xdr:colOff>
      <xdr:row>54</xdr:row>
      <xdr:rowOff>86591</xdr:rowOff>
    </xdr:from>
    <xdr:to>
      <xdr:col>15</xdr:col>
      <xdr:colOff>482600</xdr:colOff>
      <xdr:row>57</xdr:row>
      <xdr:rowOff>101601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B002939F-B2E8-C84C-AB27-78905C79F04A}"/>
            </a:ext>
          </a:extLst>
        </xdr:cNvPr>
        <xdr:cNvSpPr/>
      </xdr:nvSpPr>
      <xdr:spPr>
        <a:xfrm>
          <a:off x="12255500" y="10997046"/>
          <a:ext cx="609600" cy="62114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619760</xdr:colOff>
      <xdr:row>12</xdr:row>
      <xdr:rowOff>177800</xdr:rowOff>
    </xdr:from>
    <xdr:to>
      <xdr:col>18</xdr:col>
      <xdr:colOff>113186</xdr:colOff>
      <xdr:row>23</xdr:row>
      <xdr:rowOff>114300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76E5F7C-B85C-A084-81B1-21C952817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318240" y="2616200"/>
          <a:ext cx="3608226" cy="2171700"/>
        </a:xfrm>
        <a:prstGeom prst="rect">
          <a:avLst/>
        </a:prstGeom>
      </xdr:spPr>
    </xdr:pic>
    <xdr:clientData/>
  </xdr:twoCellAnchor>
  <xdr:twoCellAnchor>
    <xdr:from>
      <xdr:col>14</xdr:col>
      <xdr:colOff>635924</xdr:colOff>
      <xdr:row>16</xdr:row>
      <xdr:rowOff>120073</xdr:rowOff>
    </xdr:from>
    <xdr:to>
      <xdr:col>15</xdr:col>
      <xdr:colOff>420024</xdr:colOff>
      <xdr:row>17</xdr:row>
      <xdr:rowOff>170873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528FB6CE-B75C-D64F-B6A5-6869AC2CD5EB}"/>
            </a:ext>
          </a:extLst>
        </xdr:cNvPr>
        <xdr:cNvSpPr/>
      </xdr:nvSpPr>
      <xdr:spPr>
        <a:xfrm>
          <a:off x="12192924" y="3352800"/>
          <a:ext cx="609600" cy="25284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685800</xdr:colOff>
      <xdr:row>24</xdr:row>
      <xdr:rowOff>25400</xdr:rowOff>
    </xdr:from>
    <xdr:to>
      <xdr:col>18</xdr:col>
      <xdr:colOff>63500</xdr:colOff>
      <xdr:row>35</xdr:row>
      <xdr:rowOff>25400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0D29272-DD7D-A0A9-1CFE-1E9575564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17300" y="4902200"/>
          <a:ext cx="3505200" cy="2235200"/>
        </a:xfrm>
        <a:prstGeom prst="rect">
          <a:avLst/>
        </a:prstGeom>
      </xdr:spPr>
    </xdr:pic>
    <xdr:clientData/>
  </xdr:twoCellAnchor>
  <xdr:twoCellAnchor>
    <xdr:from>
      <xdr:col>14</xdr:col>
      <xdr:colOff>635000</xdr:colOff>
      <xdr:row>29</xdr:row>
      <xdr:rowOff>60038</xdr:rowOff>
    </xdr:from>
    <xdr:to>
      <xdr:col>15</xdr:col>
      <xdr:colOff>419100</xdr:colOff>
      <xdr:row>31</xdr:row>
      <xdr:rowOff>72738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C43B64D-6187-A847-BACE-FFC369A1BD2D}"/>
            </a:ext>
          </a:extLst>
        </xdr:cNvPr>
        <xdr:cNvSpPr/>
      </xdr:nvSpPr>
      <xdr:spPr>
        <a:xfrm>
          <a:off x="12192000" y="5919356"/>
          <a:ext cx="609600" cy="41679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482600</xdr:colOff>
      <xdr:row>36</xdr:row>
      <xdr:rowOff>0</xdr:rowOff>
    </xdr:from>
    <xdr:to>
      <xdr:col>17</xdr:col>
      <xdr:colOff>711200</xdr:colOff>
      <xdr:row>47</xdr:row>
      <xdr:rowOff>50800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7F56FBE-20CD-941A-D448-81D00B62F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214100" y="7315200"/>
          <a:ext cx="3530600" cy="2286000"/>
        </a:xfrm>
        <a:prstGeom prst="rect">
          <a:avLst/>
        </a:prstGeom>
      </xdr:spPr>
    </xdr:pic>
    <xdr:clientData/>
  </xdr:twoCellAnchor>
  <xdr:twoCellAnchor>
    <xdr:from>
      <xdr:col>14</xdr:col>
      <xdr:colOff>469900</xdr:colOff>
      <xdr:row>42</xdr:row>
      <xdr:rowOff>127000</xdr:rowOff>
    </xdr:from>
    <xdr:to>
      <xdr:col>15</xdr:col>
      <xdr:colOff>254000</xdr:colOff>
      <xdr:row>43</xdr:row>
      <xdr:rowOff>177800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F9CE1F62-97ED-6144-A2DE-5AEB7FCF5874}"/>
            </a:ext>
          </a:extLst>
        </xdr:cNvPr>
        <xdr:cNvSpPr/>
      </xdr:nvSpPr>
      <xdr:spPr>
        <a:xfrm>
          <a:off x="12026900" y="8661400"/>
          <a:ext cx="609600" cy="254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13</xdr:col>
      <xdr:colOff>812800</xdr:colOff>
      <xdr:row>1</xdr:row>
      <xdr:rowOff>114300</xdr:rowOff>
    </xdr:from>
    <xdr:to>
      <xdr:col>18</xdr:col>
      <xdr:colOff>165100</xdr:colOff>
      <xdr:row>12</xdr:row>
      <xdr:rowOff>114300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07F776C-00C3-D0F6-E179-9977A131B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544300" y="317500"/>
          <a:ext cx="3479800" cy="2235200"/>
        </a:xfrm>
        <a:prstGeom prst="rect">
          <a:avLst/>
        </a:prstGeom>
      </xdr:spPr>
    </xdr:pic>
    <xdr:clientData/>
  </xdr:twoCellAnchor>
  <xdr:twoCellAnchor>
    <xdr:from>
      <xdr:col>14</xdr:col>
      <xdr:colOff>757407</xdr:colOff>
      <xdr:row>4</xdr:row>
      <xdr:rowOff>28372</xdr:rowOff>
    </xdr:from>
    <xdr:to>
      <xdr:col>15</xdr:col>
      <xdr:colOff>541507</xdr:colOff>
      <xdr:row>5</xdr:row>
      <xdr:rowOff>13511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5F7186B3-3B51-8D48-A29B-9BBE2DC20E2E}"/>
            </a:ext>
          </a:extLst>
        </xdr:cNvPr>
        <xdr:cNvSpPr/>
      </xdr:nvSpPr>
      <xdr:spPr>
        <a:xfrm>
          <a:off x="12295492" y="839010"/>
          <a:ext cx="608249" cy="1877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18</xdr:col>
      <xdr:colOff>783616</xdr:colOff>
      <xdr:row>3</xdr:row>
      <xdr:rowOff>148616</xdr:rowOff>
    </xdr:from>
    <xdr:to>
      <xdr:col>23</xdr:col>
      <xdr:colOff>621488</xdr:colOff>
      <xdr:row>17</xdr:row>
      <xdr:rowOff>17971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593CF55-20AF-DCC8-2609-C63B78999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618297" y="756595"/>
          <a:ext cx="3958617" cy="2706589"/>
        </a:xfrm>
        <a:prstGeom prst="rect">
          <a:avLst/>
        </a:prstGeom>
      </xdr:spPr>
    </xdr:pic>
    <xdr:clientData/>
  </xdr:twoCellAnchor>
  <xdr:twoCellAnchor>
    <xdr:from>
      <xdr:col>22</xdr:col>
      <xdr:colOff>324256</xdr:colOff>
      <xdr:row>6</xdr:row>
      <xdr:rowOff>72687</xdr:rowOff>
    </xdr:from>
    <xdr:to>
      <xdr:col>23</xdr:col>
      <xdr:colOff>180503</xdr:colOff>
      <xdr:row>7</xdr:row>
      <xdr:rowOff>81064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E197C85D-7738-9242-8820-752BA7ECFEC8}"/>
            </a:ext>
          </a:extLst>
        </xdr:cNvPr>
        <xdr:cNvSpPr/>
      </xdr:nvSpPr>
      <xdr:spPr>
        <a:xfrm>
          <a:off x="18455533" y="1288644"/>
          <a:ext cx="680396" cy="2110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22</xdr:col>
      <xdr:colOff>395592</xdr:colOff>
      <xdr:row>7</xdr:row>
      <xdr:rowOff>198065</xdr:rowOff>
    </xdr:from>
    <xdr:to>
      <xdr:col>23</xdr:col>
      <xdr:colOff>251839</xdr:colOff>
      <xdr:row>9</xdr:row>
      <xdr:rowOff>3783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EA717E3E-9203-964E-BAE9-0D5520FA31C6}"/>
            </a:ext>
          </a:extLst>
        </xdr:cNvPr>
        <xdr:cNvSpPr/>
      </xdr:nvSpPr>
      <xdr:spPr>
        <a:xfrm>
          <a:off x="18526869" y="1616682"/>
          <a:ext cx="680396" cy="2110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22</xdr:col>
      <xdr:colOff>412886</xdr:colOff>
      <xdr:row>10</xdr:row>
      <xdr:rowOff>34586</xdr:rowOff>
    </xdr:from>
    <xdr:to>
      <xdr:col>23</xdr:col>
      <xdr:colOff>297234</xdr:colOff>
      <xdr:row>11</xdr:row>
      <xdr:rowOff>175638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8E42C6AB-014F-8A49-BC52-9DAF8F3162AA}"/>
            </a:ext>
          </a:extLst>
        </xdr:cNvPr>
        <xdr:cNvSpPr/>
      </xdr:nvSpPr>
      <xdr:spPr>
        <a:xfrm flipV="1">
          <a:off x="18544163" y="2061182"/>
          <a:ext cx="708497" cy="34371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18</xdr:col>
      <xdr:colOff>729575</xdr:colOff>
      <xdr:row>30</xdr:row>
      <xdr:rowOff>0</xdr:rowOff>
    </xdr:from>
    <xdr:to>
      <xdr:col>23</xdr:col>
      <xdr:colOff>482330</xdr:colOff>
      <xdr:row>43</xdr:row>
      <xdr:rowOff>95925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AF6CBAAB-3961-7FE4-CFC5-CA8987ECF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564256" y="6079787"/>
          <a:ext cx="3873500" cy="2730500"/>
        </a:xfrm>
        <a:prstGeom prst="rect">
          <a:avLst/>
        </a:prstGeom>
      </xdr:spPr>
    </xdr:pic>
    <xdr:clientData/>
  </xdr:twoCellAnchor>
  <xdr:twoCellAnchor>
    <xdr:from>
      <xdr:col>22</xdr:col>
      <xdr:colOff>385864</xdr:colOff>
      <xdr:row>32</xdr:row>
      <xdr:rowOff>40534</xdr:rowOff>
    </xdr:from>
    <xdr:to>
      <xdr:col>23</xdr:col>
      <xdr:colOff>242111</xdr:colOff>
      <xdr:row>34</xdr:row>
      <xdr:rowOff>148618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CDA5BF40-CB63-0A4A-A66D-3E218D671D34}"/>
            </a:ext>
          </a:extLst>
        </xdr:cNvPr>
        <xdr:cNvSpPr/>
      </xdr:nvSpPr>
      <xdr:spPr>
        <a:xfrm>
          <a:off x="18517141" y="6525640"/>
          <a:ext cx="680396" cy="5134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108084</xdr:colOff>
      <xdr:row>17</xdr:row>
      <xdr:rowOff>54042</xdr:rowOff>
    </xdr:from>
    <xdr:to>
      <xdr:col>23</xdr:col>
      <xdr:colOff>316688</xdr:colOff>
      <xdr:row>29</xdr:row>
      <xdr:rowOff>73227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A73BF3F-FE9A-B1D2-BAE5-42BE43B95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5766914" y="3499255"/>
          <a:ext cx="3505200" cy="2451100"/>
        </a:xfrm>
        <a:prstGeom prst="rect">
          <a:avLst/>
        </a:prstGeom>
      </xdr:spPr>
    </xdr:pic>
    <xdr:clientData/>
  </xdr:twoCellAnchor>
  <xdr:twoCellAnchor>
    <xdr:from>
      <xdr:col>22</xdr:col>
      <xdr:colOff>268052</xdr:colOff>
      <xdr:row>22</xdr:row>
      <xdr:rowOff>186985</xdr:rowOff>
    </xdr:from>
    <xdr:to>
      <xdr:col>23</xdr:col>
      <xdr:colOff>152400</xdr:colOff>
      <xdr:row>24</xdr:row>
      <xdr:rowOff>13509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030FC22B-E6ED-FB48-8AA4-9DED47E19757}"/>
            </a:ext>
          </a:extLst>
        </xdr:cNvPr>
        <xdr:cNvSpPr/>
      </xdr:nvSpPr>
      <xdr:spPr>
        <a:xfrm flipV="1">
          <a:off x="18399329" y="4645496"/>
          <a:ext cx="708497" cy="2318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165100</xdr:colOff>
      <xdr:row>1</xdr:row>
      <xdr:rowOff>0</xdr:rowOff>
    </xdr:from>
    <xdr:to>
      <xdr:col>5</xdr:col>
      <xdr:colOff>355600</xdr:colOff>
      <xdr:row>12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5C759A2-6469-B15D-2C81-A70087D53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0600" y="203200"/>
          <a:ext cx="3492500" cy="2273300"/>
        </a:xfrm>
        <a:prstGeom prst="rect">
          <a:avLst/>
        </a:prstGeom>
      </xdr:spPr>
    </xdr:pic>
    <xdr:clientData/>
  </xdr:twoCellAnchor>
  <xdr:twoCellAnchor>
    <xdr:from>
      <xdr:col>1</xdr:col>
      <xdr:colOff>635000</xdr:colOff>
      <xdr:row>4</xdr:row>
      <xdr:rowOff>177800</xdr:rowOff>
    </xdr:from>
    <xdr:to>
      <xdr:col>2</xdr:col>
      <xdr:colOff>279400</xdr:colOff>
      <xdr:row>5</xdr:row>
      <xdr:rowOff>127000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27A076E0-430E-3E4A-A97B-C30064E5888F}"/>
            </a:ext>
          </a:extLst>
        </xdr:cNvPr>
        <xdr:cNvSpPr/>
      </xdr:nvSpPr>
      <xdr:spPr>
        <a:xfrm>
          <a:off x="1460500" y="990600"/>
          <a:ext cx="469900" cy="152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88900</xdr:colOff>
      <xdr:row>14</xdr:row>
      <xdr:rowOff>166048</xdr:rowOff>
    </xdr:from>
    <xdr:to>
      <xdr:col>5</xdr:col>
      <xdr:colOff>711200</xdr:colOff>
      <xdr:row>27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406D6ED-AC5E-3F00-D9AF-2AF865F91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" y="3010848"/>
          <a:ext cx="3924300" cy="2577152"/>
        </a:xfrm>
        <a:prstGeom prst="rect">
          <a:avLst/>
        </a:prstGeom>
      </xdr:spPr>
    </xdr:pic>
    <xdr:clientData/>
  </xdr:twoCellAnchor>
  <xdr:twoCellAnchor>
    <xdr:from>
      <xdr:col>1</xdr:col>
      <xdr:colOff>711200</xdr:colOff>
      <xdr:row>19</xdr:row>
      <xdr:rowOff>101600</xdr:rowOff>
    </xdr:from>
    <xdr:to>
      <xdr:col>2</xdr:col>
      <xdr:colOff>368300</xdr:colOff>
      <xdr:row>24</xdr:row>
      <xdr:rowOff>25400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3C719CE7-93AD-BC43-8AFA-253FEAAF2B73}"/>
            </a:ext>
          </a:extLst>
        </xdr:cNvPr>
        <xdr:cNvSpPr/>
      </xdr:nvSpPr>
      <xdr:spPr>
        <a:xfrm>
          <a:off x="1536700" y="3962400"/>
          <a:ext cx="482600" cy="939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88900</xdr:rowOff>
    </xdr:from>
    <xdr:to>
      <xdr:col>5</xdr:col>
      <xdr:colOff>355600</xdr:colOff>
      <xdr:row>12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6320DC9-9A7C-52D2-D0C1-5EE9EA3B6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292100"/>
          <a:ext cx="3657600" cy="231140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13</xdr:row>
      <xdr:rowOff>110067</xdr:rowOff>
    </xdr:from>
    <xdr:to>
      <xdr:col>5</xdr:col>
      <xdr:colOff>550333</xdr:colOff>
      <xdr:row>27</xdr:row>
      <xdr:rowOff>86514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6187E2A-DF25-251B-0AE0-B158EF80D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" y="2751667"/>
          <a:ext cx="3784600" cy="2821247"/>
        </a:xfrm>
        <a:prstGeom prst="rect">
          <a:avLst/>
        </a:prstGeom>
      </xdr:spPr>
    </xdr:pic>
    <xdr:clientData/>
  </xdr:twoCellAnchor>
  <xdr:twoCellAnchor>
    <xdr:from>
      <xdr:col>1</xdr:col>
      <xdr:colOff>427567</xdr:colOff>
      <xdr:row>6</xdr:row>
      <xdr:rowOff>38099</xdr:rowOff>
    </xdr:from>
    <xdr:to>
      <xdr:col>2</xdr:col>
      <xdr:colOff>465667</xdr:colOff>
      <xdr:row>7</xdr:row>
      <xdr:rowOff>143932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AA923676-1C6E-6C43-B690-2A002B5B3C8D}"/>
            </a:ext>
          </a:extLst>
        </xdr:cNvPr>
        <xdr:cNvSpPr/>
      </xdr:nvSpPr>
      <xdr:spPr>
        <a:xfrm>
          <a:off x="1257300" y="1257299"/>
          <a:ext cx="867834" cy="3090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766234</xdr:colOff>
      <xdr:row>19</xdr:row>
      <xdr:rowOff>143933</xdr:rowOff>
    </xdr:from>
    <xdr:to>
      <xdr:col>3</xdr:col>
      <xdr:colOff>68649</xdr:colOff>
      <xdr:row>24</xdr:row>
      <xdr:rowOff>107877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7C8B6277-A9E4-8142-8E4D-B4F913F4E04B}"/>
            </a:ext>
          </a:extLst>
        </xdr:cNvPr>
        <xdr:cNvSpPr/>
      </xdr:nvSpPr>
      <xdr:spPr>
        <a:xfrm>
          <a:off x="1590018" y="3963740"/>
          <a:ext cx="949982" cy="96915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596900</xdr:colOff>
      <xdr:row>47</xdr:row>
      <xdr:rowOff>76200</xdr:rowOff>
    </xdr:from>
    <xdr:to>
      <xdr:col>6</xdr:col>
      <xdr:colOff>355600</xdr:colOff>
      <xdr:row>61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7412B8-EC4D-4C0C-259B-52EBCC539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00900" y="3327400"/>
          <a:ext cx="3886200" cy="2794000"/>
        </a:xfrm>
        <a:prstGeom prst="rect">
          <a:avLst/>
        </a:prstGeom>
      </xdr:spPr>
    </xdr:pic>
    <xdr:clientData/>
  </xdr:twoCellAnchor>
  <xdr:twoCellAnchor>
    <xdr:from>
      <xdr:col>2</xdr:col>
      <xdr:colOff>475276</xdr:colOff>
      <xdr:row>51</xdr:row>
      <xdr:rowOff>125130</xdr:rowOff>
    </xdr:from>
    <xdr:to>
      <xdr:col>3</xdr:col>
      <xdr:colOff>132454</xdr:colOff>
      <xdr:row>56</xdr:row>
      <xdr:rowOff>132454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47272A-5835-6B46-ACEC-C97545E4F9CD}"/>
            </a:ext>
          </a:extLst>
        </xdr:cNvPr>
        <xdr:cNvSpPr/>
      </xdr:nvSpPr>
      <xdr:spPr>
        <a:xfrm>
          <a:off x="7908282" y="4176664"/>
          <a:ext cx="483068" cy="102020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</xdr:col>
      <xdr:colOff>732391</xdr:colOff>
      <xdr:row>33</xdr:row>
      <xdr:rowOff>171410</xdr:rowOff>
    </xdr:from>
    <xdr:to>
      <xdr:col>6</xdr:col>
      <xdr:colOff>408617</xdr:colOff>
      <xdr:row>45</xdr:row>
      <xdr:rowOff>186993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B8135C5-7C5E-CE45-8C9B-8B04B4B2A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39508" y="576563"/>
          <a:ext cx="3805673" cy="2446504"/>
        </a:xfrm>
        <a:prstGeom prst="rect">
          <a:avLst/>
        </a:prstGeom>
      </xdr:spPr>
    </xdr:pic>
    <xdr:clientData/>
  </xdr:twoCellAnchor>
  <xdr:twoCellAnchor>
    <xdr:from>
      <xdr:col>2</xdr:col>
      <xdr:colOff>370559</xdr:colOff>
      <xdr:row>37</xdr:row>
      <xdr:rowOff>116870</xdr:rowOff>
    </xdr:from>
    <xdr:to>
      <xdr:col>3</xdr:col>
      <xdr:colOff>85704</xdr:colOff>
      <xdr:row>38</xdr:row>
      <xdr:rowOff>186994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3074E98-7636-FB41-8163-49AE413FD44E}"/>
            </a:ext>
          </a:extLst>
        </xdr:cNvPr>
        <xdr:cNvSpPr/>
      </xdr:nvSpPr>
      <xdr:spPr>
        <a:xfrm>
          <a:off x="7803565" y="1332330"/>
          <a:ext cx="541035" cy="2727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</xdr:col>
      <xdr:colOff>740185</xdr:colOff>
      <xdr:row>1</xdr:row>
      <xdr:rowOff>163618</xdr:rowOff>
    </xdr:from>
    <xdr:to>
      <xdr:col>5</xdr:col>
      <xdr:colOff>586227</xdr:colOff>
      <xdr:row>13</xdr:row>
      <xdr:rowOff>158398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00F3232-40D8-F9E0-2E28-B4C3575B7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66075" y="366195"/>
          <a:ext cx="3149600" cy="2425700"/>
        </a:xfrm>
        <a:prstGeom prst="rect">
          <a:avLst/>
        </a:prstGeom>
      </xdr:spPr>
    </xdr:pic>
    <xdr:clientData/>
  </xdr:twoCellAnchor>
  <xdr:twoCellAnchor>
    <xdr:from>
      <xdr:col>3</xdr:col>
      <xdr:colOff>647621</xdr:colOff>
      <xdr:row>6</xdr:row>
      <xdr:rowOff>35528</xdr:rowOff>
    </xdr:from>
    <xdr:to>
      <xdr:col>4</xdr:col>
      <xdr:colOff>303865</xdr:colOff>
      <xdr:row>7</xdr:row>
      <xdr:rowOff>54541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02ED7C11-318D-B34C-99CE-686435F6904E}"/>
            </a:ext>
          </a:extLst>
        </xdr:cNvPr>
        <xdr:cNvSpPr/>
      </xdr:nvSpPr>
      <xdr:spPr>
        <a:xfrm>
          <a:off x="3125290" y="1250988"/>
          <a:ext cx="482133" cy="22159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</xdr:col>
      <xdr:colOff>0</xdr:colOff>
      <xdr:row>15</xdr:row>
      <xdr:rowOff>0</xdr:rowOff>
    </xdr:from>
    <xdr:to>
      <xdr:col>6</xdr:col>
      <xdr:colOff>569942</xdr:colOff>
      <xdr:row>29</xdr:row>
      <xdr:rowOff>84926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1CE2094-662B-03C0-87C6-AF9E51E65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51779" y="3038650"/>
          <a:ext cx="3873500" cy="2921000"/>
        </a:xfrm>
        <a:prstGeom prst="rect">
          <a:avLst/>
        </a:prstGeom>
      </xdr:spPr>
    </xdr:pic>
    <xdr:clientData/>
  </xdr:twoCellAnchor>
  <xdr:twoCellAnchor>
    <xdr:from>
      <xdr:col>4</xdr:col>
      <xdr:colOff>163620</xdr:colOff>
      <xdr:row>18</xdr:row>
      <xdr:rowOff>148971</xdr:rowOff>
    </xdr:from>
    <xdr:to>
      <xdr:col>4</xdr:col>
      <xdr:colOff>638896</xdr:colOff>
      <xdr:row>25</xdr:row>
      <xdr:rowOff>101290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CF8A7FE3-6FD3-6F4B-B30C-8DBC6B021138}"/>
            </a:ext>
          </a:extLst>
        </xdr:cNvPr>
        <xdr:cNvSpPr/>
      </xdr:nvSpPr>
      <xdr:spPr>
        <a:xfrm>
          <a:off x="3467178" y="3795351"/>
          <a:ext cx="475276" cy="137035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635000</xdr:colOff>
      <xdr:row>2</xdr:row>
      <xdr:rowOff>76200</xdr:rowOff>
    </xdr:from>
    <xdr:to>
      <xdr:col>4</xdr:col>
      <xdr:colOff>482600</xdr:colOff>
      <xdr:row>13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82F2A8-9B45-0375-87B0-5617A33D2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482600"/>
          <a:ext cx="3149600" cy="22098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4</xdr:col>
      <xdr:colOff>558800</xdr:colOff>
      <xdr:row>25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3FE8E34-4822-AA1C-23A8-0BCE8DDC9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5500" y="3048000"/>
          <a:ext cx="3035300" cy="2108200"/>
        </a:xfrm>
        <a:prstGeom prst="rect">
          <a:avLst/>
        </a:prstGeom>
      </xdr:spPr>
    </xdr:pic>
    <xdr:clientData/>
  </xdr:twoCellAnchor>
  <xdr:twoCellAnchor>
    <xdr:from>
      <xdr:col>1</xdr:col>
      <xdr:colOff>139700</xdr:colOff>
      <xdr:row>6</xdr:row>
      <xdr:rowOff>203199</xdr:rowOff>
    </xdr:from>
    <xdr:to>
      <xdr:col>3</xdr:col>
      <xdr:colOff>609600</xdr:colOff>
      <xdr:row>10</xdr:row>
      <xdr:rowOff>12700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97BD358E-D04F-CF4A-9003-9CA99F6A1F17}"/>
            </a:ext>
          </a:extLst>
        </xdr:cNvPr>
        <xdr:cNvSpPr/>
      </xdr:nvSpPr>
      <xdr:spPr>
        <a:xfrm>
          <a:off x="965200" y="1422399"/>
          <a:ext cx="2120900" cy="6223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317500</xdr:colOff>
      <xdr:row>18</xdr:row>
      <xdr:rowOff>201283</xdr:rowOff>
    </xdr:from>
    <xdr:to>
      <xdr:col>3</xdr:col>
      <xdr:colOff>787400</xdr:colOff>
      <xdr:row>21</xdr:row>
      <xdr:rowOff>152400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906B734-2748-DD41-B34D-0F1FA3E9A4F2}"/>
            </a:ext>
          </a:extLst>
        </xdr:cNvPr>
        <xdr:cNvSpPr/>
      </xdr:nvSpPr>
      <xdr:spPr>
        <a:xfrm>
          <a:off x="1141802" y="3824377"/>
          <a:ext cx="2118504" cy="55496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76200</xdr:colOff>
      <xdr:row>1</xdr:row>
      <xdr:rowOff>50800</xdr:rowOff>
    </xdr:from>
    <xdr:to>
      <xdr:col>12</xdr:col>
      <xdr:colOff>533400</xdr:colOff>
      <xdr:row>14</xdr:row>
      <xdr:rowOff>90672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41319C2-A220-104A-8C59-E2D98838E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54700" y="254000"/>
          <a:ext cx="4584700" cy="2681472"/>
        </a:xfrm>
        <a:prstGeom prst="rect">
          <a:avLst/>
        </a:prstGeom>
      </xdr:spPr>
    </xdr:pic>
    <xdr:clientData/>
  </xdr:twoCellAnchor>
  <xdr:twoCellAnchor>
    <xdr:from>
      <xdr:col>8</xdr:col>
      <xdr:colOff>698500</xdr:colOff>
      <xdr:row>4</xdr:row>
      <xdr:rowOff>12700</xdr:rowOff>
    </xdr:from>
    <xdr:to>
      <xdr:col>10</xdr:col>
      <xdr:colOff>33788</xdr:colOff>
      <xdr:row>5</xdr:row>
      <xdr:rowOff>56072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3369CD4E-A80C-C446-82EE-D7B938852F18}"/>
            </a:ext>
          </a:extLst>
        </xdr:cNvPr>
        <xdr:cNvSpPr/>
      </xdr:nvSpPr>
      <xdr:spPr>
        <a:xfrm>
          <a:off x="7302500" y="825500"/>
          <a:ext cx="986288" cy="24657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698500</xdr:colOff>
      <xdr:row>44</xdr:row>
      <xdr:rowOff>190500</xdr:rowOff>
    </xdr:from>
    <xdr:to>
      <xdr:col>12</xdr:col>
      <xdr:colOff>812800</xdr:colOff>
      <xdr:row>61</xdr:row>
      <xdr:rowOff>88433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1AD752C-0F27-ED10-0995-6865D06A4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651500" y="9131300"/>
          <a:ext cx="5067300" cy="3352333"/>
        </a:xfrm>
        <a:prstGeom prst="rect">
          <a:avLst/>
        </a:prstGeom>
      </xdr:spPr>
    </xdr:pic>
    <xdr:clientData/>
  </xdr:twoCellAnchor>
  <xdr:twoCellAnchor>
    <xdr:from>
      <xdr:col>9</xdr:col>
      <xdr:colOff>114300</xdr:colOff>
      <xdr:row>51</xdr:row>
      <xdr:rowOff>114300</xdr:rowOff>
    </xdr:from>
    <xdr:to>
      <xdr:col>10</xdr:col>
      <xdr:colOff>348627</xdr:colOff>
      <xdr:row>55</xdr:row>
      <xdr:rowOff>195729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71F82AAB-086C-A2A4-4C39-6BC3632E0C4C}"/>
            </a:ext>
          </a:extLst>
        </xdr:cNvPr>
        <xdr:cNvSpPr/>
      </xdr:nvSpPr>
      <xdr:spPr>
        <a:xfrm>
          <a:off x="7543800" y="10477500"/>
          <a:ext cx="1059827" cy="89422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127000</xdr:colOff>
      <xdr:row>15</xdr:row>
      <xdr:rowOff>88900</xdr:rowOff>
    </xdr:from>
    <xdr:to>
      <xdr:col>12</xdr:col>
      <xdr:colOff>423826</xdr:colOff>
      <xdr:row>29</xdr:row>
      <xdr:rowOff>88900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4230945-B79C-D24F-B54D-82AB6000B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05500" y="3136900"/>
          <a:ext cx="4424326" cy="2844800"/>
        </a:xfrm>
        <a:prstGeom prst="rect">
          <a:avLst/>
        </a:prstGeom>
      </xdr:spPr>
    </xdr:pic>
    <xdr:clientData/>
  </xdr:twoCellAnchor>
  <xdr:twoCellAnchor>
    <xdr:from>
      <xdr:col>9</xdr:col>
      <xdr:colOff>25400</xdr:colOff>
      <xdr:row>20</xdr:row>
      <xdr:rowOff>139700</xdr:rowOff>
    </xdr:from>
    <xdr:to>
      <xdr:col>10</xdr:col>
      <xdr:colOff>279400</xdr:colOff>
      <xdr:row>22</xdr:row>
      <xdr:rowOff>38100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AF471C19-9331-5B49-8067-49FBBFE39DFC}"/>
            </a:ext>
          </a:extLst>
        </xdr:cNvPr>
        <xdr:cNvSpPr/>
      </xdr:nvSpPr>
      <xdr:spPr>
        <a:xfrm>
          <a:off x="7454900" y="4203700"/>
          <a:ext cx="1079500" cy="304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431800</xdr:colOff>
      <xdr:row>29</xdr:row>
      <xdr:rowOff>177801</xdr:rowOff>
    </xdr:from>
    <xdr:to>
      <xdr:col>13</xdr:col>
      <xdr:colOff>266700</xdr:colOff>
      <xdr:row>43</xdr:row>
      <xdr:rowOff>111331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7811FD4-9FC5-8C48-9EE9-F1FCB8B9D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10300" y="6070601"/>
          <a:ext cx="4787900" cy="2778330"/>
        </a:xfrm>
        <a:prstGeom prst="rect">
          <a:avLst/>
        </a:prstGeom>
      </xdr:spPr>
    </xdr:pic>
    <xdr:clientData/>
  </xdr:twoCellAnchor>
  <xdr:twoCellAnchor>
    <xdr:from>
      <xdr:col>9</xdr:col>
      <xdr:colOff>330200</xdr:colOff>
      <xdr:row>36</xdr:row>
      <xdr:rowOff>177800</xdr:rowOff>
    </xdr:from>
    <xdr:to>
      <xdr:col>10</xdr:col>
      <xdr:colOff>623441</xdr:colOff>
      <xdr:row>38</xdr:row>
      <xdr:rowOff>186038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5B2E6A21-DB11-B449-BF94-E57E4063B164}"/>
            </a:ext>
          </a:extLst>
        </xdr:cNvPr>
        <xdr:cNvSpPr/>
      </xdr:nvSpPr>
      <xdr:spPr>
        <a:xfrm>
          <a:off x="7759700" y="7493000"/>
          <a:ext cx="1118741" cy="41463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817795</xdr:colOff>
      <xdr:row>34</xdr:row>
      <xdr:rowOff>76200</xdr:rowOff>
    </xdr:from>
    <xdr:to>
      <xdr:col>20</xdr:col>
      <xdr:colOff>716417</xdr:colOff>
      <xdr:row>51</xdr:row>
      <xdr:rowOff>68179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9263ABD0-E7B4-F140-A68C-8B2C41A56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374795" y="6985000"/>
          <a:ext cx="4851622" cy="3446379"/>
        </a:xfrm>
        <a:prstGeom prst="rect">
          <a:avLst/>
        </a:prstGeom>
      </xdr:spPr>
    </xdr:pic>
    <xdr:clientData/>
  </xdr:twoCellAnchor>
  <xdr:twoCellAnchor>
    <xdr:from>
      <xdr:col>15</xdr:col>
      <xdr:colOff>110382</xdr:colOff>
      <xdr:row>43</xdr:row>
      <xdr:rowOff>38100</xdr:rowOff>
    </xdr:from>
    <xdr:to>
      <xdr:col>17</xdr:col>
      <xdr:colOff>152716</xdr:colOff>
      <xdr:row>46</xdr:row>
      <xdr:rowOff>42333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06C1B42C-B1AC-C047-9F05-EEB88B1FBBE2}"/>
            </a:ext>
          </a:extLst>
        </xdr:cNvPr>
        <xdr:cNvSpPr/>
      </xdr:nvSpPr>
      <xdr:spPr>
        <a:xfrm>
          <a:off x="12492882" y="8775700"/>
          <a:ext cx="1693334" cy="6138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 editAs="oneCell">
    <xdr:from>
      <xdr:col>15</xdr:col>
      <xdr:colOff>292415</xdr:colOff>
      <xdr:row>16</xdr:row>
      <xdr:rowOff>186267</xdr:rowOff>
    </xdr:from>
    <xdr:to>
      <xdr:col>22</xdr:col>
      <xdr:colOff>165415</xdr:colOff>
      <xdr:row>32</xdr:row>
      <xdr:rowOff>97367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D4CDA4C5-703D-1A4B-89D5-D76620261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674915" y="3437467"/>
          <a:ext cx="5651500" cy="3162300"/>
        </a:xfrm>
        <a:prstGeom prst="rect">
          <a:avLst/>
        </a:prstGeom>
      </xdr:spPr>
    </xdr:pic>
    <xdr:clientData/>
  </xdr:twoCellAnchor>
  <xdr:twoCellAnchor>
    <xdr:from>
      <xdr:col>15</xdr:col>
      <xdr:colOff>631081</xdr:colOff>
      <xdr:row>24</xdr:row>
      <xdr:rowOff>110067</xdr:rowOff>
    </xdr:from>
    <xdr:to>
      <xdr:col>18</xdr:col>
      <xdr:colOff>152714</xdr:colOff>
      <xdr:row>28</xdr:row>
      <xdr:rowOff>33867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17B2B803-592F-0643-8966-7424BF380256}"/>
            </a:ext>
          </a:extLst>
        </xdr:cNvPr>
        <xdr:cNvSpPr/>
      </xdr:nvSpPr>
      <xdr:spPr>
        <a:xfrm>
          <a:off x="13013581" y="4986867"/>
          <a:ext cx="1998133" cy="7366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 editAs="oneCell">
    <xdr:from>
      <xdr:col>15</xdr:col>
      <xdr:colOff>508000</xdr:colOff>
      <xdr:row>2</xdr:row>
      <xdr:rowOff>88900</xdr:rowOff>
    </xdr:from>
    <xdr:to>
      <xdr:col>22</xdr:col>
      <xdr:colOff>0</xdr:colOff>
      <xdr:row>16</xdr:row>
      <xdr:rowOff>95946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73005BC-4C4E-CCB9-5E64-187F565F5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890500" y="495300"/>
          <a:ext cx="5270500" cy="2851846"/>
        </a:xfrm>
        <a:prstGeom prst="rect">
          <a:avLst/>
        </a:prstGeom>
      </xdr:spPr>
    </xdr:pic>
    <xdr:clientData/>
  </xdr:twoCellAnchor>
  <xdr:twoCellAnchor>
    <xdr:from>
      <xdr:col>15</xdr:col>
      <xdr:colOff>723901</xdr:colOff>
      <xdr:row>4</xdr:row>
      <xdr:rowOff>139700</xdr:rowOff>
    </xdr:from>
    <xdr:to>
      <xdr:col>18</xdr:col>
      <xdr:colOff>76201</xdr:colOff>
      <xdr:row>6</xdr:row>
      <xdr:rowOff>102804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79325CC2-5AC3-1D42-816C-F7A6BF8B4107}"/>
            </a:ext>
          </a:extLst>
        </xdr:cNvPr>
        <xdr:cNvSpPr/>
      </xdr:nvSpPr>
      <xdr:spPr>
        <a:xfrm>
          <a:off x="13106401" y="952500"/>
          <a:ext cx="1828800" cy="3695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37</xdr:row>
      <xdr:rowOff>167753</xdr:rowOff>
    </xdr:from>
    <xdr:to>
      <xdr:col>6</xdr:col>
      <xdr:colOff>711579</xdr:colOff>
      <xdr:row>55</xdr:row>
      <xdr:rowOff>54780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AA30C26-7444-0B48-AA45-973BE5EBE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7686153"/>
          <a:ext cx="4839079" cy="3544627"/>
        </a:xfrm>
        <a:prstGeom prst="rect">
          <a:avLst/>
        </a:prstGeom>
      </xdr:spPr>
    </xdr:pic>
    <xdr:clientData/>
  </xdr:twoCellAnchor>
  <xdr:twoCellAnchor>
    <xdr:from>
      <xdr:col>4</xdr:col>
      <xdr:colOff>89567</xdr:colOff>
      <xdr:row>46</xdr:row>
      <xdr:rowOff>19714</xdr:rowOff>
    </xdr:from>
    <xdr:to>
      <xdr:col>5</xdr:col>
      <xdr:colOff>123497</xdr:colOff>
      <xdr:row>49</xdr:row>
      <xdr:rowOff>142026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A7F0717A-BD2A-1045-8A05-A119B20F8EAC}"/>
            </a:ext>
          </a:extLst>
        </xdr:cNvPr>
        <xdr:cNvSpPr/>
      </xdr:nvSpPr>
      <xdr:spPr>
        <a:xfrm>
          <a:off x="3391567" y="9366914"/>
          <a:ext cx="859430" cy="73191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99906</xdr:colOff>
      <xdr:row>3</xdr:row>
      <xdr:rowOff>0</xdr:rowOff>
    </xdr:from>
    <xdr:to>
      <xdr:col>6</xdr:col>
      <xdr:colOff>146788</xdr:colOff>
      <xdr:row>17</xdr:row>
      <xdr:rowOff>181212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CE7B5E6-8D7F-E74E-8B42-EFAE453F3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5406" y="609600"/>
          <a:ext cx="4174382" cy="3026012"/>
        </a:xfrm>
        <a:prstGeom prst="rect">
          <a:avLst/>
        </a:prstGeom>
      </xdr:spPr>
    </xdr:pic>
    <xdr:clientData/>
  </xdr:twoCellAnchor>
  <xdr:twoCellAnchor>
    <xdr:from>
      <xdr:col>3</xdr:col>
      <xdr:colOff>779601</xdr:colOff>
      <xdr:row>6</xdr:row>
      <xdr:rowOff>15924</xdr:rowOff>
    </xdr:from>
    <xdr:to>
      <xdr:col>4</xdr:col>
      <xdr:colOff>756326</xdr:colOff>
      <xdr:row>7</xdr:row>
      <xdr:rowOff>128139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EC0EB255-D4EF-BA46-87EB-61E6FF648BE2}"/>
            </a:ext>
          </a:extLst>
        </xdr:cNvPr>
        <xdr:cNvSpPr/>
      </xdr:nvSpPr>
      <xdr:spPr>
        <a:xfrm>
          <a:off x="3256101" y="1235124"/>
          <a:ext cx="802225" cy="3154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256602</xdr:colOff>
      <xdr:row>21</xdr:row>
      <xdr:rowOff>10867</xdr:rowOff>
    </xdr:from>
    <xdr:to>
      <xdr:col>6</xdr:col>
      <xdr:colOff>379685</xdr:colOff>
      <xdr:row>36</xdr:row>
      <xdr:rowOff>65079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E575148-6BB1-594F-8902-4390880CE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2102" y="4278067"/>
          <a:ext cx="4250583" cy="3102212"/>
        </a:xfrm>
        <a:prstGeom prst="rect">
          <a:avLst/>
        </a:prstGeom>
      </xdr:spPr>
    </xdr:pic>
    <xdr:clientData/>
  </xdr:twoCellAnchor>
  <xdr:twoCellAnchor>
    <xdr:from>
      <xdr:col>4</xdr:col>
      <xdr:colOff>229332</xdr:colOff>
      <xdr:row>27</xdr:row>
      <xdr:rowOff>183488</xdr:rowOff>
    </xdr:from>
    <xdr:to>
      <xdr:col>5</xdr:col>
      <xdr:colOff>206056</xdr:colOff>
      <xdr:row>29</xdr:row>
      <xdr:rowOff>87195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19625437-7AEC-404B-9D68-5D160FA17D06}"/>
            </a:ext>
          </a:extLst>
        </xdr:cNvPr>
        <xdr:cNvSpPr/>
      </xdr:nvSpPr>
      <xdr:spPr>
        <a:xfrm>
          <a:off x="3531332" y="5669888"/>
          <a:ext cx="802224" cy="31010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0</xdr:colOff>
      <xdr:row>45</xdr:row>
      <xdr:rowOff>48090</xdr:rowOff>
    </xdr:from>
    <xdr:to>
      <xdr:col>24</xdr:col>
      <xdr:colOff>711579</xdr:colOff>
      <xdr:row>62</xdr:row>
      <xdr:rowOff>138316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EE76595F-0517-6D46-BEDA-234496E34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9500" y="8785690"/>
          <a:ext cx="4839079" cy="3544626"/>
        </a:xfrm>
        <a:prstGeom prst="rect">
          <a:avLst/>
        </a:prstGeom>
      </xdr:spPr>
    </xdr:pic>
    <xdr:clientData/>
  </xdr:twoCellAnchor>
  <xdr:twoCellAnchor>
    <xdr:from>
      <xdr:col>21</xdr:col>
      <xdr:colOff>198568</xdr:colOff>
      <xdr:row>53</xdr:row>
      <xdr:rowOff>103250</xdr:rowOff>
    </xdr:from>
    <xdr:to>
      <xdr:col>22</xdr:col>
      <xdr:colOff>168519</xdr:colOff>
      <xdr:row>57</xdr:row>
      <xdr:rowOff>17054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EF7D36C6-E8F1-3A4F-B267-A1C3D85F569E}"/>
            </a:ext>
          </a:extLst>
        </xdr:cNvPr>
        <xdr:cNvSpPr/>
      </xdr:nvSpPr>
      <xdr:spPr>
        <a:xfrm>
          <a:off x="9279068" y="10466450"/>
          <a:ext cx="795451" cy="7266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33941</xdr:colOff>
      <xdr:row>4</xdr:row>
      <xdr:rowOff>0</xdr:rowOff>
    </xdr:from>
    <xdr:to>
      <xdr:col>25</xdr:col>
      <xdr:colOff>368816</xdr:colOff>
      <xdr:row>23</xdr:row>
      <xdr:rowOff>156950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10F0070-18EF-6A48-8620-A25E16B1F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3441" y="406400"/>
          <a:ext cx="5287875" cy="4017749"/>
        </a:xfrm>
        <a:prstGeom prst="rect">
          <a:avLst/>
        </a:prstGeom>
      </xdr:spPr>
    </xdr:pic>
    <xdr:clientData/>
  </xdr:twoCellAnchor>
  <xdr:twoCellAnchor>
    <xdr:from>
      <xdr:col>21</xdr:col>
      <xdr:colOff>422383</xdr:colOff>
      <xdr:row>12</xdr:row>
      <xdr:rowOff>183233</xdr:rowOff>
    </xdr:from>
    <xdr:to>
      <xdr:col>22</xdr:col>
      <xdr:colOff>521027</xdr:colOff>
      <xdr:row>14</xdr:row>
      <xdr:rowOff>159983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0B0A92F3-9554-0A44-B542-1B1731F2F5B0}"/>
            </a:ext>
          </a:extLst>
        </xdr:cNvPr>
        <xdr:cNvSpPr/>
      </xdr:nvSpPr>
      <xdr:spPr>
        <a:xfrm>
          <a:off x="9502883" y="2215233"/>
          <a:ext cx="924144" cy="3831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188428</xdr:colOff>
      <xdr:row>24</xdr:row>
      <xdr:rowOff>44307</xdr:rowOff>
    </xdr:from>
    <xdr:to>
      <xdr:col>25</xdr:col>
      <xdr:colOff>544407</xdr:colOff>
      <xdr:row>44</xdr:row>
      <xdr:rowOff>26128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115A0CC-8D3C-CA45-BED2-968CEF0D6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7928" y="4514707"/>
          <a:ext cx="5308979" cy="4045821"/>
        </a:xfrm>
        <a:prstGeom prst="rect">
          <a:avLst/>
        </a:prstGeom>
      </xdr:spPr>
    </xdr:pic>
    <xdr:clientData/>
  </xdr:twoCellAnchor>
  <xdr:twoCellAnchor>
    <xdr:from>
      <xdr:col>21</xdr:col>
      <xdr:colOff>623374</xdr:colOff>
      <xdr:row>28</xdr:row>
      <xdr:rowOff>190111</xdr:rowOff>
    </xdr:from>
    <xdr:to>
      <xdr:col>22</xdr:col>
      <xdr:colOff>722019</xdr:colOff>
      <xdr:row>30</xdr:row>
      <xdr:rowOff>166861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EC899D54-D2D8-6B44-85CD-8D9E1F972392}"/>
            </a:ext>
          </a:extLst>
        </xdr:cNvPr>
        <xdr:cNvSpPr/>
      </xdr:nvSpPr>
      <xdr:spPr>
        <a:xfrm>
          <a:off x="9703874" y="5473311"/>
          <a:ext cx="924145" cy="3831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0</xdr:colOff>
      <xdr:row>71</xdr:row>
      <xdr:rowOff>0</xdr:rowOff>
    </xdr:from>
    <xdr:to>
      <xdr:col>8</xdr:col>
      <xdr:colOff>106294</xdr:colOff>
      <xdr:row>91</xdr:row>
      <xdr:rowOff>84667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523E81F-4643-6347-91D2-CB0F7DF57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25500" y="14427200"/>
          <a:ext cx="5884794" cy="4148667"/>
        </a:xfrm>
        <a:prstGeom prst="rect">
          <a:avLst/>
        </a:prstGeom>
      </xdr:spPr>
    </xdr:pic>
    <xdr:clientData/>
  </xdr:twoCellAnchor>
  <xdr:twoCellAnchor>
    <xdr:from>
      <xdr:col>2</xdr:col>
      <xdr:colOff>613834</xdr:colOff>
      <xdr:row>79</xdr:row>
      <xdr:rowOff>33868</xdr:rowOff>
    </xdr:from>
    <xdr:to>
      <xdr:col>3</xdr:col>
      <xdr:colOff>516467</xdr:colOff>
      <xdr:row>80</xdr:row>
      <xdr:rowOff>84668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85445A8A-E5A1-E04C-9835-E25FDCDADA8F}"/>
            </a:ext>
          </a:extLst>
        </xdr:cNvPr>
        <xdr:cNvSpPr/>
      </xdr:nvSpPr>
      <xdr:spPr>
        <a:xfrm>
          <a:off x="2264834" y="16086668"/>
          <a:ext cx="728133" cy="254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0</xdr:colOff>
      <xdr:row>93</xdr:row>
      <xdr:rowOff>0</xdr:rowOff>
    </xdr:from>
    <xdr:to>
      <xdr:col>8</xdr:col>
      <xdr:colOff>368300</xdr:colOff>
      <xdr:row>114</xdr:row>
      <xdr:rowOff>88900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D42FB63B-4424-8443-80E8-D7C0A432C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5500" y="18897600"/>
          <a:ext cx="6146800" cy="4356100"/>
        </a:xfrm>
        <a:prstGeom prst="rect">
          <a:avLst/>
        </a:prstGeom>
      </xdr:spPr>
    </xdr:pic>
    <xdr:clientData/>
  </xdr:twoCellAnchor>
  <xdr:twoCellAnchor>
    <xdr:from>
      <xdr:col>3</xdr:col>
      <xdr:colOff>177802</xdr:colOff>
      <xdr:row>98</xdr:row>
      <xdr:rowOff>16933</xdr:rowOff>
    </xdr:from>
    <xdr:to>
      <xdr:col>3</xdr:col>
      <xdr:colOff>804334</xdr:colOff>
      <xdr:row>101</xdr:row>
      <xdr:rowOff>60960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DEDD074A-04C4-1548-9083-F08E93CEC4DC}"/>
            </a:ext>
          </a:extLst>
        </xdr:cNvPr>
        <xdr:cNvSpPr/>
      </xdr:nvSpPr>
      <xdr:spPr>
        <a:xfrm>
          <a:off x="2646682" y="20021973"/>
          <a:ext cx="626532" cy="65362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0</xdr:colOff>
      <xdr:row>92</xdr:row>
      <xdr:rowOff>33867</xdr:rowOff>
    </xdr:from>
    <xdr:to>
      <xdr:col>17</xdr:col>
      <xdr:colOff>304800</xdr:colOff>
      <xdr:row>112</xdr:row>
      <xdr:rowOff>97367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8A337DA-BCDC-4247-8898-F3477EA88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255000" y="18728267"/>
          <a:ext cx="6083300" cy="4127500"/>
        </a:xfrm>
        <a:prstGeom prst="rect">
          <a:avLst/>
        </a:prstGeom>
      </xdr:spPr>
    </xdr:pic>
    <xdr:clientData/>
  </xdr:twoCellAnchor>
  <xdr:twoCellAnchor>
    <xdr:from>
      <xdr:col>13</xdr:col>
      <xdr:colOff>740834</xdr:colOff>
      <xdr:row>100</xdr:row>
      <xdr:rowOff>186267</xdr:rowOff>
    </xdr:from>
    <xdr:to>
      <xdr:col>14</xdr:col>
      <xdr:colOff>643467</xdr:colOff>
      <xdr:row>104</xdr:row>
      <xdr:rowOff>135467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81C5E61C-7E93-7644-8DAD-E412018A642D}"/>
            </a:ext>
          </a:extLst>
        </xdr:cNvPr>
        <xdr:cNvSpPr/>
      </xdr:nvSpPr>
      <xdr:spPr>
        <a:xfrm>
          <a:off x="11472334" y="20506267"/>
          <a:ext cx="728133" cy="762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101600</xdr:colOff>
      <xdr:row>71</xdr:row>
      <xdr:rowOff>0</xdr:rowOff>
    </xdr:from>
    <xdr:to>
      <xdr:col>17</xdr:col>
      <xdr:colOff>131233</xdr:colOff>
      <xdr:row>89</xdr:row>
      <xdr:rowOff>87724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D9DFE02F-E8D0-5644-A10E-D0E3EB6D4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356600" y="14427200"/>
          <a:ext cx="5808133" cy="3745324"/>
        </a:xfrm>
        <a:prstGeom prst="rect">
          <a:avLst/>
        </a:prstGeom>
      </xdr:spPr>
    </xdr:pic>
    <xdr:clientData/>
  </xdr:twoCellAnchor>
  <xdr:twoCellAnchor>
    <xdr:from>
      <xdr:col>13</xdr:col>
      <xdr:colOff>622300</xdr:colOff>
      <xdr:row>82</xdr:row>
      <xdr:rowOff>186267</xdr:rowOff>
    </xdr:from>
    <xdr:to>
      <xdr:col>14</xdr:col>
      <xdr:colOff>728133</xdr:colOff>
      <xdr:row>84</xdr:row>
      <xdr:rowOff>152401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DCC28B4E-38DE-124F-8902-71E3C3FDF1D7}"/>
            </a:ext>
          </a:extLst>
        </xdr:cNvPr>
        <xdr:cNvSpPr/>
      </xdr:nvSpPr>
      <xdr:spPr>
        <a:xfrm>
          <a:off x="11353800" y="16848667"/>
          <a:ext cx="931333" cy="37253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0</xdr:colOff>
      <xdr:row>71</xdr:row>
      <xdr:rowOff>0</xdr:rowOff>
    </xdr:from>
    <xdr:to>
      <xdr:col>26</xdr:col>
      <xdr:colOff>622300</xdr:colOff>
      <xdr:row>93</xdr:row>
      <xdr:rowOff>25867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56CF1A2-D2A7-5845-A010-813BD4FB5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684500" y="14427200"/>
          <a:ext cx="6400800" cy="4496267"/>
        </a:xfrm>
        <a:prstGeom prst="rect">
          <a:avLst/>
        </a:prstGeom>
      </xdr:spPr>
    </xdr:pic>
    <xdr:clientData/>
  </xdr:twoCellAnchor>
  <xdr:twoCellAnchor>
    <xdr:from>
      <xdr:col>25</xdr:col>
      <xdr:colOff>262469</xdr:colOff>
      <xdr:row>81</xdr:row>
      <xdr:rowOff>152400</xdr:rowOff>
    </xdr:from>
    <xdr:to>
      <xdr:col>26</xdr:col>
      <xdr:colOff>215901</xdr:colOff>
      <xdr:row>83</xdr:row>
      <xdr:rowOff>0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84E8A694-F29E-EA4B-81E6-DA14F4A1D609}"/>
            </a:ext>
          </a:extLst>
        </xdr:cNvPr>
        <xdr:cNvSpPr/>
      </xdr:nvSpPr>
      <xdr:spPr>
        <a:xfrm>
          <a:off x="20899969" y="16611600"/>
          <a:ext cx="778932" cy="254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203200</xdr:colOff>
      <xdr:row>117</xdr:row>
      <xdr:rowOff>33867</xdr:rowOff>
    </xdr:from>
    <xdr:to>
      <xdr:col>26</xdr:col>
      <xdr:colOff>419100</xdr:colOff>
      <xdr:row>137</xdr:row>
      <xdr:rowOff>186267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4AE5A571-7DB3-0743-A633-BA6DA35A7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887700" y="23808267"/>
          <a:ext cx="5994400" cy="4216400"/>
        </a:xfrm>
        <a:prstGeom prst="rect">
          <a:avLst/>
        </a:prstGeom>
      </xdr:spPr>
    </xdr:pic>
    <xdr:clientData/>
  </xdr:twoCellAnchor>
  <xdr:twoCellAnchor>
    <xdr:from>
      <xdr:col>24</xdr:col>
      <xdr:colOff>630769</xdr:colOff>
      <xdr:row>122</xdr:row>
      <xdr:rowOff>135466</xdr:rowOff>
    </xdr:from>
    <xdr:to>
      <xdr:col>25</xdr:col>
      <xdr:colOff>465666</xdr:colOff>
      <xdr:row>126</xdr:row>
      <xdr:rowOff>33866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4E18B1F4-4620-354C-8BC9-0B1A9C99F812}"/>
            </a:ext>
          </a:extLst>
        </xdr:cNvPr>
        <xdr:cNvSpPr/>
      </xdr:nvSpPr>
      <xdr:spPr>
        <a:xfrm>
          <a:off x="20442769" y="24925866"/>
          <a:ext cx="660397" cy="7112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19</xdr:col>
      <xdr:colOff>50800</xdr:colOff>
      <xdr:row>93</xdr:row>
      <xdr:rowOff>114300</xdr:rowOff>
    </xdr:from>
    <xdr:to>
      <xdr:col>27</xdr:col>
      <xdr:colOff>0</xdr:colOff>
      <xdr:row>116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8FC6130-9307-644A-9670-B1CFB6E69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735300" y="19011900"/>
          <a:ext cx="6553200" cy="4559300"/>
        </a:xfrm>
        <a:prstGeom prst="rect">
          <a:avLst/>
        </a:prstGeom>
      </xdr:spPr>
    </xdr:pic>
    <xdr:clientData/>
  </xdr:twoCellAnchor>
  <xdr:twoCellAnchor>
    <xdr:from>
      <xdr:col>25</xdr:col>
      <xdr:colOff>381001</xdr:colOff>
      <xdr:row>103</xdr:row>
      <xdr:rowOff>198966</xdr:rowOff>
    </xdr:from>
    <xdr:to>
      <xdr:col>26</xdr:col>
      <xdr:colOff>385232</xdr:colOff>
      <xdr:row>105</xdr:row>
      <xdr:rowOff>46566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A46EFE68-6F40-774E-A73B-084ACE2850C8}"/>
            </a:ext>
          </a:extLst>
        </xdr:cNvPr>
        <xdr:cNvSpPr/>
      </xdr:nvSpPr>
      <xdr:spPr>
        <a:xfrm>
          <a:off x="21018501" y="21128566"/>
          <a:ext cx="829731" cy="254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29</xdr:col>
      <xdr:colOff>177800</xdr:colOff>
      <xdr:row>71</xdr:row>
      <xdr:rowOff>12700</xdr:rowOff>
    </xdr:from>
    <xdr:to>
      <xdr:col>35</xdr:col>
      <xdr:colOff>39825</xdr:colOff>
      <xdr:row>86</xdr:row>
      <xdr:rowOff>97367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834BAB1D-F2FF-CF49-8FDF-567249334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117300" y="14439900"/>
          <a:ext cx="4815025" cy="3132667"/>
        </a:xfrm>
        <a:prstGeom prst="rect">
          <a:avLst/>
        </a:prstGeom>
      </xdr:spPr>
    </xdr:pic>
    <xdr:clientData/>
  </xdr:twoCellAnchor>
  <xdr:twoCellAnchor>
    <xdr:from>
      <xdr:col>30</xdr:col>
      <xdr:colOff>399916</xdr:colOff>
      <xdr:row>78</xdr:row>
      <xdr:rowOff>29633</xdr:rowOff>
    </xdr:from>
    <xdr:to>
      <xdr:col>31</xdr:col>
      <xdr:colOff>254001</xdr:colOff>
      <xdr:row>79</xdr:row>
      <xdr:rowOff>131233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56B99CED-25BA-A546-88DB-1931B1B1B0D0}"/>
            </a:ext>
          </a:extLst>
        </xdr:cNvPr>
        <xdr:cNvSpPr/>
      </xdr:nvSpPr>
      <xdr:spPr>
        <a:xfrm>
          <a:off x="25205448" y="16134314"/>
          <a:ext cx="680936" cy="3069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29</xdr:col>
      <xdr:colOff>25400</xdr:colOff>
      <xdr:row>86</xdr:row>
      <xdr:rowOff>182033</xdr:rowOff>
    </xdr:from>
    <xdr:to>
      <xdr:col>35</xdr:col>
      <xdr:colOff>13992</xdr:colOff>
      <xdr:row>103</xdr:row>
      <xdr:rowOff>97367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7DD2B769-0BEA-1143-9622-FC10C2F85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964900" y="17657233"/>
          <a:ext cx="4941592" cy="3369734"/>
        </a:xfrm>
        <a:prstGeom prst="rect">
          <a:avLst/>
        </a:prstGeom>
      </xdr:spPr>
    </xdr:pic>
    <xdr:clientData/>
  </xdr:twoCellAnchor>
  <xdr:twoCellAnchor>
    <xdr:from>
      <xdr:col>30</xdr:col>
      <xdr:colOff>582702</xdr:colOff>
      <xdr:row>94</xdr:row>
      <xdr:rowOff>13703</xdr:rowOff>
    </xdr:from>
    <xdr:to>
      <xdr:col>31</xdr:col>
      <xdr:colOff>338093</xdr:colOff>
      <xdr:row>96</xdr:row>
      <xdr:rowOff>178268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C356582F-0CF6-0F42-9999-C94FC80C8889}"/>
            </a:ext>
          </a:extLst>
        </xdr:cNvPr>
        <xdr:cNvSpPr/>
      </xdr:nvSpPr>
      <xdr:spPr>
        <a:xfrm rot="206935">
          <a:off x="25388234" y="19404171"/>
          <a:ext cx="582242" cy="57528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37</xdr:col>
      <xdr:colOff>9641</xdr:colOff>
      <xdr:row>71</xdr:row>
      <xdr:rowOff>0</xdr:rowOff>
    </xdr:from>
    <xdr:to>
      <xdr:col>43</xdr:col>
      <xdr:colOff>47741</xdr:colOff>
      <xdr:row>87</xdr:row>
      <xdr:rowOff>88900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DE5FDC4-E347-E849-A43B-C16A2EE0F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553141" y="14427200"/>
          <a:ext cx="4991100" cy="3340100"/>
        </a:xfrm>
        <a:prstGeom prst="rect">
          <a:avLst/>
        </a:prstGeom>
      </xdr:spPr>
    </xdr:pic>
    <xdr:clientData/>
  </xdr:twoCellAnchor>
  <xdr:twoCellAnchor>
    <xdr:from>
      <xdr:col>37</xdr:col>
      <xdr:colOff>348308</xdr:colOff>
      <xdr:row>78</xdr:row>
      <xdr:rowOff>169333</xdr:rowOff>
    </xdr:from>
    <xdr:to>
      <xdr:col>38</xdr:col>
      <xdr:colOff>234007</xdr:colOff>
      <xdr:row>80</xdr:row>
      <xdr:rowOff>33867</xdr:rowOff>
    </xdr:to>
    <xdr:sp macro="" textlink="">
      <xdr:nvSpPr>
        <xdr:cNvPr id="33" name="Rectangle 32">
          <a:extLst>
            <a:ext uri="{FF2B5EF4-FFF2-40B4-BE49-F238E27FC236}">
              <a16:creationId xmlns:a16="http://schemas.microsoft.com/office/drawing/2014/main" id="{E35F522A-41F4-D744-846B-3BE42433D06D}"/>
            </a:ext>
          </a:extLst>
        </xdr:cNvPr>
        <xdr:cNvSpPr/>
      </xdr:nvSpPr>
      <xdr:spPr>
        <a:xfrm>
          <a:off x="30891808" y="16018933"/>
          <a:ext cx="711199" cy="27093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37</xdr:col>
      <xdr:colOff>0</xdr:colOff>
      <xdr:row>88</xdr:row>
      <xdr:rowOff>33867</xdr:rowOff>
    </xdr:from>
    <xdr:to>
      <xdr:col>42</xdr:col>
      <xdr:colOff>746242</xdr:colOff>
      <xdr:row>105</xdr:row>
      <xdr:rowOff>169333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B3D3EC0-B09E-2B4D-9877-755A0E05D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543500" y="17915467"/>
          <a:ext cx="4873742" cy="3589866"/>
        </a:xfrm>
        <a:prstGeom prst="rect">
          <a:avLst/>
        </a:prstGeom>
      </xdr:spPr>
    </xdr:pic>
    <xdr:clientData/>
  </xdr:twoCellAnchor>
  <xdr:twoCellAnchor>
    <xdr:from>
      <xdr:col>38</xdr:col>
      <xdr:colOff>81609</xdr:colOff>
      <xdr:row>96</xdr:row>
      <xdr:rowOff>33867</xdr:rowOff>
    </xdr:from>
    <xdr:to>
      <xdr:col>38</xdr:col>
      <xdr:colOff>708143</xdr:colOff>
      <xdr:row>99</xdr:row>
      <xdr:rowOff>118533</xdr:rowOff>
    </xdr:to>
    <xdr:sp macro="" textlink="">
      <xdr:nvSpPr>
        <xdr:cNvPr id="35" name="Rectangle 34">
          <a:extLst>
            <a:ext uri="{FF2B5EF4-FFF2-40B4-BE49-F238E27FC236}">
              <a16:creationId xmlns:a16="http://schemas.microsoft.com/office/drawing/2014/main" id="{E3A4ACA9-FE24-AE4A-A1B1-BFD7571DE778}"/>
            </a:ext>
          </a:extLst>
        </xdr:cNvPr>
        <xdr:cNvSpPr/>
      </xdr:nvSpPr>
      <xdr:spPr>
        <a:xfrm>
          <a:off x="31450609" y="19541067"/>
          <a:ext cx="626534" cy="69426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0</xdr:colOff>
      <xdr:row>144</xdr:row>
      <xdr:rowOff>0</xdr:rowOff>
    </xdr:from>
    <xdr:to>
      <xdr:col>14</xdr:col>
      <xdr:colOff>242913</xdr:colOff>
      <xdr:row>160</xdr:row>
      <xdr:rowOff>86549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092A41C-42FA-1A47-97D0-A82F3B928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585185" y="28833704"/>
          <a:ext cx="5181802" cy="3285067"/>
        </a:xfrm>
        <a:prstGeom prst="rect">
          <a:avLst/>
        </a:prstGeom>
      </xdr:spPr>
    </xdr:pic>
    <xdr:clientData/>
  </xdr:twoCellAnchor>
  <xdr:twoCellAnchor>
    <xdr:from>
      <xdr:col>10</xdr:col>
      <xdr:colOff>368695</xdr:colOff>
      <xdr:row>154</xdr:row>
      <xdr:rowOff>83726</xdr:rowOff>
    </xdr:from>
    <xdr:to>
      <xdr:col>11</xdr:col>
      <xdr:colOff>205946</xdr:colOff>
      <xdr:row>156</xdr:row>
      <xdr:rowOff>11265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3E8F5EA7-A679-534E-8740-C16B555B9679}"/>
            </a:ext>
          </a:extLst>
        </xdr:cNvPr>
        <xdr:cNvSpPr/>
      </xdr:nvSpPr>
      <xdr:spPr>
        <a:xfrm>
          <a:off x="8600176" y="30916504"/>
          <a:ext cx="660400" cy="32735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20091</xdr:colOff>
      <xdr:row>160</xdr:row>
      <xdr:rowOff>195611</xdr:rowOff>
    </xdr:from>
    <xdr:to>
      <xdr:col>13</xdr:col>
      <xdr:colOff>813653</xdr:colOff>
      <xdr:row>178</xdr:row>
      <xdr:rowOff>95158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6970A01E-3F31-3146-B08C-782889F3E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605276" y="32227833"/>
          <a:ext cx="4909303" cy="3497882"/>
        </a:xfrm>
        <a:prstGeom prst="rect">
          <a:avLst/>
        </a:prstGeom>
      </xdr:spPr>
    </xdr:pic>
    <xdr:clientData/>
  </xdr:twoCellAnchor>
  <xdr:twoCellAnchor>
    <xdr:from>
      <xdr:col>10</xdr:col>
      <xdr:colOff>314299</xdr:colOff>
      <xdr:row>169</xdr:row>
      <xdr:rowOff>27912</xdr:rowOff>
    </xdr:from>
    <xdr:to>
      <xdr:col>11</xdr:col>
      <xdr:colOff>53113</xdr:colOff>
      <xdr:row>171</xdr:row>
      <xdr:rowOff>146841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D504C692-803A-2348-8601-B482FA274CE5}"/>
            </a:ext>
          </a:extLst>
        </xdr:cNvPr>
        <xdr:cNvSpPr/>
      </xdr:nvSpPr>
      <xdr:spPr>
        <a:xfrm>
          <a:off x="8583255" y="34370247"/>
          <a:ext cx="565710" cy="52365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16</xdr:col>
      <xdr:colOff>164629</xdr:colOff>
      <xdr:row>164</xdr:row>
      <xdr:rowOff>126059</xdr:rowOff>
    </xdr:from>
    <xdr:to>
      <xdr:col>22</xdr:col>
      <xdr:colOff>102540</xdr:colOff>
      <xdr:row>181</xdr:row>
      <xdr:rowOff>93133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506A1752-73D0-7946-AAEC-2ADED63FB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334999" y="32957911"/>
          <a:ext cx="4876800" cy="3365500"/>
        </a:xfrm>
        <a:prstGeom prst="rect">
          <a:avLst/>
        </a:prstGeom>
      </xdr:spPr>
    </xdr:pic>
    <xdr:clientData/>
  </xdr:twoCellAnchor>
  <xdr:twoCellAnchor>
    <xdr:from>
      <xdr:col>20</xdr:col>
      <xdr:colOff>38572</xdr:colOff>
      <xdr:row>172</xdr:row>
      <xdr:rowOff>62905</xdr:rowOff>
    </xdr:from>
    <xdr:to>
      <xdr:col>20</xdr:col>
      <xdr:colOff>614066</xdr:colOff>
      <xdr:row>176</xdr:row>
      <xdr:rowOff>42207</xdr:rowOff>
    </xdr:to>
    <xdr:sp macro="" textlink="">
      <xdr:nvSpPr>
        <xdr:cNvPr id="41" name="Rectangle 40">
          <a:extLst>
            <a:ext uri="{FF2B5EF4-FFF2-40B4-BE49-F238E27FC236}">
              <a16:creationId xmlns:a16="http://schemas.microsoft.com/office/drawing/2014/main" id="{19277A2A-732F-B149-8814-F16E7E4B5030}"/>
            </a:ext>
          </a:extLst>
        </xdr:cNvPr>
        <xdr:cNvSpPr/>
      </xdr:nvSpPr>
      <xdr:spPr>
        <a:xfrm>
          <a:off x="16576484" y="35012328"/>
          <a:ext cx="575494" cy="78875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15</xdr:col>
      <xdr:colOff>564444</xdr:colOff>
      <xdr:row>144</xdr:row>
      <xdr:rowOff>94074</xdr:rowOff>
    </xdr:from>
    <xdr:to>
      <xdr:col>22</xdr:col>
      <xdr:colOff>166244</xdr:colOff>
      <xdr:row>161</xdr:row>
      <xdr:rowOff>166980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E9A983AD-1283-E241-B2A5-708766309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911666" y="28927778"/>
          <a:ext cx="5363837" cy="3471333"/>
        </a:xfrm>
        <a:prstGeom prst="rect">
          <a:avLst/>
        </a:prstGeom>
      </xdr:spPr>
    </xdr:pic>
    <xdr:clientData/>
  </xdr:twoCellAnchor>
  <xdr:twoCellAnchor>
    <xdr:from>
      <xdr:col>20</xdr:col>
      <xdr:colOff>150127</xdr:colOff>
      <xdr:row>152</xdr:row>
      <xdr:rowOff>143814</xdr:rowOff>
    </xdr:from>
    <xdr:to>
      <xdr:col>21</xdr:col>
      <xdr:colOff>52335</xdr:colOff>
      <xdr:row>154</xdr:row>
      <xdr:rowOff>14933</xdr:rowOff>
    </xdr:to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3411C090-D7E2-9845-A74A-14D586C616FF}"/>
            </a:ext>
          </a:extLst>
        </xdr:cNvPr>
        <xdr:cNvSpPr/>
      </xdr:nvSpPr>
      <xdr:spPr>
        <a:xfrm>
          <a:off x="16688039" y="31045984"/>
          <a:ext cx="729104" cy="27584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24</xdr:col>
      <xdr:colOff>287868</xdr:colOff>
      <xdr:row>143</xdr:row>
      <xdr:rowOff>0</xdr:rowOff>
    </xdr:from>
    <xdr:to>
      <xdr:col>30</xdr:col>
      <xdr:colOff>681309</xdr:colOff>
      <xdr:row>162</xdr:row>
      <xdr:rowOff>130291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CAFC731-5856-E742-81C0-A73D32777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043424" y="28633796"/>
          <a:ext cx="5332329" cy="3928533"/>
        </a:xfrm>
        <a:prstGeom prst="rect">
          <a:avLst/>
        </a:prstGeom>
      </xdr:spPr>
    </xdr:pic>
    <xdr:clientData/>
  </xdr:twoCellAnchor>
  <xdr:twoCellAnchor>
    <xdr:from>
      <xdr:col>25</xdr:col>
      <xdr:colOff>40455</xdr:colOff>
      <xdr:row>155</xdr:row>
      <xdr:rowOff>107243</xdr:rowOff>
    </xdr:from>
    <xdr:to>
      <xdr:col>25</xdr:col>
      <xdr:colOff>717787</xdr:colOff>
      <xdr:row>157</xdr:row>
      <xdr:rowOff>164629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F78FCA70-510E-9D4C-97DF-7421711F9D77}"/>
            </a:ext>
          </a:extLst>
        </xdr:cNvPr>
        <xdr:cNvSpPr/>
      </xdr:nvSpPr>
      <xdr:spPr>
        <a:xfrm>
          <a:off x="20619159" y="31139928"/>
          <a:ext cx="677332" cy="4572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24</xdr:col>
      <xdr:colOff>0</xdr:colOff>
      <xdr:row>165</xdr:row>
      <xdr:rowOff>174038</xdr:rowOff>
    </xdr:from>
    <xdr:to>
      <xdr:col>31</xdr:col>
      <xdr:colOff>283163</xdr:colOff>
      <xdr:row>186</xdr:row>
      <xdr:rowOff>90782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AC366F2D-B658-1543-9FEE-5C68B9BCF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755556" y="33205797"/>
          <a:ext cx="6045200" cy="4114800"/>
        </a:xfrm>
        <a:prstGeom prst="rect">
          <a:avLst/>
        </a:prstGeom>
      </xdr:spPr>
    </xdr:pic>
    <xdr:clientData/>
  </xdr:twoCellAnchor>
  <xdr:twoCellAnchor>
    <xdr:from>
      <xdr:col>25</xdr:col>
      <xdr:colOff>388563</xdr:colOff>
      <xdr:row>170</xdr:row>
      <xdr:rowOff>105832</xdr:rowOff>
    </xdr:from>
    <xdr:to>
      <xdr:col>26</xdr:col>
      <xdr:colOff>158083</xdr:colOff>
      <xdr:row>174</xdr:row>
      <xdr:rowOff>169804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B7BF3C86-538C-DA46-B251-1378B6E88D12}"/>
            </a:ext>
          </a:extLst>
        </xdr:cNvPr>
        <xdr:cNvSpPr/>
      </xdr:nvSpPr>
      <xdr:spPr>
        <a:xfrm>
          <a:off x="21060953" y="34650530"/>
          <a:ext cx="596416" cy="8734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34</xdr:col>
      <xdr:colOff>0</xdr:colOff>
      <xdr:row>144</xdr:row>
      <xdr:rowOff>0</xdr:rowOff>
    </xdr:from>
    <xdr:to>
      <xdr:col>40</xdr:col>
      <xdr:colOff>121453</xdr:colOff>
      <xdr:row>161</xdr:row>
      <xdr:rowOff>151764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FB0B67D-AD17-824A-808C-BD811D043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290345" y="29472759"/>
          <a:ext cx="5113867" cy="3626017"/>
        </a:xfrm>
        <a:prstGeom prst="rect">
          <a:avLst/>
        </a:prstGeom>
      </xdr:spPr>
    </xdr:pic>
    <xdr:clientData/>
  </xdr:twoCellAnchor>
  <xdr:twoCellAnchor>
    <xdr:from>
      <xdr:col>38</xdr:col>
      <xdr:colOff>176923</xdr:colOff>
      <xdr:row>154</xdr:row>
      <xdr:rowOff>123788</xdr:rowOff>
    </xdr:from>
    <xdr:to>
      <xdr:col>39</xdr:col>
      <xdr:colOff>5255</xdr:colOff>
      <xdr:row>157</xdr:row>
      <xdr:rowOff>35618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28390FEF-5D29-0048-B6B1-5DCBD4917E98}"/>
            </a:ext>
          </a:extLst>
        </xdr:cNvPr>
        <xdr:cNvSpPr/>
      </xdr:nvSpPr>
      <xdr:spPr>
        <a:xfrm>
          <a:off x="31795544" y="31640225"/>
          <a:ext cx="660401" cy="5249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34</xdr:col>
      <xdr:colOff>282941</xdr:colOff>
      <xdr:row>165</xdr:row>
      <xdr:rowOff>144808</xdr:rowOff>
    </xdr:from>
    <xdr:to>
      <xdr:col>40</xdr:col>
      <xdr:colOff>786086</xdr:colOff>
      <xdr:row>184</xdr:row>
      <xdr:rowOff>33721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6486AB1-FB0D-7841-A012-862074B54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3286" y="33909291"/>
          <a:ext cx="5495559" cy="3771901"/>
        </a:xfrm>
        <a:prstGeom prst="rect">
          <a:avLst/>
        </a:prstGeom>
      </xdr:spPr>
    </xdr:pic>
    <xdr:clientData/>
  </xdr:twoCellAnchor>
  <xdr:twoCellAnchor>
    <xdr:from>
      <xdr:col>38</xdr:col>
      <xdr:colOff>498656</xdr:colOff>
      <xdr:row>170</xdr:row>
      <xdr:rowOff>20438</xdr:rowOff>
    </xdr:from>
    <xdr:to>
      <xdr:col>39</xdr:col>
      <xdr:colOff>293122</xdr:colOff>
      <xdr:row>173</xdr:row>
      <xdr:rowOff>3</xdr:rowOff>
    </xdr:to>
    <xdr:sp macro="" textlink="">
      <xdr:nvSpPr>
        <xdr:cNvPr id="51" name="Rectangle 50">
          <a:extLst>
            <a:ext uri="{FF2B5EF4-FFF2-40B4-BE49-F238E27FC236}">
              <a16:creationId xmlns:a16="http://schemas.microsoft.com/office/drawing/2014/main" id="{0E78AE6A-458F-494E-ACAA-612ED6691230}"/>
            </a:ext>
          </a:extLst>
        </xdr:cNvPr>
        <xdr:cNvSpPr/>
      </xdr:nvSpPr>
      <xdr:spPr>
        <a:xfrm>
          <a:off x="32117277" y="34806760"/>
          <a:ext cx="626535" cy="59266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0</xdr:colOff>
      <xdr:row>194</xdr:row>
      <xdr:rowOff>39078</xdr:rowOff>
    </xdr:from>
    <xdr:to>
      <xdr:col>6</xdr:col>
      <xdr:colOff>71475</xdr:colOff>
      <xdr:row>210</xdr:row>
      <xdr:rowOff>11724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45DDAE7-4475-5D45-BBC2-90ECDA6A1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0615" y="38100001"/>
          <a:ext cx="4174552" cy="309880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228</xdr:row>
      <xdr:rowOff>12702</xdr:rowOff>
    </xdr:from>
    <xdr:to>
      <xdr:col>6</xdr:col>
      <xdr:colOff>3257</xdr:colOff>
      <xdr:row>242</xdr:row>
      <xdr:rowOff>186444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243A0581-A9F3-F345-80C3-29143B95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20616" y="44716702"/>
          <a:ext cx="4106333" cy="2909126"/>
        </a:xfrm>
        <a:prstGeom prst="rect">
          <a:avLst/>
        </a:prstGeom>
      </xdr:spPr>
    </xdr:pic>
    <xdr:clientData/>
  </xdr:twoCellAnchor>
  <xdr:twoCellAnchor>
    <xdr:from>
      <xdr:col>1</xdr:col>
      <xdr:colOff>691242</xdr:colOff>
      <xdr:row>234</xdr:row>
      <xdr:rowOff>112207</xdr:rowOff>
    </xdr:from>
    <xdr:to>
      <xdr:col>2</xdr:col>
      <xdr:colOff>317812</xdr:colOff>
      <xdr:row>238</xdr:row>
      <xdr:rowOff>947</xdr:rowOff>
    </xdr:to>
    <xdr:sp macro="" textlink="">
      <xdr:nvSpPr>
        <xdr:cNvPr id="54" name="Rectangle 53">
          <a:extLst>
            <a:ext uri="{FF2B5EF4-FFF2-40B4-BE49-F238E27FC236}">
              <a16:creationId xmlns:a16="http://schemas.microsoft.com/office/drawing/2014/main" id="{1B244C58-EB5F-2C40-A7DB-4A9375403B64}"/>
            </a:ext>
          </a:extLst>
        </xdr:cNvPr>
        <xdr:cNvSpPr/>
      </xdr:nvSpPr>
      <xdr:spPr>
        <a:xfrm>
          <a:off x="1511857" y="45988515"/>
          <a:ext cx="447186" cy="67027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203200</xdr:colOff>
      <xdr:row>211</xdr:row>
      <xdr:rowOff>133839</xdr:rowOff>
    </xdr:from>
    <xdr:to>
      <xdr:col>6</xdr:col>
      <xdr:colOff>13165</xdr:colOff>
      <xdr:row>227</xdr:row>
      <xdr:rowOff>68385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DB80B85-3EA2-9345-822B-89A7F8414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23815" y="41516301"/>
          <a:ext cx="3913042" cy="3060700"/>
        </a:xfrm>
        <a:prstGeom prst="rect">
          <a:avLst/>
        </a:prstGeom>
      </xdr:spPr>
    </xdr:pic>
    <xdr:clientData/>
  </xdr:twoCellAnchor>
  <xdr:twoCellAnchor>
    <xdr:from>
      <xdr:col>1</xdr:col>
      <xdr:colOff>266700</xdr:colOff>
      <xdr:row>202</xdr:row>
      <xdr:rowOff>30018</xdr:rowOff>
    </xdr:from>
    <xdr:to>
      <xdr:col>1</xdr:col>
      <xdr:colOff>793173</xdr:colOff>
      <xdr:row>203</xdr:row>
      <xdr:rowOff>177533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C03DF4F3-257C-FF4C-85B5-6975FEF4C680}"/>
            </a:ext>
          </a:extLst>
        </xdr:cNvPr>
        <xdr:cNvSpPr/>
      </xdr:nvSpPr>
      <xdr:spPr>
        <a:xfrm>
          <a:off x="1087315" y="39654018"/>
          <a:ext cx="526473" cy="342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393700</xdr:colOff>
      <xdr:row>220</xdr:row>
      <xdr:rowOff>66787</xdr:rowOff>
    </xdr:from>
    <xdr:to>
      <xdr:col>2</xdr:col>
      <xdr:colOff>98017</xdr:colOff>
      <xdr:row>221</xdr:row>
      <xdr:rowOff>117320</xdr:rowOff>
    </xdr:to>
    <xdr:sp macro="" textlink="">
      <xdr:nvSpPr>
        <xdr:cNvPr id="57" name="Rectangle 56">
          <a:extLst>
            <a:ext uri="{FF2B5EF4-FFF2-40B4-BE49-F238E27FC236}">
              <a16:creationId xmlns:a16="http://schemas.microsoft.com/office/drawing/2014/main" id="{85004DD2-B168-6C47-BCF8-505C0C61F7C9}"/>
            </a:ext>
          </a:extLst>
        </xdr:cNvPr>
        <xdr:cNvSpPr/>
      </xdr:nvSpPr>
      <xdr:spPr>
        <a:xfrm>
          <a:off x="1214315" y="43207710"/>
          <a:ext cx="524933" cy="24591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11544</xdr:colOff>
      <xdr:row>253</xdr:row>
      <xdr:rowOff>97692</xdr:rowOff>
    </xdr:from>
    <xdr:to>
      <xdr:col>7</xdr:col>
      <xdr:colOff>89343</xdr:colOff>
      <xdr:row>272</xdr:row>
      <xdr:rowOff>36304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E5ADCE6-0381-8C48-AE7C-C69439EA7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32159" y="49803538"/>
          <a:ext cx="5001492" cy="3650920"/>
        </a:xfrm>
        <a:prstGeom prst="rect">
          <a:avLst/>
        </a:prstGeom>
      </xdr:spPr>
    </xdr:pic>
    <xdr:clientData/>
  </xdr:twoCellAnchor>
  <xdr:twoCellAnchor>
    <xdr:from>
      <xdr:col>5</xdr:col>
      <xdr:colOff>275461</xdr:colOff>
      <xdr:row>264</xdr:row>
      <xdr:rowOff>92702</xdr:rowOff>
    </xdr:from>
    <xdr:to>
      <xdr:col>6</xdr:col>
      <xdr:colOff>126407</xdr:colOff>
      <xdr:row>265</xdr:row>
      <xdr:rowOff>105133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03350EED-1040-0740-8EFC-3BBCD523EDBF}"/>
            </a:ext>
          </a:extLst>
        </xdr:cNvPr>
        <xdr:cNvSpPr/>
      </xdr:nvSpPr>
      <xdr:spPr>
        <a:xfrm>
          <a:off x="4378538" y="51947779"/>
          <a:ext cx="671561" cy="20781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0</xdr:colOff>
      <xdr:row>272</xdr:row>
      <xdr:rowOff>148297</xdr:rowOff>
    </xdr:from>
    <xdr:to>
      <xdr:col>7</xdr:col>
      <xdr:colOff>100889</xdr:colOff>
      <xdr:row>291</xdr:row>
      <xdr:rowOff>106896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BF40529-20D2-8040-82A3-5636B1369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20615" y="53566451"/>
          <a:ext cx="5024582" cy="3670907"/>
        </a:xfrm>
        <a:prstGeom prst="rect">
          <a:avLst/>
        </a:prstGeom>
      </xdr:spPr>
    </xdr:pic>
    <xdr:clientData/>
  </xdr:twoCellAnchor>
  <xdr:twoCellAnchor>
    <xdr:from>
      <xdr:col>5</xdr:col>
      <xdr:colOff>150771</xdr:colOff>
      <xdr:row>281</xdr:row>
      <xdr:rowOff>151673</xdr:rowOff>
    </xdr:from>
    <xdr:to>
      <xdr:col>5</xdr:col>
      <xdr:colOff>762297</xdr:colOff>
      <xdr:row>285</xdr:row>
      <xdr:rowOff>81333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36E0A3C9-B948-E54A-A95B-325E394C9C6A}"/>
            </a:ext>
          </a:extLst>
        </xdr:cNvPr>
        <xdr:cNvSpPr/>
      </xdr:nvSpPr>
      <xdr:spPr>
        <a:xfrm>
          <a:off x="4253848" y="55328288"/>
          <a:ext cx="611526" cy="7111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9</xdr:col>
      <xdr:colOff>1</xdr:colOff>
      <xdr:row>254</xdr:row>
      <xdr:rowOff>0</xdr:rowOff>
    </xdr:from>
    <xdr:to>
      <xdr:col>12</xdr:col>
      <xdr:colOff>804335</xdr:colOff>
      <xdr:row>265</xdr:row>
      <xdr:rowOff>128198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6FDF3FD6-793A-B642-A2A7-9F1E61280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543801" y="51866800"/>
          <a:ext cx="3318934" cy="2363398"/>
        </a:xfrm>
        <a:prstGeom prst="rect">
          <a:avLst/>
        </a:prstGeom>
      </xdr:spPr>
    </xdr:pic>
    <xdr:clientData/>
  </xdr:twoCellAnchor>
  <xdr:twoCellAnchor>
    <xdr:from>
      <xdr:col>10</xdr:col>
      <xdr:colOff>110453</xdr:colOff>
      <xdr:row>260</xdr:row>
      <xdr:rowOff>136237</xdr:rowOff>
    </xdr:from>
    <xdr:to>
      <xdr:col>10</xdr:col>
      <xdr:colOff>590359</xdr:colOff>
      <xdr:row>261</xdr:row>
      <xdr:rowOff>145475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7D20E853-084D-004E-A18D-B36A6077FABA}"/>
            </a:ext>
          </a:extLst>
        </xdr:cNvPr>
        <xdr:cNvSpPr/>
      </xdr:nvSpPr>
      <xdr:spPr>
        <a:xfrm>
          <a:off x="8492453" y="53222237"/>
          <a:ext cx="479906" cy="21243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9</xdr:col>
      <xdr:colOff>0</xdr:colOff>
      <xdr:row>266</xdr:row>
      <xdr:rowOff>69274</xdr:rowOff>
    </xdr:from>
    <xdr:to>
      <xdr:col>13</xdr:col>
      <xdr:colOff>848</xdr:colOff>
      <xdr:row>278</xdr:row>
      <xdr:rowOff>23092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6D60BA18-7CB0-8B4C-A672-33F98B170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543800" y="54374474"/>
          <a:ext cx="3333414" cy="2392218"/>
        </a:xfrm>
        <a:prstGeom prst="rect">
          <a:avLst/>
        </a:prstGeom>
      </xdr:spPr>
    </xdr:pic>
    <xdr:clientData/>
  </xdr:twoCellAnchor>
  <xdr:twoCellAnchor>
    <xdr:from>
      <xdr:col>10</xdr:col>
      <xdr:colOff>330200</xdr:colOff>
      <xdr:row>272</xdr:row>
      <xdr:rowOff>123824</xdr:rowOff>
    </xdr:from>
    <xdr:to>
      <xdr:col>10</xdr:col>
      <xdr:colOff>742950</xdr:colOff>
      <xdr:row>274</xdr:row>
      <xdr:rowOff>69273</xdr:rowOff>
    </xdr:to>
    <xdr:sp macro="" textlink="">
      <xdr:nvSpPr>
        <xdr:cNvPr id="65" name="Rectangle 64">
          <a:extLst>
            <a:ext uri="{FF2B5EF4-FFF2-40B4-BE49-F238E27FC236}">
              <a16:creationId xmlns:a16="http://schemas.microsoft.com/office/drawing/2014/main" id="{1865A796-8299-3B4C-9FD5-62B03F05CC51}"/>
            </a:ext>
          </a:extLst>
        </xdr:cNvPr>
        <xdr:cNvSpPr/>
      </xdr:nvSpPr>
      <xdr:spPr>
        <a:xfrm>
          <a:off x="8585200" y="55635524"/>
          <a:ext cx="412750" cy="35184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457197</xdr:colOff>
      <xdr:row>297</xdr:row>
      <xdr:rowOff>0</xdr:rowOff>
    </xdr:from>
    <xdr:to>
      <xdr:col>7</xdr:col>
      <xdr:colOff>464300</xdr:colOff>
      <xdr:row>315</xdr:row>
      <xdr:rowOff>18082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C906E164-D38C-EB4F-9B24-35A4F5F5C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75163" y="57838814"/>
          <a:ext cx="4914900" cy="3505200"/>
        </a:xfrm>
        <a:prstGeom prst="rect">
          <a:avLst/>
        </a:prstGeom>
      </xdr:spPr>
    </xdr:pic>
    <xdr:clientData/>
  </xdr:twoCellAnchor>
  <xdr:twoCellAnchor>
    <xdr:from>
      <xdr:col>3</xdr:col>
      <xdr:colOff>531534</xdr:colOff>
      <xdr:row>302</xdr:row>
      <xdr:rowOff>182822</xdr:rowOff>
    </xdr:from>
    <xdr:to>
      <xdr:col>4</xdr:col>
      <xdr:colOff>390900</xdr:colOff>
      <xdr:row>304</xdr:row>
      <xdr:rowOff>32433</xdr:rowOff>
    </xdr:to>
    <xdr:sp macro="" textlink="">
      <xdr:nvSpPr>
        <xdr:cNvPr id="67" name="Rectangle 66">
          <a:extLst>
            <a:ext uri="{FF2B5EF4-FFF2-40B4-BE49-F238E27FC236}">
              <a16:creationId xmlns:a16="http://schemas.microsoft.com/office/drawing/2014/main" id="{E203A75C-D86F-744B-BA25-2430AE46A78E}"/>
            </a:ext>
          </a:extLst>
        </xdr:cNvPr>
        <xdr:cNvSpPr/>
      </xdr:nvSpPr>
      <xdr:spPr>
        <a:xfrm>
          <a:off x="2985432" y="58990280"/>
          <a:ext cx="677332" cy="23706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72861</xdr:colOff>
      <xdr:row>338</xdr:row>
      <xdr:rowOff>15784</xdr:rowOff>
    </xdr:from>
    <xdr:to>
      <xdr:col>7</xdr:col>
      <xdr:colOff>286500</xdr:colOff>
      <xdr:row>356</xdr:row>
      <xdr:rowOff>42332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6665102-F9E4-8744-A951-B796E7E7F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90827" y="65797479"/>
          <a:ext cx="5121436" cy="3513667"/>
        </a:xfrm>
        <a:prstGeom prst="rect">
          <a:avLst/>
        </a:prstGeom>
      </xdr:spPr>
    </xdr:pic>
    <xdr:clientData/>
  </xdr:twoCellAnchor>
  <xdr:twoCellAnchor>
    <xdr:from>
      <xdr:col>3</xdr:col>
      <xdr:colOff>497664</xdr:colOff>
      <xdr:row>341</xdr:row>
      <xdr:rowOff>128866</xdr:rowOff>
    </xdr:from>
    <xdr:to>
      <xdr:col>4</xdr:col>
      <xdr:colOff>255433</xdr:colOff>
      <xdr:row>344</xdr:row>
      <xdr:rowOff>157279</xdr:rowOff>
    </xdr:to>
    <xdr:sp macro="" textlink="">
      <xdr:nvSpPr>
        <xdr:cNvPr id="69" name="Rectangle 68">
          <a:extLst>
            <a:ext uri="{FF2B5EF4-FFF2-40B4-BE49-F238E27FC236}">
              <a16:creationId xmlns:a16="http://schemas.microsoft.com/office/drawing/2014/main" id="{F7C4B81E-EDE3-7843-8724-9D023D102558}"/>
            </a:ext>
          </a:extLst>
        </xdr:cNvPr>
        <xdr:cNvSpPr/>
      </xdr:nvSpPr>
      <xdr:spPr>
        <a:xfrm>
          <a:off x="2951562" y="66491747"/>
          <a:ext cx="575735" cy="6096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0</xdr:colOff>
      <xdr:row>317</xdr:row>
      <xdr:rowOff>53957</xdr:rowOff>
    </xdr:from>
    <xdr:to>
      <xdr:col>7</xdr:col>
      <xdr:colOff>375400</xdr:colOff>
      <xdr:row>336</xdr:row>
      <xdr:rowOff>33752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65A354E1-3AE7-1747-89FF-B2243B2F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17966" y="61767347"/>
          <a:ext cx="5283197" cy="3660642"/>
        </a:xfrm>
        <a:prstGeom prst="rect">
          <a:avLst/>
        </a:prstGeom>
      </xdr:spPr>
    </xdr:pic>
    <xdr:clientData/>
  </xdr:twoCellAnchor>
  <xdr:twoCellAnchor>
    <xdr:from>
      <xdr:col>3</xdr:col>
      <xdr:colOff>311401</xdr:colOff>
      <xdr:row>321</xdr:row>
      <xdr:rowOff>159575</xdr:rowOff>
    </xdr:from>
    <xdr:to>
      <xdr:col>4</xdr:col>
      <xdr:colOff>238499</xdr:colOff>
      <xdr:row>323</xdr:row>
      <xdr:rowOff>43051</xdr:rowOff>
    </xdr:to>
    <xdr:sp macro="" textlink="">
      <xdr:nvSpPr>
        <xdr:cNvPr id="71" name="Rectangle 70">
          <a:extLst>
            <a:ext uri="{FF2B5EF4-FFF2-40B4-BE49-F238E27FC236}">
              <a16:creationId xmlns:a16="http://schemas.microsoft.com/office/drawing/2014/main" id="{E67A6360-8C14-CE41-9857-0DB64AC3E2F3}"/>
            </a:ext>
          </a:extLst>
        </xdr:cNvPr>
        <xdr:cNvSpPr/>
      </xdr:nvSpPr>
      <xdr:spPr>
        <a:xfrm>
          <a:off x="2765299" y="62647880"/>
          <a:ext cx="745064" cy="27093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33866</xdr:colOff>
      <xdr:row>298</xdr:row>
      <xdr:rowOff>0</xdr:rowOff>
    </xdr:from>
    <xdr:to>
      <xdr:col>16</xdr:col>
      <xdr:colOff>341536</xdr:colOff>
      <xdr:row>316</xdr:row>
      <xdr:rowOff>23485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72CE1B5A-EBFD-134A-8A65-F1AC69075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213527" y="58032542"/>
          <a:ext cx="5215467" cy="3510604"/>
        </a:xfrm>
        <a:prstGeom prst="rect">
          <a:avLst/>
        </a:prstGeom>
      </xdr:spPr>
    </xdr:pic>
    <xdr:clientData/>
  </xdr:twoCellAnchor>
  <xdr:twoCellAnchor>
    <xdr:from>
      <xdr:col>15</xdr:col>
      <xdr:colOff>92702</xdr:colOff>
      <xdr:row>311</xdr:row>
      <xdr:rowOff>4592</xdr:rowOff>
    </xdr:from>
    <xdr:to>
      <xdr:col>15</xdr:col>
      <xdr:colOff>770035</xdr:colOff>
      <xdr:row>312</xdr:row>
      <xdr:rowOff>183396</xdr:rowOff>
    </xdr:to>
    <xdr:sp macro="" textlink="">
      <xdr:nvSpPr>
        <xdr:cNvPr id="73" name="Rectangle 72">
          <a:extLst>
            <a:ext uri="{FF2B5EF4-FFF2-40B4-BE49-F238E27FC236}">
              <a16:creationId xmlns:a16="http://schemas.microsoft.com/office/drawing/2014/main" id="{3D68E75B-C58B-9142-971D-9813366026BC}"/>
            </a:ext>
          </a:extLst>
        </xdr:cNvPr>
        <xdr:cNvSpPr/>
      </xdr:nvSpPr>
      <xdr:spPr>
        <a:xfrm>
          <a:off x="12362194" y="60555609"/>
          <a:ext cx="677333" cy="3725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0</xdr:colOff>
      <xdr:row>318</xdr:row>
      <xdr:rowOff>87822</xdr:rowOff>
    </xdr:from>
    <xdr:to>
      <xdr:col>16</xdr:col>
      <xdr:colOff>608441</xdr:colOff>
      <xdr:row>338</xdr:row>
      <xdr:rowOff>107913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61F542A-BA28-1B4F-9F04-0B27DA7FC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179661" y="61994941"/>
          <a:ext cx="5516238" cy="3894667"/>
        </a:xfrm>
        <a:prstGeom prst="rect">
          <a:avLst/>
        </a:prstGeom>
      </xdr:spPr>
    </xdr:pic>
    <xdr:clientData/>
  </xdr:twoCellAnchor>
  <xdr:twoCellAnchor>
    <xdr:from>
      <xdr:col>15</xdr:col>
      <xdr:colOff>126570</xdr:colOff>
      <xdr:row>327</xdr:row>
      <xdr:rowOff>173062</xdr:rowOff>
    </xdr:from>
    <xdr:to>
      <xdr:col>15</xdr:col>
      <xdr:colOff>735794</xdr:colOff>
      <xdr:row>331</xdr:row>
      <xdr:rowOff>160147</xdr:rowOff>
    </xdr:to>
    <xdr:sp macro="" textlink="">
      <xdr:nvSpPr>
        <xdr:cNvPr id="75" name="Rectangle 74">
          <a:extLst>
            <a:ext uri="{FF2B5EF4-FFF2-40B4-BE49-F238E27FC236}">
              <a16:creationId xmlns:a16="http://schemas.microsoft.com/office/drawing/2014/main" id="{65D72E32-8A81-F847-97AF-141DAC820C13}"/>
            </a:ext>
          </a:extLst>
        </xdr:cNvPr>
        <xdr:cNvSpPr/>
      </xdr:nvSpPr>
      <xdr:spPr>
        <a:xfrm>
          <a:off x="12524189" y="66334014"/>
          <a:ext cx="609224" cy="79343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710339</xdr:colOff>
      <xdr:row>154</xdr:row>
      <xdr:rowOff>64576</xdr:rowOff>
    </xdr:from>
    <xdr:to>
      <xdr:col>5</xdr:col>
      <xdr:colOff>582908</xdr:colOff>
      <xdr:row>169</xdr:row>
      <xdr:rowOff>54244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E4F759C5-E366-EFA5-D52B-8024D651B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10339" y="30071017"/>
          <a:ext cx="3962400" cy="2895600"/>
        </a:xfrm>
        <a:prstGeom prst="rect">
          <a:avLst/>
        </a:prstGeom>
      </xdr:spPr>
    </xdr:pic>
    <xdr:clientData/>
  </xdr:twoCellAnchor>
  <xdr:twoCellAnchor>
    <xdr:from>
      <xdr:col>3</xdr:col>
      <xdr:colOff>177843</xdr:colOff>
      <xdr:row>160</xdr:row>
      <xdr:rowOff>35617</xdr:rowOff>
    </xdr:from>
    <xdr:to>
      <xdr:col>4</xdr:col>
      <xdr:colOff>721667</xdr:colOff>
      <xdr:row>164</xdr:row>
      <xdr:rowOff>137216</xdr:rowOff>
    </xdr:to>
    <xdr:sp macro="" textlink="">
      <xdr:nvSpPr>
        <xdr:cNvPr id="77" name="Rectangle 76">
          <a:extLst>
            <a:ext uri="{FF2B5EF4-FFF2-40B4-BE49-F238E27FC236}">
              <a16:creationId xmlns:a16="http://schemas.microsoft.com/office/drawing/2014/main" id="{99866442-AE1B-A946-9F28-1904B9E3F4F4}"/>
            </a:ext>
          </a:extLst>
        </xdr:cNvPr>
        <xdr:cNvSpPr/>
      </xdr:nvSpPr>
      <xdr:spPr>
        <a:xfrm>
          <a:off x="2658530" y="32556688"/>
          <a:ext cx="1370719" cy="9110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624590</xdr:colOff>
      <xdr:row>142</xdr:row>
      <xdr:rowOff>124918</xdr:rowOff>
    </xdr:from>
    <xdr:to>
      <xdr:col>5</xdr:col>
      <xdr:colOff>219856</xdr:colOff>
      <xdr:row>152</xdr:row>
      <xdr:rowOff>11450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8C3DE4E2-B8E9-FF94-A006-1787192D0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24590" y="29813770"/>
          <a:ext cx="3759200" cy="1968500"/>
        </a:xfrm>
        <a:prstGeom prst="rect">
          <a:avLst/>
        </a:prstGeom>
      </xdr:spPr>
    </xdr:pic>
    <xdr:clientData/>
  </xdr:twoCellAnchor>
  <xdr:twoCellAnchor>
    <xdr:from>
      <xdr:col>3</xdr:col>
      <xdr:colOff>80078</xdr:colOff>
      <xdr:row>146</xdr:row>
      <xdr:rowOff>24008</xdr:rowOff>
    </xdr:from>
    <xdr:to>
      <xdr:col>4</xdr:col>
      <xdr:colOff>623902</xdr:colOff>
      <xdr:row>147</xdr:row>
      <xdr:rowOff>56624</xdr:rowOff>
    </xdr:to>
    <xdr:sp macro="" textlink="">
      <xdr:nvSpPr>
        <xdr:cNvPr id="79" name="Rectangle 78">
          <a:extLst>
            <a:ext uri="{FF2B5EF4-FFF2-40B4-BE49-F238E27FC236}">
              <a16:creationId xmlns:a16="http://schemas.microsoft.com/office/drawing/2014/main" id="{922146C9-C95C-DD47-8E68-B6940EEC9ED5}"/>
            </a:ext>
          </a:extLst>
        </xdr:cNvPr>
        <xdr:cNvSpPr/>
      </xdr:nvSpPr>
      <xdr:spPr>
        <a:xfrm>
          <a:off x="2555365" y="29687002"/>
          <a:ext cx="1368919" cy="23484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720271</xdr:colOff>
      <xdr:row>22</xdr:row>
      <xdr:rowOff>53522</xdr:rowOff>
    </xdr:from>
    <xdr:to>
      <xdr:col>18</xdr:col>
      <xdr:colOff>671564</xdr:colOff>
      <xdr:row>41</xdr:row>
      <xdr:rowOff>181429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7D1112-C99B-794B-95A6-FD54A4D96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82922" y="4429667"/>
          <a:ext cx="6759657" cy="3907304"/>
        </a:xfrm>
        <a:prstGeom prst="rect">
          <a:avLst/>
        </a:prstGeom>
      </xdr:spPr>
    </xdr:pic>
    <xdr:clientData/>
  </xdr:twoCellAnchor>
  <xdr:twoCellAnchor>
    <xdr:from>
      <xdr:col>11</xdr:col>
      <xdr:colOff>682172</xdr:colOff>
      <xdr:row>30</xdr:row>
      <xdr:rowOff>91622</xdr:rowOff>
    </xdr:from>
    <xdr:to>
      <xdr:col>12</xdr:col>
      <xdr:colOff>758371</xdr:colOff>
      <xdr:row>31</xdr:row>
      <xdr:rowOff>155123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142F213F-D40F-C04C-B800-46A0007EB58E}"/>
            </a:ext>
          </a:extLst>
        </xdr:cNvPr>
        <xdr:cNvSpPr/>
      </xdr:nvSpPr>
      <xdr:spPr>
        <a:xfrm>
          <a:off x="9771088" y="6059092"/>
          <a:ext cx="902464" cy="26241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10</xdr:col>
      <xdr:colOff>725714</xdr:colOff>
      <xdr:row>1</xdr:row>
      <xdr:rowOff>113392</xdr:rowOff>
    </xdr:from>
    <xdr:to>
      <xdr:col>18</xdr:col>
      <xdr:colOff>568430</xdr:colOff>
      <xdr:row>21</xdr:row>
      <xdr:rowOff>3376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FC97BA4-0784-C44F-889F-240E10137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988365" y="312308"/>
          <a:ext cx="6648221" cy="3868297"/>
        </a:xfrm>
        <a:prstGeom prst="rect">
          <a:avLst/>
        </a:prstGeom>
      </xdr:spPr>
    </xdr:pic>
    <xdr:clientData/>
  </xdr:twoCellAnchor>
  <xdr:twoCellAnchor>
    <xdr:from>
      <xdr:col>11</xdr:col>
      <xdr:colOff>633186</xdr:colOff>
      <xdr:row>7</xdr:row>
      <xdr:rowOff>3376</xdr:rowOff>
    </xdr:from>
    <xdr:to>
      <xdr:col>12</xdr:col>
      <xdr:colOff>709386</xdr:colOff>
      <xdr:row>8</xdr:row>
      <xdr:rowOff>61685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D79C5F2-6FB2-CC4B-9200-FDA6105AB97D}"/>
            </a:ext>
          </a:extLst>
        </xdr:cNvPr>
        <xdr:cNvSpPr/>
      </xdr:nvSpPr>
      <xdr:spPr>
        <a:xfrm>
          <a:off x="9722102" y="1395786"/>
          <a:ext cx="902465" cy="25722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>
    <xdr:from>
      <xdr:col>11</xdr:col>
      <xdr:colOff>645886</xdr:colOff>
      <xdr:row>12</xdr:row>
      <xdr:rowOff>61685</xdr:rowOff>
    </xdr:from>
    <xdr:to>
      <xdr:col>12</xdr:col>
      <xdr:colOff>722086</xdr:colOff>
      <xdr:row>13</xdr:row>
      <xdr:rowOff>126092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AADD70E6-7CBC-4A40-AC5B-720FE47ADEAB}"/>
            </a:ext>
          </a:extLst>
        </xdr:cNvPr>
        <xdr:cNvSpPr/>
      </xdr:nvSpPr>
      <xdr:spPr>
        <a:xfrm>
          <a:off x="9734802" y="2448673"/>
          <a:ext cx="902465" cy="26332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11</xdr:col>
      <xdr:colOff>241300</xdr:colOff>
      <xdr:row>42</xdr:row>
      <xdr:rowOff>137491</xdr:rowOff>
    </xdr:from>
    <xdr:to>
      <xdr:col>17</xdr:col>
      <xdr:colOff>803728</xdr:colOff>
      <xdr:row>62</xdr:row>
      <xdr:rowOff>19913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F021632D-8E3A-C64A-98A7-A22930F4E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30216" y="8491949"/>
          <a:ext cx="5520018" cy="3860735"/>
        </a:xfrm>
        <a:prstGeom prst="rect">
          <a:avLst/>
        </a:prstGeom>
      </xdr:spPr>
    </xdr:pic>
    <xdr:clientData/>
  </xdr:twoCellAnchor>
  <xdr:twoCellAnchor editAs="oneCell">
    <xdr:from>
      <xdr:col>0</xdr:col>
      <xdr:colOff>339633</xdr:colOff>
      <xdr:row>1</xdr:row>
      <xdr:rowOff>128269</xdr:rowOff>
    </xdr:from>
    <xdr:to>
      <xdr:col>5</xdr:col>
      <xdr:colOff>768947</xdr:colOff>
      <xdr:row>18</xdr:row>
      <xdr:rowOff>97196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5C2E0C4-0E48-7F42-BA22-DFF79C951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39633" y="331469"/>
          <a:ext cx="4896704" cy="3423327"/>
        </a:xfrm>
        <a:prstGeom prst="rect">
          <a:avLst/>
        </a:prstGeom>
      </xdr:spPr>
    </xdr:pic>
    <xdr:clientData/>
  </xdr:twoCellAnchor>
  <xdr:twoCellAnchor>
    <xdr:from>
      <xdr:col>1</xdr:col>
      <xdr:colOff>104864</xdr:colOff>
      <xdr:row>8</xdr:row>
      <xdr:rowOff>32294</xdr:rowOff>
    </xdr:from>
    <xdr:to>
      <xdr:col>1</xdr:col>
      <xdr:colOff>670559</xdr:colOff>
      <xdr:row>12</xdr:row>
      <xdr:rowOff>142240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75A64631-C7DC-9842-9C99-BDD8273045C2}"/>
            </a:ext>
          </a:extLst>
        </xdr:cNvPr>
        <xdr:cNvSpPr/>
      </xdr:nvSpPr>
      <xdr:spPr>
        <a:xfrm>
          <a:off x="927824" y="1657894"/>
          <a:ext cx="565695" cy="92274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0</xdr:col>
      <xdr:colOff>456110</xdr:colOff>
      <xdr:row>20</xdr:row>
      <xdr:rowOff>113392</xdr:rowOff>
    </xdr:from>
    <xdr:to>
      <xdr:col>6</xdr:col>
      <xdr:colOff>439647</xdr:colOff>
      <xdr:row>36</xdr:row>
      <xdr:rowOff>142240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8A0F5D8-30A2-9647-8692-44FD84176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56110" y="4177392"/>
          <a:ext cx="5278779" cy="3280048"/>
        </a:xfrm>
        <a:prstGeom prst="rect">
          <a:avLst/>
        </a:prstGeom>
      </xdr:spPr>
    </xdr:pic>
    <xdr:clientData/>
  </xdr:twoCellAnchor>
  <xdr:twoCellAnchor>
    <xdr:from>
      <xdr:col>1</xdr:col>
      <xdr:colOff>185781</xdr:colOff>
      <xdr:row>24</xdr:row>
      <xdr:rowOff>157299</xdr:rowOff>
    </xdr:from>
    <xdr:to>
      <xdr:col>2</xdr:col>
      <xdr:colOff>91440</xdr:colOff>
      <xdr:row>29</xdr:row>
      <xdr:rowOff>51261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7881C143-4152-9346-B727-DACA784B9D95}"/>
            </a:ext>
          </a:extLst>
        </xdr:cNvPr>
        <xdr:cNvSpPr/>
      </xdr:nvSpPr>
      <xdr:spPr>
        <a:xfrm>
          <a:off x="1008741" y="5034099"/>
          <a:ext cx="728619" cy="90996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20</xdr:col>
      <xdr:colOff>125431</xdr:colOff>
      <xdr:row>36</xdr:row>
      <xdr:rowOff>188149</xdr:rowOff>
    </xdr:from>
    <xdr:to>
      <xdr:col>27</xdr:col>
      <xdr:colOff>518818</xdr:colOff>
      <xdr:row>59</xdr:row>
      <xdr:rowOff>199125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E8A1246-8D7E-C1A4-D49B-F509C11E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745184" y="7525927"/>
          <a:ext cx="6210300" cy="4699000"/>
        </a:xfrm>
        <a:prstGeom prst="rect">
          <a:avLst/>
        </a:prstGeom>
      </xdr:spPr>
    </xdr:pic>
    <xdr:clientData/>
  </xdr:twoCellAnchor>
  <xdr:twoCellAnchor>
    <xdr:from>
      <xdr:col>12</xdr:col>
      <xdr:colOff>313829</xdr:colOff>
      <xdr:row>50</xdr:row>
      <xdr:rowOff>34077</xdr:rowOff>
    </xdr:from>
    <xdr:to>
      <xdr:col>13</xdr:col>
      <xdr:colOff>186830</xdr:colOff>
      <xdr:row>53</xdr:row>
      <xdr:rowOff>186196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11807A5A-0104-AD49-8362-4B85D2912D9A}"/>
            </a:ext>
          </a:extLst>
        </xdr:cNvPr>
        <xdr:cNvSpPr/>
      </xdr:nvSpPr>
      <xdr:spPr>
        <a:xfrm>
          <a:off x="10552224" y="10225435"/>
          <a:ext cx="696149" cy="76360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>
    <xdr:from>
      <xdr:col>25</xdr:col>
      <xdr:colOff>168323</xdr:colOff>
      <xdr:row>42</xdr:row>
      <xdr:rowOff>170798</xdr:rowOff>
    </xdr:from>
    <xdr:to>
      <xdr:col>26</xdr:col>
      <xdr:colOff>41324</xdr:colOff>
      <xdr:row>50</xdr:row>
      <xdr:rowOff>94074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78A7BED7-8ECC-2E42-88C6-3B3249397E64}"/>
            </a:ext>
          </a:extLst>
        </xdr:cNvPr>
        <xdr:cNvSpPr/>
      </xdr:nvSpPr>
      <xdr:spPr>
        <a:xfrm rot="21356590">
          <a:off x="20943014" y="8731539"/>
          <a:ext cx="703989" cy="155389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20</xdr:col>
      <xdr:colOff>353934</xdr:colOff>
      <xdr:row>19</xdr:row>
      <xdr:rowOff>165337</xdr:rowOff>
    </xdr:from>
    <xdr:to>
      <xdr:col>26</xdr:col>
      <xdr:colOff>270657</xdr:colOff>
      <xdr:row>36</xdr:row>
      <xdr:rowOff>109547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6F76E899-D91D-C974-CB40-C64FB5250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009672" y="4121075"/>
          <a:ext cx="4913443" cy="3483554"/>
        </a:xfrm>
        <a:prstGeom prst="rect">
          <a:avLst/>
        </a:prstGeom>
      </xdr:spPr>
    </xdr:pic>
    <xdr:clientData/>
  </xdr:twoCellAnchor>
  <xdr:twoCellAnchor>
    <xdr:from>
      <xdr:col>24</xdr:col>
      <xdr:colOff>522631</xdr:colOff>
      <xdr:row>28</xdr:row>
      <xdr:rowOff>42760</xdr:rowOff>
    </xdr:from>
    <xdr:to>
      <xdr:col>25</xdr:col>
      <xdr:colOff>515165</xdr:colOff>
      <xdr:row>30</xdr:row>
      <xdr:rowOff>41640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AC75E129-E06A-E448-BB79-8218F04CEA8A}"/>
            </a:ext>
          </a:extLst>
        </xdr:cNvPr>
        <xdr:cNvSpPr/>
      </xdr:nvSpPr>
      <xdr:spPr>
        <a:xfrm rot="156880">
          <a:off x="20509516" y="5872268"/>
          <a:ext cx="825321" cy="4152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20</xdr:col>
      <xdr:colOff>687049</xdr:colOff>
      <xdr:row>0</xdr:row>
      <xdr:rowOff>0</xdr:rowOff>
    </xdr:from>
    <xdr:to>
      <xdr:col>27</xdr:col>
      <xdr:colOff>432294</xdr:colOff>
      <xdr:row>20</xdr:row>
      <xdr:rowOff>87235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387F6C3A-CAFC-368A-304A-ADC0D41BB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342787" y="0"/>
          <a:ext cx="5574752" cy="4251169"/>
        </a:xfrm>
        <a:prstGeom prst="rect">
          <a:avLst/>
        </a:prstGeom>
      </xdr:spPr>
    </xdr:pic>
    <xdr:clientData/>
  </xdr:twoCellAnchor>
  <xdr:twoCellAnchor>
    <xdr:from>
      <xdr:col>26</xdr:col>
      <xdr:colOff>29621</xdr:colOff>
      <xdr:row>4</xdr:row>
      <xdr:rowOff>7783</xdr:rowOff>
    </xdr:from>
    <xdr:to>
      <xdr:col>27</xdr:col>
      <xdr:colOff>22155</xdr:colOff>
      <xdr:row>6</xdr:row>
      <xdr:rowOff>6664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9FB1C817-5C56-4749-BC86-0419735C0976}"/>
            </a:ext>
          </a:extLst>
        </xdr:cNvPr>
        <xdr:cNvSpPr/>
      </xdr:nvSpPr>
      <xdr:spPr>
        <a:xfrm rot="156880">
          <a:off x="21682080" y="840570"/>
          <a:ext cx="825321" cy="4152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  <xdr:twoCellAnchor>
    <xdr:from>
      <xdr:col>26</xdr:col>
      <xdr:colOff>15463</xdr:colOff>
      <xdr:row>6</xdr:row>
      <xdr:rowOff>118544</xdr:rowOff>
    </xdr:from>
    <xdr:to>
      <xdr:col>27</xdr:col>
      <xdr:colOff>7997</xdr:colOff>
      <xdr:row>8</xdr:row>
      <xdr:rowOff>117424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E0C12157-6485-FD4B-965F-2FF679C5E851}"/>
            </a:ext>
          </a:extLst>
        </xdr:cNvPr>
        <xdr:cNvSpPr/>
      </xdr:nvSpPr>
      <xdr:spPr>
        <a:xfrm rot="156880">
          <a:off x="21667922" y="1367724"/>
          <a:ext cx="825321" cy="4152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b="1" kern="1200">
            <a:solidFill>
              <a:srgbClr val="FF0000"/>
            </a:solidFill>
          </a:endParaRPr>
        </a:p>
      </xdr:txBody>
    </xdr:sp>
    <xdr:clientData/>
  </xdr:twoCellAnchor>
  <xdr:twoCellAnchor>
    <xdr:from>
      <xdr:col>26</xdr:col>
      <xdr:colOff>1305</xdr:colOff>
      <xdr:row>10</xdr:row>
      <xdr:rowOff>146027</xdr:rowOff>
    </xdr:from>
    <xdr:to>
      <xdr:col>26</xdr:col>
      <xdr:colOff>826626</xdr:colOff>
      <xdr:row>12</xdr:row>
      <xdr:rowOff>144907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D6F0171D-9969-4042-80DC-D0EC489D49FE}"/>
            </a:ext>
          </a:extLst>
        </xdr:cNvPr>
        <xdr:cNvSpPr/>
      </xdr:nvSpPr>
      <xdr:spPr>
        <a:xfrm rot="156880">
          <a:off x="21653764" y="2227994"/>
          <a:ext cx="825321" cy="4152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>
            <a:solidFill>
              <a:srgbClr val="FF0000"/>
            </a:solidFill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127000</xdr:colOff>
      <xdr:row>18</xdr:row>
      <xdr:rowOff>190752</xdr:rowOff>
    </xdr:from>
    <xdr:to>
      <xdr:col>5</xdr:col>
      <xdr:colOff>787400</xdr:colOff>
      <xdr:row>34</xdr:row>
      <xdr:rowOff>190499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E478C5-150D-6F8B-E000-602C4325A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0" y="3848352"/>
          <a:ext cx="3962400" cy="3250947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355600</xdr:colOff>
      <xdr:row>3</xdr:row>
      <xdr:rowOff>177800</xdr:rowOff>
    </xdr:from>
    <xdr:to>
      <xdr:col>5</xdr:col>
      <xdr:colOff>811036</xdr:colOff>
      <xdr:row>17</xdr:row>
      <xdr:rowOff>177799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0DC55EE-B1DC-6707-CA7E-841B883CD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81100" y="787400"/>
          <a:ext cx="3757436" cy="2844799"/>
        </a:xfrm>
        <a:prstGeom prst="rect">
          <a:avLst/>
        </a:prstGeom>
      </xdr:spPr>
    </xdr:pic>
    <xdr:clientData/>
  </xdr:twoCellAnchor>
  <xdr:twoCellAnchor>
    <xdr:from>
      <xdr:col>2</xdr:col>
      <xdr:colOff>647700</xdr:colOff>
      <xdr:row>23</xdr:row>
      <xdr:rowOff>190500</xdr:rowOff>
    </xdr:from>
    <xdr:to>
      <xdr:col>3</xdr:col>
      <xdr:colOff>647700</xdr:colOff>
      <xdr:row>30</xdr:row>
      <xdr:rowOff>165100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2195E89D-6205-EC4C-A41E-2F02EFB7A6E6}"/>
            </a:ext>
          </a:extLst>
        </xdr:cNvPr>
        <xdr:cNvSpPr/>
      </xdr:nvSpPr>
      <xdr:spPr>
        <a:xfrm>
          <a:off x="2298700" y="4864100"/>
          <a:ext cx="825500" cy="13970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749300</xdr:colOff>
      <xdr:row>8</xdr:row>
      <xdr:rowOff>12700</xdr:rowOff>
    </xdr:from>
    <xdr:to>
      <xdr:col>3</xdr:col>
      <xdr:colOff>749300</xdr:colOff>
      <xdr:row>9</xdr:row>
      <xdr:rowOff>88900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5D24C13-C54B-4D4C-95E8-42FAC2AAE2E5}"/>
            </a:ext>
          </a:extLst>
        </xdr:cNvPr>
        <xdr:cNvSpPr/>
      </xdr:nvSpPr>
      <xdr:spPr>
        <a:xfrm>
          <a:off x="2400300" y="1638300"/>
          <a:ext cx="825500" cy="2794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330199</xdr:colOff>
      <xdr:row>16</xdr:row>
      <xdr:rowOff>3897</xdr:rowOff>
    </xdr:from>
    <xdr:to>
      <xdr:col>12</xdr:col>
      <xdr:colOff>763682</xdr:colOff>
      <xdr:row>27</xdr:row>
      <xdr:rowOff>165100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E5838F3-7118-654C-BB3A-BB92B0790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34199" y="3255097"/>
          <a:ext cx="3735483" cy="2396403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1</xdr:row>
      <xdr:rowOff>88900</xdr:rowOff>
    </xdr:from>
    <xdr:to>
      <xdr:col>12</xdr:col>
      <xdr:colOff>654854</xdr:colOff>
      <xdr:row>13</xdr:row>
      <xdr:rowOff>106447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8676890-F8B9-954C-B7DC-9770BB556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56400" y="292100"/>
          <a:ext cx="3804454" cy="2455947"/>
        </a:xfrm>
        <a:prstGeom prst="rect">
          <a:avLst/>
        </a:prstGeom>
      </xdr:spPr>
    </xdr:pic>
    <xdr:clientData/>
  </xdr:twoCellAnchor>
  <xdr:twoCellAnchor>
    <xdr:from>
      <xdr:col>10</xdr:col>
      <xdr:colOff>401032</xdr:colOff>
      <xdr:row>7</xdr:row>
      <xdr:rowOff>55630</xdr:rowOff>
    </xdr:from>
    <xdr:to>
      <xdr:col>11</xdr:col>
      <xdr:colOff>271097</xdr:colOff>
      <xdr:row>8</xdr:row>
      <xdr:rowOff>189476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43B594DA-7586-0445-B469-97B328692EF0}"/>
            </a:ext>
          </a:extLst>
        </xdr:cNvPr>
        <xdr:cNvSpPr/>
      </xdr:nvSpPr>
      <xdr:spPr>
        <a:xfrm>
          <a:off x="8656032" y="1478030"/>
          <a:ext cx="695565" cy="33704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>
    <xdr:from>
      <xdr:col>10</xdr:col>
      <xdr:colOff>512649</xdr:colOff>
      <xdr:row>21</xdr:row>
      <xdr:rowOff>179589</xdr:rowOff>
    </xdr:from>
    <xdr:to>
      <xdr:col>11</xdr:col>
      <xdr:colOff>382714</xdr:colOff>
      <xdr:row>23</xdr:row>
      <xdr:rowOff>110235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F6269975-3D8D-264C-AAA3-0919296A68F0}"/>
            </a:ext>
          </a:extLst>
        </xdr:cNvPr>
        <xdr:cNvSpPr/>
      </xdr:nvSpPr>
      <xdr:spPr>
        <a:xfrm>
          <a:off x="8767649" y="4446789"/>
          <a:ext cx="695565" cy="33704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 editAs="oneCell">
    <xdr:from>
      <xdr:col>8</xdr:col>
      <xdr:colOff>368300</xdr:colOff>
      <xdr:row>31</xdr:row>
      <xdr:rowOff>76200</xdr:rowOff>
    </xdr:from>
    <xdr:to>
      <xdr:col>12</xdr:col>
      <xdr:colOff>398207</xdr:colOff>
      <xdr:row>43</xdr:row>
      <xdr:rowOff>52946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C4775A0-6572-2842-AD8F-4C535FE69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72300" y="6375400"/>
          <a:ext cx="3331907" cy="2415146"/>
        </a:xfrm>
        <a:prstGeom prst="rect">
          <a:avLst/>
        </a:prstGeom>
      </xdr:spPr>
    </xdr:pic>
    <xdr:clientData/>
  </xdr:twoCellAnchor>
  <xdr:twoCellAnchor>
    <xdr:from>
      <xdr:col>10</xdr:col>
      <xdr:colOff>324833</xdr:colOff>
      <xdr:row>34</xdr:row>
      <xdr:rowOff>159913</xdr:rowOff>
    </xdr:from>
    <xdr:to>
      <xdr:col>11</xdr:col>
      <xdr:colOff>108933</xdr:colOff>
      <xdr:row>39</xdr:row>
      <xdr:rowOff>96234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9460651F-7F22-1D45-BC09-25D410CE480E}"/>
            </a:ext>
          </a:extLst>
        </xdr:cNvPr>
        <xdr:cNvSpPr/>
      </xdr:nvSpPr>
      <xdr:spPr>
        <a:xfrm>
          <a:off x="8579833" y="7068713"/>
          <a:ext cx="609600" cy="9523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 editAs="oneCell">
    <xdr:from>
      <xdr:col>15</xdr:col>
      <xdr:colOff>787400</xdr:colOff>
      <xdr:row>18</xdr:row>
      <xdr:rowOff>76200</xdr:rowOff>
    </xdr:from>
    <xdr:to>
      <xdr:col>21</xdr:col>
      <xdr:colOff>651565</xdr:colOff>
      <xdr:row>35</xdr:row>
      <xdr:rowOff>184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AA9FD75-0261-2E4B-8C3C-6E1A6197E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169900" y="3733800"/>
          <a:ext cx="4817165" cy="3378384"/>
        </a:xfrm>
        <a:prstGeom prst="rect">
          <a:avLst/>
        </a:prstGeom>
      </xdr:spPr>
    </xdr:pic>
    <xdr:clientData/>
  </xdr:twoCellAnchor>
  <xdr:twoCellAnchor>
    <xdr:from>
      <xdr:col>19</xdr:col>
      <xdr:colOff>412474</xdr:colOff>
      <xdr:row>23</xdr:row>
      <xdr:rowOff>19142</xdr:rowOff>
    </xdr:from>
    <xdr:to>
      <xdr:col>20</xdr:col>
      <xdr:colOff>452046</xdr:colOff>
      <xdr:row>28</xdr:row>
      <xdr:rowOff>15460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695761DE-0B80-6E40-AF5A-F74D2C8085F4}"/>
            </a:ext>
          </a:extLst>
        </xdr:cNvPr>
        <xdr:cNvSpPr/>
      </xdr:nvSpPr>
      <xdr:spPr>
        <a:xfrm>
          <a:off x="16096974" y="4692742"/>
          <a:ext cx="865072" cy="1012318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  <xdr:twoCellAnchor editAs="oneCell">
    <xdr:from>
      <xdr:col>15</xdr:col>
      <xdr:colOff>771387</xdr:colOff>
      <xdr:row>1</xdr:row>
      <xdr:rowOff>104545</xdr:rowOff>
    </xdr:from>
    <xdr:to>
      <xdr:col>22</xdr:col>
      <xdr:colOff>9387</xdr:colOff>
      <xdr:row>17</xdr:row>
      <xdr:rowOff>91845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B24216C-2083-814F-AD96-EC0F45683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153887" y="307745"/>
          <a:ext cx="5016500" cy="3238500"/>
        </a:xfrm>
        <a:prstGeom prst="rect">
          <a:avLst/>
        </a:prstGeom>
      </xdr:spPr>
    </xdr:pic>
    <xdr:clientData/>
  </xdr:twoCellAnchor>
  <xdr:twoCellAnchor>
    <xdr:from>
      <xdr:col>20</xdr:col>
      <xdr:colOff>274982</xdr:colOff>
      <xdr:row>6</xdr:row>
      <xdr:rowOff>106017</xdr:rowOff>
    </xdr:from>
    <xdr:to>
      <xdr:col>21</xdr:col>
      <xdr:colOff>456648</xdr:colOff>
      <xdr:row>9</xdr:row>
      <xdr:rowOff>6626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FE01B3A6-53F8-F54D-ADA6-276962D829E7}"/>
            </a:ext>
          </a:extLst>
        </xdr:cNvPr>
        <xdr:cNvSpPr/>
      </xdr:nvSpPr>
      <xdr:spPr>
        <a:xfrm>
          <a:off x="16784982" y="1325217"/>
          <a:ext cx="1007166" cy="51020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 kern="12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114300</xdr:colOff>
      <xdr:row>2</xdr:row>
      <xdr:rowOff>63500</xdr:rowOff>
    </xdr:from>
    <xdr:to>
      <xdr:col>13</xdr:col>
      <xdr:colOff>508000</xdr:colOff>
      <xdr:row>14</xdr:row>
      <xdr:rowOff>184928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36AD40-9000-7A24-102A-F94E7D017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43800" y="469900"/>
          <a:ext cx="3695700" cy="2559828"/>
        </a:xfrm>
        <a:prstGeom prst="rect">
          <a:avLst/>
        </a:prstGeom>
      </xdr:spPr>
    </xdr:pic>
    <xdr:clientData/>
  </xdr:twoCellAnchor>
  <xdr:twoCellAnchor>
    <xdr:from>
      <xdr:col>11</xdr:col>
      <xdr:colOff>711200</xdr:colOff>
      <xdr:row>8</xdr:row>
      <xdr:rowOff>101600</xdr:rowOff>
    </xdr:from>
    <xdr:to>
      <xdr:col>12</xdr:col>
      <xdr:colOff>762000</xdr:colOff>
      <xdr:row>10</xdr:row>
      <xdr:rowOff>114300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5CD283B-DCC0-874C-9930-6C21F9F0C899}"/>
            </a:ext>
          </a:extLst>
        </xdr:cNvPr>
        <xdr:cNvSpPr/>
      </xdr:nvSpPr>
      <xdr:spPr>
        <a:xfrm>
          <a:off x="9791700" y="1727200"/>
          <a:ext cx="876300" cy="419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9</xdr:col>
      <xdr:colOff>114301</xdr:colOff>
      <xdr:row>15</xdr:row>
      <xdr:rowOff>114300</xdr:rowOff>
    </xdr:from>
    <xdr:to>
      <xdr:col>13</xdr:col>
      <xdr:colOff>635001</xdr:colOff>
      <xdr:row>28</xdr:row>
      <xdr:rowOff>123536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CEDD374-2E50-F232-C2C3-46648D56A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43801" y="3162300"/>
          <a:ext cx="3822700" cy="2650836"/>
        </a:xfrm>
        <a:prstGeom prst="rect">
          <a:avLst/>
        </a:prstGeom>
      </xdr:spPr>
    </xdr:pic>
    <xdr:clientData/>
  </xdr:twoCellAnchor>
  <xdr:twoCellAnchor>
    <xdr:from>
      <xdr:col>12</xdr:col>
      <xdr:colOff>25400</xdr:colOff>
      <xdr:row>20</xdr:row>
      <xdr:rowOff>152400</xdr:rowOff>
    </xdr:from>
    <xdr:to>
      <xdr:col>12</xdr:col>
      <xdr:colOff>736600</xdr:colOff>
      <xdr:row>25</xdr:row>
      <xdr:rowOff>63500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2D706BE-F630-BD4F-B15C-0F3F64FF0919}"/>
            </a:ext>
          </a:extLst>
        </xdr:cNvPr>
        <xdr:cNvSpPr/>
      </xdr:nvSpPr>
      <xdr:spPr>
        <a:xfrm>
          <a:off x="9931400" y="4216400"/>
          <a:ext cx="711200" cy="9271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737222</xdr:colOff>
      <xdr:row>16</xdr:row>
      <xdr:rowOff>57283</xdr:rowOff>
    </xdr:from>
    <xdr:to>
      <xdr:col>5</xdr:col>
      <xdr:colOff>117522</xdr:colOff>
      <xdr:row>29</xdr:row>
      <xdr:rowOff>44584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8B7747D-0212-AB7B-6568-C500783AF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7222" y="3325535"/>
          <a:ext cx="3707575" cy="2642755"/>
        </a:xfrm>
        <a:prstGeom prst="rect">
          <a:avLst/>
        </a:prstGeom>
      </xdr:spPr>
    </xdr:pic>
    <xdr:clientData/>
  </xdr:twoCellAnchor>
  <xdr:twoCellAnchor>
    <xdr:from>
      <xdr:col>3</xdr:col>
      <xdr:colOff>379962</xdr:colOff>
      <xdr:row>20</xdr:row>
      <xdr:rowOff>83749</xdr:rowOff>
    </xdr:from>
    <xdr:to>
      <xdr:col>4</xdr:col>
      <xdr:colOff>265662</xdr:colOff>
      <xdr:row>24</xdr:row>
      <xdr:rowOff>198049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6245601B-B3D6-7B4C-B2E4-20DD9782708E}"/>
            </a:ext>
          </a:extLst>
        </xdr:cNvPr>
        <xdr:cNvSpPr/>
      </xdr:nvSpPr>
      <xdr:spPr>
        <a:xfrm>
          <a:off x="3063489" y="4172105"/>
          <a:ext cx="712070" cy="9319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833379</xdr:colOff>
      <xdr:row>3</xdr:row>
      <xdr:rowOff>81672</xdr:rowOff>
    </xdr:from>
    <xdr:to>
      <xdr:col>5</xdr:col>
      <xdr:colOff>381380</xdr:colOff>
      <xdr:row>16</xdr:row>
      <xdr:rowOff>3919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4F3E5233-BF07-9716-9F68-48D75E0D5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3379" y="680386"/>
          <a:ext cx="3875072" cy="2516676"/>
        </a:xfrm>
        <a:prstGeom prst="rect">
          <a:avLst/>
        </a:prstGeom>
      </xdr:spPr>
    </xdr:pic>
    <xdr:clientData/>
  </xdr:twoCellAnchor>
  <xdr:twoCellAnchor>
    <xdr:from>
      <xdr:col>4</xdr:col>
      <xdr:colOff>50978</xdr:colOff>
      <xdr:row>9</xdr:row>
      <xdr:rowOff>96449</xdr:rowOff>
    </xdr:from>
    <xdr:to>
      <xdr:col>5</xdr:col>
      <xdr:colOff>12878</xdr:colOff>
      <xdr:row>10</xdr:row>
      <xdr:rowOff>198049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9FE7AF2F-B5C8-F04E-98A2-62F966CEC448}"/>
            </a:ext>
          </a:extLst>
        </xdr:cNvPr>
        <xdr:cNvSpPr/>
      </xdr:nvSpPr>
      <xdr:spPr>
        <a:xfrm>
          <a:off x="3354754" y="1934841"/>
          <a:ext cx="787844" cy="30586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89078</xdr:colOff>
      <xdr:row>7</xdr:row>
      <xdr:rowOff>31883</xdr:rowOff>
    </xdr:from>
    <xdr:to>
      <xdr:col>4</xdr:col>
      <xdr:colOff>813422</xdr:colOff>
      <xdr:row>8</xdr:row>
      <xdr:rowOff>96449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36F9BC66-D9B8-C84E-9C58-99D9F8E73C24}"/>
            </a:ext>
          </a:extLst>
        </xdr:cNvPr>
        <xdr:cNvSpPr/>
      </xdr:nvSpPr>
      <xdr:spPr>
        <a:xfrm>
          <a:off x="3392854" y="1461743"/>
          <a:ext cx="724344" cy="26883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35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3AC59071-EE80-5946-AFC3-860D6A29D310}">
  <we:reference id="d2164860-9689-45e3-a1e5-90c76032056e" version="1.0.0.7" store="EXCatalog" storeType="EXCatalog"/>
  <we:alternateReferences/>
  <we:properties/>
  <we:bindings/>
  <we:snapshot xmlns:r="http://schemas.openxmlformats.org/officeDocument/2006/relationships"/>
</we:webextension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FF52BC-045B-1F45-81C2-ADB251A86551}">
  <dimension ref="A2:U27"/>
  <sheetViews>
    <sheetView topLeftCell="K39" zoomScale="200" workbookViewId="0">
      <selection activeCell="F23" sqref="F23"/>
    </sheetView>
  </sheetViews>
  <sheetFormatPr baseColWidth="10" defaultRowHeight="16" x14ac:dyDescent="0.2"/>
  <cols>
    <col min="12" max="12" width="17" customWidth="1"/>
    <col min="13" max="13" width="16.1640625" customWidth="1"/>
  </cols>
  <sheetData>
    <row r="2" spans="1:21" x14ac:dyDescent="0.2">
      <c r="A2" s="1" t="s">
        <v>0</v>
      </c>
      <c r="H2" s="2" t="s">
        <v>1</v>
      </c>
      <c r="O2" s="2" t="s">
        <v>2</v>
      </c>
    </row>
    <row r="5" spans="1:21" x14ac:dyDescent="0.2">
      <c r="M5" t="s">
        <v>51</v>
      </c>
    </row>
    <row r="6" spans="1:21" x14ac:dyDescent="0.2">
      <c r="U6" t="s">
        <v>51</v>
      </c>
    </row>
    <row r="7" spans="1:21" x14ac:dyDescent="0.2">
      <c r="F7" t="s">
        <v>51</v>
      </c>
    </row>
    <row r="9" spans="1:21" x14ac:dyDescent="0.2">
      <c r="M9" t="s">
        <v>71</v>
      </c>
    </row>
    <row r="11" spans="1:21" x14ac:dyDescent="0.2">
      <c r="F11" t="s">
        <v>71</v>
      </c>
    </row>
    <row r="18" spans="6:21" x14ac:dyDescent="0.2">
      <c r="M18" t="s">
        <v>70</v>
      </c>
    </row>
    <row r="20" spans="6:21" x14ac:dyDescent="0.2">
      <c r="F20" t="s">
        <v>70</v>
      </c>
    </row>
    <row r="22" spans="6:21" x14ac:dyDescent="0.2">
      <c r="M22" t="s">
        <v>1816</v>
      </c>
    </row>
    <row r="23" spans="6:21" x14ac:dyDescent="0.2">
      <c r="U23" t="s">
        <v>70</v>
      </c>
    </row>
    <row r="27" spans="6:21" x14ac:dyDescent="0.2">
      <c r="U27" t="s">
        <v>71</v>
      </c>
    </row>
  </sheetData>
  <pageMargins left="0.7" right="0.7" top="0.75" bottom="0.75" header="0.3" footer="0.3"/>
  <pageSetup orientation="portrait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322185-3764-E74D-B679-B0BB3B8CA794}">
  <dimension ref="A1:Y102"/>
  <sheetViews>
    <sheetView topLeftCell="A63" workbookViewId="0">
      <selection activeCell="J51" sqref="J51"/>
    </sheetView>
  </sheetViews>
  <sheetFormatPr baseColWidth="10" defaultColWidth="8.83203125" defaultRowHeight="16" x14ac:dyDescent="0.2"/>
  <cols>
    <col min="1" max="1" width="8.6640625" customWidth="1"/>
    <col min="2" max="3" width="12.33203125" bestFit="1" customWidth="1"/>
    <col min="4" max="4" width="8.83203125" style="10"/>
    <col min="8" max="8" width="9.1640625" customWidth="1"/>
    <col min="16" max="16" width="15.1640625" customWidth="1"/>
    <col min="17" max="17" width="12.83203125" customWidth="1"/>
    <col min="18" max="18" width="11.1640625" customWidth="1"/>
    <col min="19" max="19" width="23.1640625" customWidth="1"/>
    <col min="20" max="20" width="27.5" customWidth="1"/>
    <col min="21" max="21" width="23.5" customWidth="1"/>
  </cols>
  <sheetData>
    <row r="1" spans="1:25" x14ac:dyDescent="0.2">
      <c r="A1" s="2" t="s">
        <v>78</v>
      </c>
      <c r="H1" s="10"/>
    </row>
    <row r="4" spans="1:25" x14ac:dyDescent="0.2">
      <c r="A4" s="11"/>
      <c r="B4" s="12" t="s">
        <v>50</v>
      </c>
      <c r="C4" s="12" t="s">
        <v>51</v>
      </c>
      <c r="D4" s="12" t="s">
        <v>52</v>
      </c>
      <c r="E4" s="12" t="s">
        <v>53</v>
      </c>
      <c r="F4" s="12" t="s">
        <v>54</v>
      </c>
      <c r="G4" s="12" t="s">
        <v>55</v>
      </c>
      <c r="H4" s="12"/>
      <c r="I4" s="12"/>
      <c r="J4" s="12" t="s">
        <v>56</v>
      </c>
      <c r="K4" s="12"/>
      <c r="P4" s="10"/>
      <c r="Q4" s="10"/>
      <c r="R4" s="10"/>
      <c r="S4" s="10"/>
      <c r="T4" s="10"/>
      <c r="U4" s="10"/>
      <c r="V4" s="10"/>
      <c r="Y4" s="10"/>
    </row>
    <row r="5" spans="1:25" x14ac:dyDescent="0.2">
      <c r="A5" s="12" t="s">
        <v>65</v>
      </c>
      <c r="B5" s="11">
        <v>1.111969E-3</v>
      </c>
      <c r="C5" s="11">
        <v>2.3976999999999999E-4</v>
      </c>
      <c r="D5" s="11">
        <v>2.84556E-3</v>
      </c>
      <c r="E5" s="11">
        <v>3.2741299999999998E-4</v>
      </c>
      <c r="F5" s="11">
        <v>0.10318812400000001</v>
      </c>
      <c r="G5" s="11">
        <v>0.115061</v>
      </c>
      <c r="H5" s="11"/>
      <c r="I5" s="11"/>
      <c r="J5" s="11">
        <v>0.89681200000000005</v>
      </c>
      <c r="K5" s="11"/>
      <c r="O5" s="10"/>
    </row>
    <row r="6" spans="1:25" x14ac:dyDescent="0.2">
      <c r="A6" s="12" t="s">
        <v>66</v>
      </c>
      <c r="B6" s="11">
        <v>9.5431499999999996E-4</v>
      </c>
      <c r="C6" s="11">
        <v>2.4720999999999999E-4</v>
      </c>
      <c r="D6" s="11">
        <v>3.1573600000000001E-3</v>
      </c>
      <c r="E6" s="11">
        <v>2.1167500000000001E-4</v>
      </c>
      <c r="F6" s="11">
        <v>6.2829592000000004E-2</v>
      </c>
      <c r="G6" s="11">
        <v>6.7042000000000004E-2</v>
      </c>
      <c r="H6" s="11"/>
      <c r="I6" s="11"/>
      <c r="J6" s="11">
        <v>0.93716999999999995</v>
      </c>
      <c r="K6" s="11"/>
      <c r="O6" s="10"/>
    </row>
    <row r="7" spans="1:25" x14ac:dyDescent="0.2">
      <c r="A7" s="12" t="s">
        <v>67</v>
      </c>
      <c r="B7" s="11">
        <v>2.5989299999999997E-4</v>
      </c>
      <c r="C7" s="11">
        <v>1.5935999999999999E-4</v>
      </c>
      <c r="D7" s="11">
        <v>4.3048130000000002E-3</v>
      </c>
      <c r="E7" s="11">
        <v>7.1122989999999999E-3</v>
      </c>
      <c r="F7" s="11">
        <v>0.62295082000000002</v>
      </c>
      <c r="G7" s="11">
        <v>1.652174</v>
      </c>
      <c r="H7" s="11"/>
      <c r="I7" s="11"/>
      <c r="J7" s="11">
        <v>0.37704900000000002</v>
      </c>
      <c r="K7" s="11"/>
      <c r="O7" s="10"/>
    </row>
    <row r="8" spans="1:25" x14ac:dyDescent="0.2">
      <c r="A8" s="12" t="s">
        <v>68</v>
      </c>
      <c r="B8" s="11">
        <v>9.42529E-5</v>
      </c>
      <c r="C8" s="11">
        <v>1.0805E-4</v>
      </c>
      <c r="D8" s="11">
        <v>3.229885E-3</v>
      </c>
      <c r="E8" s="11">
        <v>6.9540230000000001E-3</v>
      </c>
      <c r="F8" s="11">
        <v>0.68284424399999999</v>
      </c>
      <c r="G8" s="11">
        <v>2.153025</v>
      </c>
      <c r="H8" s="11"/>
      <c r="I8" s="11"/>
      <c r="J8" s="11">
        <v>0.31715599999999999</v>
      </c>
      <c r="K8" s="11"/>
      <c r="O8" s="10"/>
    </row>
    <row r="9" spans="1:25" x14ac:dyDescent="0.2">
      <c r="C9" s="10"/>
      <c r="D9"/>
    </row>
    <row r="10" spans="1:25" x14ac:dyDescent="0.2">
      <c r="C10" s="10"/>
      <c r="D10"/>
    </row>
    <row r="11" spans="1:25" x14ac:dyDescent="0.2">
      <c r="B11" t="s">
        <v>50</v>
      </c>
      <c r="C11" s="10" t="s">
        <v>51</v>
      </c>
      <c r="D11" t="s">
        <v>52</v>
      </c>
      <c r="E11" t="s">
        <v>53</v>
      </c>
      <c r="F11" t="s">
        <v>54</v>
      </c>
      <c r="G11" t="s">
        <v>55</v>
      </c>
      <c r="I11" t="s">
        <v>56</v>
      </c>
      <c r="Q11" s="10"/>
    </row>
    <row r="12" spans="1:25" x14ac:dyDescent="0.2">
      <c r="A12" t="s">
        <v>65</v>
      </c>
      <c r="B12">
        <v>6.9444444444444447E-4</v>
      </c>
      <c r="C12" s="13">
        <v>2.4484126984126986E-4</v>
      </c>
      <c r="D12">
        <v>8.7698412698412702E-4</v>
      </c>
      <c r="E12">
        <v>3.3611111111111114E-4</v>
      </c>
      <c r="F12">
        <v>0.27706902191691202</v>
      </c>
      <c r="G12">
        <v>0.38325791855203623</v>
      </c>
      <c r="I12">
        <v>0.72293097808308804</v>
      </c>
      <c r="P12" s="10"/>
      <c r="Q12" s="10"/>
      <c r="R12" s="10"/>
      <c r="S12" s="10"/>
    </row>
    <row r="13" spans="1:25" x14ac:dyDescent="0.2">
      <c r="A13" t="s">
        <v>66</v>
      </c>
      <c r="B13">
        <v>4.784313725490196E-4</v>
      </c>
      <c r="C13" s="13">
        <v>1.8470588235294119E-4</v>
      </c>
      <c r="D13">
        <v>2.0078431372549019E-3</v>
      </c>
      <c r="E13">
        <v>1.4509803921568627E-3</v>
      </c>
      <c r="F13">
        <v>0.41950113378684806</v>
      </c>
      <c r="G13">
        <v>0.72265625</v>
      </c>
      <c r="I13">
        <v>0.58049886621315194</v>
      </c>
      <c r="O13" s="10"/>
    </row>
    <row r="14" spans="1:25" x14ac:dyDescent="0.2">
      <c r="A14" s="10" t="s">
        <v>67</v>
      </c>
      <c r="B14">
        <v>1.530120481927711E-5</v>
      </c>
      <c r="C14" s="13">
        <v>6.1044176706827305E-5</v>
      </c>
      <c r="D14">
        <v>8.3534136546184739E-4</v>
      </c>
      <c r="E14">
        <v>3.1044176706827311E-3</v>
      </c>
      <c r="F14">
        <v>0.78797145769622823</v>
      </c>
      <c r="G14">
        <v>3.7163461538461542</v>
      </c>
      <c r="I14">
        <v>0.21202854230377163</v>
      </c>
      <c r="O14" s="10"/>
    </row>
    <row r="15" spans="1:25" x14ac:dyDescent="0.2">
      <c r="A15" t="s">
        <v>68</v>
      </c>
      <c r="B15">
        <v>5.8928571428571428E-6</v>
      </c>
      <c r="C15" s="13">
        <v>6.2500000000000001E-5</v>
      </c>
      <c r="D15">
        <v>6.2053571428571431E-4</v>
      </c>
      <c r="E15">
        <v>2.8482142857142855E-3</v>
      </c>
      <c r="F15">
        <v>0.82110682110682109</v>
      </c>
      <c r="G15">
        <v>4.5899280575539567</v>
      </c>
      <c r="I15">
        <v>0.17889317889317893</v>
      </c>
      <c r="O15" s="10"/>
    </row>
    <row r="16" spans="1:25" x14ac:dyDescent="0.2">
      <c r="C16" s="10"/>
      <c r="D16"/>
      <c r="O16" s="10"/>
    </row>
    <row r="17" spans="1:17" x14ac:dyDescent="0.2">
      <c r="C17" s="10"/>
      <c r="D17"/>
    </row>
    <row r="18" spans="1:17" x14ac:dyDescent="0.2">
      <c r="C18" s="10"/>
      <c r="D18"/>
    </row>
    <row r="19" spans="1:17" x14ac:dyDescent="0.2">
      <c r="B19" t="s">
        <v>50</v>
      </c>
      <c r="C19" s="10" t="s">
        <v>51</v>
      </c>
      <c r="D19" t="s">
        <v>52</v>
      </c>
      <c r="E19" t="s">
        <v>74</v>
      </c>
      <c r="F19" t="s">
        <v>54</v>
      </c>
      <c r="G19" t="s">
        <v>55</v>
      </c>
      <c r="J19" t="s">
        <v>56</v>
      </c>
      <c r="O19" s="10"/>
    </row>
    <row r="20" spans="1:17" x14ac:dyDescent="0.2">
      <c r="A20" t="s">
        <v>65</v>
      </c>
      <c r="B20">
        <v>1.2307692307692308E-3</v>
      </c>
      <c r="C20" s="13">
        <v>1.7371794871794873E-4</v>
      </c>
      <c r="D20">
        <v>8.7179487179487182E-4</v>
      </c>
      <c r="E20">
        <v>1.8333333333333334E-4</v>
      </c>
      <c r="F20">
        <v>0.1737545565006075</v>
      </c>
      <c r="G20">
        <v>0.21029411764705883</v>
      </c>
      <c r="J20">
        <v>0.82624544349939244</v>
      </c>
      <c r="O20" s="10"/>
      <c r="P20" s="10"/>
      <c r="Q20" s="10"/>
    </row>
    <row r="21" spans="1:17" x14ac:dyDescent="0.2">
      <c r="A21" t="s">
        <v>66</v>
      </c>
      <c r="B21">
        <v>7.4496644295302008E-4</v>
      </c>
      <c r="C21" s="13">
        <v>1.0939597315436242E-4</v>
      </c>
      <c r="D21">
        <v>1.8993288590604027E-3</v>
      </c>
      <c r="E21">
        <v>1.6442953020134228E-3</v>
      </c>
      <c r="F21">
        <v>0.46401515151515149</v>
      </c>
      <c r="G21">
        <v>0.86572438162544163</v>
      </c>
      <c r="J21">
        <v>0.53598484848484851</v>
      </c>
      <c r="N21" s="10"/>
    </row>
    <row r="22" spans="1:17" x14ac:dyDescent="0.2">
      <c r="A22" s="10" t="s">
        <v>67</v>
      </c>
      <c r="B22">
        <v>7.3925925925925933E-5</v>
      </c>
      <c r="C22" s="13">
        <v>6.0666666666666666E-5</v>
      </c>
      <c r="D22">
        <v>9.7037037037037035E-4</v>
      </c>
      <c r="E22">
        <v>2.6592592592592592E-3</v>
      </c>
      <c r="F22">
        <v>0.73265306122448981</v>
      </c>
      <c r="G22">
        <v>2.7404580152671754</v>
      </c>
      <c r="J22">
        <v>0.26734693877551025</v>
      </c>
      <c r="N22" s="10"/>
    </row>
    <row r="23" spans="1:17" x14ac:dyDescent="0.2">
      <c r="A23" t="s">
        <v>68</v>
      </c>
      <c r="B23">
        <v>3.7372262773722629E-5</v>
      </c>
      <c r="C23" s="13">
        <v>3.1605839416058398E-5</v>
      </c>
      <c r="D23">
        <v>1E-3</v>
      </c>
      <c r="E23">
        <v>2.7737226277372261E-3</v>
      </c>
      <c r="F23">
        <v>0.73500967117988392</v>
      </c>
      <c r="G23">
        <v>2.773722627737226</v>
      </c>
      <c r="J23">
        <v>0.26499032882011608</v>
      </c>
      <c r="N23" s="10"/>
    </row>
    <row r="24" spans="1:17" x14ac:dyDescent="0.2">
      <c r="N24" s="10"/>
    </row>
    <row r="27" spans="1:17" x14ac:dyDescent="0.2">
      <c r="B27" t="s">
        <v>51</v>
      </c>
      <c r="C27" t="s">
        <v>70</v>
      </c>
      <c r="D27" s="10" t="s">
        <v>75</v>
      </c>
      <c r="E27" t="s">
        <v>76</v>
      </c>
      <c r="G27" t="s">
        <v>77</v>
      </c>
    </row>
    <row r="28" spans="1:17" x14ac:dyDescent="0.2">
      <c r="A28" t="s">
        <v>65</v>
      </c>
      <c r="B28">
        <v>2.2183098591549295E-4</v>
      </c>
      <c r="C28">
        <v>9.7183098591549293E-4</v>
      </c>
      <c r="D28" s="13">
        <v>3.2112676056338029E-3</v>
      </c>
      <c r="E28">
        <v>4.8450704225352112E-4</v>
      </c>
      <c r="G28">
        <v>0.86890243902439024</v>
      </c>
    </row>
    <row r="29" spans="1:17" x14ac:dyDescent="0.2">
      <c r="A29" t="s">
        <v>66</v>
      </c>
      <c r="B29">
        <v>2.0891719745222927E-4</v>
      </c>
      <c r="C29">
        <v>1.0700636942675159E-3</v>
      </c>
      <c r="D29" s="13">
        <v>4.4713375796178343E-3</v>
      </c>
      <c r="E29">
        <v>3.5159235668789809E-4</v>
      </c>
      <c r="G29">
        <v>0.92709984152139457</v>
      </c>
    </row>
    <row r="30" spans="1:17" x14ac:dyDescent="0.2">
      <c r="A30" s="10" t="s">
        <v>67</v>
      </c>
      <c r="B30">
        <v>1.2478632478632478E-4</v>
      </c>
      <c r="C30">
        <v>7.0256410256410264E-4</v>
      </c>
      <c r="D30" s="13">
        <v>4.4786324786324789E-3</v>
      </c>
      <c r="E30">
        <v>2.9230769230769232E-3</v>
      </c>
      <c r="G30">
        <v>0.605080831408776</v>
      </c>
    </row>
    <row r="31" spans="1:17" x14ac:dyDescent="0.2">
      <c r="A31" t="s">
        <v>68</v>
      </c>
      <c r="B31">
        <v>9.099099099099099E-5</v>
      </c>
      <c r="C31">
        <v>3.747747747747748E-4</v>
      </c>
      <c r="D31" s="13">
        <v>3.7297297297297295E-3</v>
      </c>
      <c r="E31">
        <v>5.7477477477477475E-3</v>
      </c>
      <c r="G31">
        <v>0.39353612167300378</v>
      </c>
    </row>
    <row r="34" spans="1:9" s="14" customFormat="1" x14ac:dyDescent="0.2">
      <c r="D34" s="15"/>
    </row>
    <row r="36" spans="1:9" x14ac:dyDescent="0.2">
      <c r="A36" s="2" t="s">
        <v>79</v>
      </c>
    </row>
    <row r="37" spans="1:9" x14ac:dyDescent="0.2">
      <c r="D37" s="13"/>
    </row>
    <row r="38" spans="1:9" x14ac:dyDescent="0.2">
      <c r="A38" s="13"/>
      <c r="B38" s="16" t="s">
        <v>51</v>
      </c>
      <c r="C38" s="16"/>
      <c r="D38" s="13"/>
      <c r="E38" s="16"/>
      <c r="F38" s="16"/>
      <c r="G38" s="16"/>
      <c r="H38" s="16"/>
      <c r="I38" s="16"/>
    </row>
    <row r="39" spans="1:9" x14ac:dyDescent="0.2">
      <c r="A39" s="17"/>
      <c r="B39" s="16" t="s">
        <v>80</v>
      </c>
      <c r="C39" s="16" t="s">
        <v>81</v>
      </c>
      <c r="D39" s="16" t="s">
        <v>82</v>
      </c>
      <c r="E39" s="16"/>
      <c r="F39" s="16"/>
      <c r="G39" s="16"/>
      <c r="H39" s="16"/>
      <c r="I39" s="16"/>
    </row>
    <row r="40" spans="1:9" x14ac:dyDescent="0.2">
      <c r="A40" s="16" t="s">
        <v>65</v>
      </c>
      <c r="B40" s="16">
        <v>5.4081632653061229E-4</v>
      </c>
      <c r="C40" s="16">
        <v>7.5724637681159424E-4</v>
      </c>
      <c r="D40" s="16">
        <v>6.573426573426573E-4</v>
      </c>
      <c r="E40" s="16"/>
      <c r="F40" s="16"/>
      <c r="G40" s="16"/>
      <c r="H40" s="16"/>
      <c r="I40" s="16"/>
    </row>
    <row r="41" spans="1:9" x14ac:dyDescent="0.2">
      <c r="A41" s="16">
        <v>3</v>
      </c>
      <c r="B41" s="16">
        <v>6.1301369863013696E-4</v>
      </c>
      <c r="C41" s="16">
        <v>4.7583643122676582E-4</v>
      </c>
      <c r="D41" s="16">
        <v>6.0606060606060606E-4</v>
      </c>
      <c r="E41" s="16"/>
      <c r="F41" s="16"/>
      <c r="G41" s="16"/>
      <c r="H41" s="16"/>
      <c r="I41" s="16"/>
    </row>
    <row r="42" spans="1:9" x14ac:dyDescent="0.2">
      <c r="A42" s="16">
        <v>15</v>
      </c>
      <c r="B42" s="16">
        <v>1.9288389513108615E-4</v>
      </c>
      <c r="C42" s="16">
        <v>3.0516605166051663E-4</v>
      </c>
      <c r="D42" s="16">
        <v>2.0380228136882131E-4</v>
      </c>
      <c r="E42" s="16"/>
      <c r="F42" s="16"/>
      <c r="G42" s="16"/>
      <c r="H42" s="16"/>
      <c r="I42" s="16"/>
    </row>
    <row r="43" spans="1:9" x14ac:dyDescent="0.2">
      <c r="A43" s="16">
        <v>30</v>
      </c>
      <c r="B43" s="16">
        <v>1.5555555555555556E-4</v>
      </c>
      <c r="C43" s="16">
        <v>2.3306122448979593E-4</v>
      </c>
      <c r="D43" s="16">
        <v>2.2056451612903228E-4</v>
      </c>
      <c r="E43" s="16"/>
      <c r="F43" s="16"/>
      <c r="G43" s="16"/>
      <c r="H43" s="16"/>
      <c r="I43" s="16"/>
    </row>
    <row r="44" spans="1:9" x14ac:dyDescent="0.2">
      <c r="A44" s="16"/>
      <c r="B44" s="16"/>
      <c r="C44" s="16"/>
      <c r="D44" s="16"/>
      <c r="E44" s="16"/>
      <c r="F44" s="16"/>
      <c r="G44" s="16"/>
      <c r="H44" s="16"/>
      <c r="I44" s="16"/>
    </row>
    <row r="45" spans="1:9" x14ac:dyDescent="0.2">
      <c r="A45" s="16"/>
      <c r="B45" s="16"/>
      <c r="C45" s="16"/>
      <c r="D45" s="16"/>
      <c r="E45" s="16"/>
      <c r="F45" s="16"/>
      <c r="G45" s="16"/>
      <c r="H45" s="16"/>
      <c r="I45" s="16"/>
    </row>
    <row r="46" spans="1:9" x14ac:dyDescent="0.2">
      <c r="A46" s="17"/>
      <c r="B46" s="16"/>
      <c r="C46" s="16"/>
      <c r="D46" s="16"/>
      <c r="E46" s="16"/>
      <c r="F46" s="16"/>
      <c r="G46" s="16"/>
      <c r="H46" s="16"/>
      <c r="I46" s="16"/>
    </row>
    <row r="47" spans="1:9" x14ac:dyDescent="0.2">
      <c r="A47" s="16"/>
      <c r="B47" s="16" t="s">
        <v>70</v>
      </c>
      <c r="C47" s="16"/>
      <c r="D47" s="16"/>
      <c r="E47" s="16"/>
      <c r="F47" s="16"/>
      <c r="G47" s="16"/>
      <c r="H47" s="16"/>
      <c r="I47" s="16"/>
    </row>
    <row r="48" spans="1:9" x14ac:dyDescent="0.2">
      <c r="A48" s="16"/>
      <c r="B48" s="16" t="s">
        <v>80</v>
      </c>
      <c r="C48" s="16" t="s">
        <v>81</v>
      </c>
      <c r="D48" s="16" t="s">
        <v>82</v>
      </c>
      <c r="E48" s="16"/>
      <c r="F48" s="16"/>
      <c r="G48" s="16"/>
      <c r="H48" s="16"/>
      <c r="I48" s="16"/>
    </row>
    <row r="49" spans="1:9" x14ac:dyDescent="0.2">
      <c r="A49" s="16" t="s">
        <v>65</v>
      </c>
      <c r="B49" s="16">
        <v>1.4149659863945578E-3</v>
      </c>
      <c r="C49" s="16">
        <v>1.2246376811594203E-3</v>
      </c>
      <c r="D49" s="16">
        <v>9.1258741258741255E-4</v>
      </c>
      <c r="E49" s="16"/>
      <c r="F49" s="16"/>
      <c r="G49" s="16"/>
      <c r="H49" s="16"/>
      <c r="I49" s="16"/>
    </row>
    <row r="50" spans="1:9" x14ac:dyDescent="0.2">
      <c r="A50" s="16">
        <v>3</v>
      </c>
      <c r="B50" s="16">
        <v>1.3664383561643836E-3</v>
      </c>
      <c r="C50" s="16">
        <v>4.5353159851301114E-4</v>
      </c>
      <c r="D50" s="16">
        <v>5.5303030303030304E-4</v>
      </c>
      <c r="E50" s="16"/>
      <c r="F50" s="16"/>
      <c r="G50" s="16"/>
      <c r="H50" s="16"/>
      <c r="I50" s="16"/>
    </row>
    <row r="51" spans="1:9" x14ac:dyDescent="0.2">
      <c r="A51" s="16">
        <v>15</v>
      </c>
      <c r="B51" s="16">
        <v>2.4606741573033708E-4</v>
      </c>
      <c r="C51" s="16">
        <v>4.6863468634686343E-5</v>
      </c>
      <c r="D51" s="16">
        <v>3.3460076045627377E-5</v>
      </c>
      <c r="E51" s="16"/>
      <c r="F51" s="16"/>
      <c r="G51" s="16"/>
      <c r="H51" s="16"/>
      <c r="I51" s="16"/>
    </row>
    <row r="52" spans="1:9" x14ac:dyDescent="0.2">
      <c r="A52" s="16">
        <v>30</v>
      </c>
      <c r="B52" s="16">
        <v>9.0873015873015869E-5</v>
      </c>
      <c r="C52" s="16">
        <v>3.7877551020408158E-5</v>
      </c>
      <c r="D52" s="16">
        <v>3.1733870967741935E-5</v>
      </c>
      <c r="E52" s="16"/>
      <c r="F52" s="16"/>
      <c r="G52" s="16"/>
      <c r="H52" s="16"/>
      <c r="I52" s="16"/>
    </row>
    <row r="53" spans="1:9" x14ac:dyDescent="0.2">
      <c r="A53" s="16"/>
      <c r="B53" s="16"/>
      <c r="C53" s="16"/>
      <c r="D53" s="16"/>
      <c r="E53" s="16"/>
      <c r="F53" s="16"/>
      <c r="G53" s="16"/>
      <c r="H53" s="16"/>
      <c r="I53" s="16"/>
    </row>
    <row r="54" spans="1:9" x14ac:dyDescent="0.2">
      <c r="A54" s="16"/>
      <c r="B54" s="16"/>
      <c r="C54" s="16"/>
      <c r="D54" s="16"/>
      <c r="E54" s="16"/>
      <c r="F54" s="16"/>
      <c r="G54" s="16"/>
      <c r="H54" s="16"/>
      <c r="I54" s="16"/>
    </row>
    <row r="55" spans="1:9" x14ac:dyDescent="0.2">
      <c r="A55" s="16"/>
      <c r="B55" s="16" t="s">
        <v>83</v>
      </c>
      <c r="C55" s="16"/>
      <c r="D55" s="16"/>
      <c r="E55" s="16"/>
      <c r="F55" s="16"/>
      <c r="G55" s="16"/>
      <c r="H55" s="16"/>
      <c r="I55" s="16"/>
    </row>
    <row r="56" spans="1:9" x14ac:dyDescent="0.2">
      <c r="A56" s="16"/>
      <c r="B56" s="16" t="s">
        <v>80</v>
      </c>
      <c r="C56" s="16" t="s">
        <v>81</v>
      </c>
      <c r="D56" s="16" t="s">
        <v>82</v>
      </c>
      <c r="E56" s="16"/>
      <c r="F56" s="16"/>
      <c r="G56" s="16"/>
      <c r="H56" s="16"/>
      <c r="I56" s="16"/>
    </row>
    <row r="57" spans="1:9" x14ac:dyDescent="0.2">
      <c r="A57" s="16" t="s">
        <v>65</v>
      </c>
      <c r="B57" s="16">
        <v>2.5170068027210884E-3</v>
      </c>
      <c r="C57" s="16">
        <v>2.9384057971014494E-3</v>
      </c>
      <c r="D57" s="16">
        <v>2.7622377622377623E-3</v>
      </c>
      <c r="E57" s="16"/>
      <c r="F57" s="16"/>
      <c r="G57" s="16"/>
      <c r="H57" s="16"/>
      <c r="I57" s="16"/>
    </row>
    <row r="58" spans="1:9" x14ac:dyDescent="0.2">
      <c r="A58" s="16">
        <v>3</v>
      </c>
      <c r="B58" s="16">
        <v>3.3047945205479452E-3</v>
      </c>
      <c r="C58" s="16">
        <v>4.7583643122676581E-3</v>
      </c>
      <c r="D58" s="16">
        <v>4.8106060606060604E-3</v>
      </c>
      <c r="E58" s="16"/>
      <c r="F58" s="16"/>
      <c r="G58" s="16"/>
      <c r="H58" s="16"/>
      <c r="I58" s="16"/>
    </row>
    <row r="59" spans="1:9" x14ac:dyDescent="0.2">
      <c r="A59" s="16">
        <v>15</v>
      </c>
      <c r="B59" s="16">
        <v>2.8239700374531836E-3</v>
      </c>
      <c r="C59" s="16">
        <v>2.1254612546125463E-3</v>
      </c>
      <c r="D59" s="16">
        <v>2.1482889733840304E-3</v>
      </c>
      <c r="E59" s="16"/>
      <c r="F59" s="16"/>
      <c r="G59" s="16"/>
      <c r="H59" s="16"/>
      <c r="I59" s="16"/>
    </row>
    <row r="60" spans="1:9" x14ac:dyDescent="0.2">
      <c r="A60" s="16">
        <v>30</v>
      </c>
      <c r="B60" s="16">
        <v>2.3690476190476191E-3</v>
      </c>
      <c r="C60" s="16">
        <v>1.9959183673469386E-3</v>
      </c>
      <c r="D60" s="16">
        <v>2.0846774193548387E-3</v>
      </c>
      <c r="E60" s="16"/>
      <c r="F60" s="16"/>
      <c r="G60" s="16"/>
      <c r="H60" s="16"/>
      <c r="I60" s="16"/>
    </row>
    <row r="61" spans="1:9" x14ac:dyDescent="0.2">
      <c r="A61" s="16"/>
      <c r="B61" s="16"/>
      <c r="C61" s="16"/>
      <c r="D61" s="16"/>
      <c r="E61" s="16"/>
      <c r="F61" s="16"/>
      <c r="G61" s="16"/>
      <c r="H61" s="16"/>
      <c r="I61" s="16"/>
    </row>
    <row r="62" spans="1:9" x14ac:dyDescent="0.2">
      <c r="A62" s="16"/>
      <c r="B62" s="16"/>
      <c r="C62" s="16"/>
      <c r="D62" s="16"/>
      <c r="E62" s="16"/>
      <c r="F62" s="16"/>
      <c r="G62" s="16"/>
      <c r="H62" s="16"/>
      <c r="I62" s="16"/>
    </row>
    <row r="63" spans="1:9" x14ac:dyDescent="0.2">
      <c r="A63" s="16"/>
      <c r="B63" s="16" t="s">
        <v>84</v>
      </c>
      <c r="C63" s="16"/>
      <c r="D63" s="16"/>
      <c r="E63" s="16"/>
      <c r="F63" s="16"/>
      <c r="G63" s="16" t="s">
        <v>85</v>
      </c>
      <c r="H63" s="16"/>
      <c r="I63" s="16"/>
    </row>
    <row r="64" spans="1:9" x14ac:dyDescent="0.2">
      <c r="A64" s="16"/>
      <c r="B64" s="16" t="s">
        <v>80</v>
      </c>
      <c r="C64" s="16" t="s">
        <v>81</v>
      </c>
      <c r="D64" s="16" t="s">
        <v>82</v>
      </c>
      <c r="E64" s="16"/>
      <c r="F64" s="16"/>
      <c r="G64" s="16" t="s">
        <v>80</v>
      </c>
      <c r="H64" s="16" t="s">
        <v>81</v>
      </c>
      <c r="I64" s="16" t="s">
        <v>82</v>
      </c>
    </row>
    <row r="65" spans="1:9" x14ac:dyDescent="0.2">
      <c r="A65" s="16" t="s">
        <v>65</v>
      </c>
      <c r="B65" s="16">
        <v>2.9081632653061223E-4</v>
      </c>
      <c r="C65" s="16">
        <v>3.9130434782608698E-4</v>
      </c>
      <c r="D65" s="16">
        <v>2.4090909090909092E-4</v>
      </c>
      <c r="E65" s="16"/>
      <c r="F65" s="16" t="s">
        <v>65</v>
      </c>
      <c r="G65" s="16">
        <v>0.89642640823743192</v>
      </c>
      <c r="H65" s="16">
        <v>0.88248095756256806</v>
      </c>
      <c r="I65" s="16">
        <v>0.91978111538013729</v>
      </c>
    </row>
    <row r="66" spans="1:9" x14ac:dyDescent="0.2">
      <c r="A66" s="16">
        <v>3</v>
      </c>
      <c r="B66" s="16">
        <v>4.9315068493150684E-4</v>
      </c>
      <c r="C66" s="16">
        <v>4.6096654275092934E-3</v>
      </c>
      <c r="D66" s="16">
        <v>2.2499999999999998E-3</v>
      </c>
      <c r="E66" s="16"/>
      <c r="F66" s="16">
        <v>3</v>
      </c>
      <c r="G66" s="16">
        <v>0.87015329125338148</v>
      </c>
      <c r="H66" s="16">
        <v>0.50793650793650791</v>
      </c>
      <c r="I66" s="16">
        <v>0.68133047210300424</v>
      </c>
    </row>
    <row r="67" spans="1:9" x14ac:dyDescent="0.2">
      <c r="A67" s="16">
        <v>15</v>
      </c>
      <c r="B67" s="16">
        <v>4.9438202247191008E-3</v>
      </c>
      <c r="C67" s="16">
        <v>6.5313653136531364E-3</v>
      </c>
      <c r="D67" s="16">
        <v>5.5513307984790877E-3</v>
      </c>
      <c r="E67" s="16"/>
      <c r="F67" s="16">
        <v>15</v>
      </c>
      <c r="G67" s="16">
        <v>0.36354869816779173</v>
      </c>
      <c r="H67" s="16">
        <v>0.24552429667519185</v>
      </c>
      <c r="I67" s="16">
        <v>0.27901234567901234</v>
      </c>
    </row>
    <row r="68" spans="1:9" x14ac:dyDescent="0.2">
      <c r="A68" s="16">
        <v>30</v>
      </c>
      <c r="B68" s="16">
        <v>5.4761904761904765E-3</v>
      </c>
      <c r="C68" s="16">
        <v>6.4081632653061223E-3</v>
      </c>
      <c r="D68" s="16">
        <v>3.5645161290322582E-3</v>
      </c>
      <c r="E68" s="16"/>
      <c r="F68" s="16">
        <v>30</v>
      </c>
      <c r="G68" s="16">
        <v>0.30197268588770865</v>
      </c>
      <c r="H68" s="16">
        <v>0.23749392909179212</v>
      </c>
      <c r="I68" s="16">
        <v>0.36902212705210563</v>
      </c>
    </row>
    <row r="69" spans="1:9" x14ac:dyDescent="0.2">
      <c r="D69" s="13"/>
    </row>
    <row r="73" spans="1:9" s="14" customFormat="1" x14ac:dyDescent="0.2">
      <c r="D73" s="15"/>
    </row>
    <row r="75" spans="1:9" x14ac:dyDescent="0.2">
      <c r="A75" s="2" t="s">
        <v>86</v>
      </c>
    </row>
    <row r="77" spans="1:9" x14ac:dyDescent="0.2">
      <c r="B77" t="s">
        <v>51</v>
      </c>
      <c r="C77" t="s">
        <v>70</v>
      </c>
      <c r="D77" s="13" t="s">
        <v>83</v>
      </c>
      <c r="E77" t="s">
        <v>84</v>
      </c>
      <c r="F77" t="s">
        <v>85</v>
      </c>
    </row>
    <row r="78" spans="1:9" x14ac:dyDescent="0.2">
      <c r="A78" t="s">
        <v>65</v>
      </c>
      <c r="B78">
        <v>8.0654761904761914E-5</v>
      </c>
      <c r="C78">
        <v>8.8690476190476193E-4</v>
      </c>
      <c r="D78" s="13">
        <v>1.0982142857142857E-3</v>
      </c>
      <c r="E78">
        <v>7.1130952380952378E-4</v>
      </c>
      <c r="F78">
        <v>0.60690789473684215</v>
      </c>
    </row>
    <row r="79" spans="1:9" x14ac:dyDescent="0.2">
      <c r="A79" t="s">
        <v>87</v>
      </c>
      <c r="B79">
        <v>3.6103151862464181E-4</v>
      </c>
      <c r="C79">
        <v>1.7851002865329512E-3</v>
      </c>
      <c r="D79" s="13">
        <v>1.9426934097421203E-3</v>
      </c>
      <c r="E79">
        <v>4.0114613180515762E-4</v>
      </c>
      <c r="F79">
        <v>0.82885085574572126</v>
      </c>
    </row>
    <row r="80" spans="1:9" x14ac:dyDescent="0.2">
      <c r="A80" t="s">
        <v>88</v>
      </c>
      <c r="B80">
        <v>3.3232628398791542E-5</v>
      </c>
      <c r="C80">
        <v>5.1963746223564952E-5</v>
      </c>
      <c r="D80" s="13">
        <v>8.0060422960725075E-4</v>
      </c>
      <c r="E80">
        <v>4.4712990936555891E-3</v>
      </c>
      <c r="F80">
        <v>0.15186246418338109</v>
      </c>
    </row>
    <row r="81" spans="1:6" x14ac:dyDescent="0.2">
      <c r="A81" t="s">
        <v>89</v>
      </c>
      <c r="B81">
        <v>5.5063291139240501E-5</v>
      </c>
      <c r="C81">
        <v>5.9177215189873414E-5</v>
      </c>
      <c r="D81" s="13">
        <v>8.7341772151898738E-4</v>
      </c>
      <c r="E81">
        <v>5.1582278481012659E-3</v>
      </c>
      <c r="F81">
        <v>0.14480587618048268</v>
      </c>
    </row>
    <row r="82" spans="1:6" x14ac:dyDescent="0.2">
      <c r="D82" s="13"/>
    </row>
    <row r="83" spans="1:6" x14ac:dyDescent="0.2">
      <c r="D83" s="13"/>
    </row>
    <row r="84" spans="1:6" x14ac:dyDescent="0.2">
      <c r="B84" t="s">
        <v>51</v>
      </c>
      <c r="C84" t="s">
        <v>70</v>
      </c>
      <c r="D84" s="13" t="s">
        <v>83</v>
      </c>
      <c r="E84" t="s">
        <v>84</v>
      </c>
      <c r="F84" s="16" t="s">
        <v>85</v>
      </c>
    </row>
    <row r="85" spans="1:6" x14ac:dyDescent="0.2">
      <c r="A85" t="s">
        <v>65</v>
      </c>
      <c r="B85">
        <v>4.7388059701492538E-4</v>
      </c>
      <c r="C85">
        <v>9.6268656716417915E-4</v>
      </c>
      <c r="D85" s="13">
        <v>1.7761194029850746E-3</v>
      </c>
      <c r="E85">
        <v>2.3582089552238807E-4</v>
      </c>
      <c r="F85">
        <v>0.88278931750741851</v>
      </c>
    </row>
    <row r="86" spans="1:6" x14ac:dyDescent="0.2">
      <c r="A86" t="s">
        <v>87</v>
      </c>
      <c r="B86">
        <v>5.1562500000000002E-4</v>
      </c>
      <c r="C86">
        <v>1.9765625E-3</v>
      </c>
      <c r="D86" s="13">
        <v>1.953125E-3</v>
      </c>
      <c r="E86">
        <v>2.9296874999999999E-4</v>
      </c>
      <c r="F86">
        <v>0.86956521739130443</v>
      </c>
    </row>
    <row r="87" spans="1:6" x14ac:dyDescent="0.2">
      <c r="A87" t="s">
        <v>88</v>
      </c>
      <c r="B87">
        <v>2.0378151260504201E-4</v>
      </c>
      <c r="C87">
        <v>6.2184873949579832E-5</v>
      </c>
      <c r="D87" s="13">
        <v>1.4411764705882352E-3</v>
      </c>
      <c r="E87">
        <v>3.7773109243697477E-3</v>
      </c>
      <c r="F87">
        <v>0.27616747181964574</v>
      </c>
    </row>
    <row r="88" spans="1:6" x14ac:dyDescent="0.2">
      <c r="A88" t="s">
        <v>89</v>
      </c>
      <c r="B88">
        <v>1.9692982456140352E-4</v>
      </c>
      <c r="C88">
        <v>2.0570175438596491E-4</v>
      </c>
      <c r="D88" s="13">
        <v>1.5043859649122807E-3</v>
      </c>
      <c r="E88">
        <v>3.1798245614035087E-3</v>
      </c>
      <c r="F88">
        <v>0.32116104868913864</v>
      </c>
    </row>
    <row r="89" spans="1:6" x14ac:dyDescent="0.2">
      <c r="D89" s="13"/>
    </row>
    <row r="90" spans="1:6" x14ac:dyDescent="0.2">
      <c r="D90" s="13"/>
    </row>
    <row r="91" spans="1:6" x14ac:dyDescent="0.2">
      <c r="B91" t="s">
        <v>51</v>
      </c>
      <c r="C91" t="s">
        <v>70</v>
      </c>
      <c r="D91" s="13" t="s">
        <v>83</v>
      </c>
      <c r="E91" t="s">
        <v>84</v>
      </c>
      <c r="F91" t="s">
        <v>90</v>
      </c>
    </row>
    <row r="92" spans="1:6" x14ac:dyDescent="0.2">
      <c r="A92" t="s">
        <v>65</v>
      </c>
      <c r="B92">
        <v>2.3119999999999998E-4</v>
      </c>
      <c r="C92">
        <v>1.0480000000000001E-3</v>
      </c>
      <c r="D92" s="13">
        <v>3.4320000000000002E-3</v>
      </c>
      <c r="E92">
        <v>4.0400000000000001E-4</v>
      </c>
      <c r="F92">
        <v>0.89468196037539105</v>
      </c>
    </row>
    <row r="93" spans="1:6" x14ac:dyDescent="0.2">
      <c r="A93" t="s">
        <v>87</v>
      </c>
      <c r="B93">
        <v>2.9481481481481481E-4</v>
      </c>
      <c r="C93">
        <v>1.911111111111111E-3</v>
      </c>
      <c r="D93" s="13">
        <v>4.2296296296296301E-3</v>
      </c>
      <c r="E93">
        <v>6.1925925925925918E-4</v>
      </c>
      <c r="F93">
        <v>0.87228842040941035</v>
      </c>
    </row>
    <row r="94" spans="1:6" x14ac:dyDescent="0.2">
      <c r="A94" t="s">
        <v>88</v>
      </c>
      <c r="B94">
        <v>1.2591687041564793E-4</v>
      </c>
      <c r="C94">
        <v>5.7090464547677263E-4</v>
      </c>
      <c r="D94" s="13">
        <v>3.3007334963325182E-3</v>
      </c>
      <c r="E94">
        <v>4.2665036674816624E-3</v>
      </c>
      <c r="F94">
        <v>0.4361873990306947</v>
      </c>
    </row>
    <row r="95" spans="1:6" x14ac:dyDescent="0.2">
      <c r="A95" t="s">
        <v>89</v>
      </c>
      <c r="B95">
        <v>6.5329218106995881E-5</v>
      </c>
      <c r="C95">
        <v>3.5905349794238683E-4</v>
      </c>
      <c r="D95" s="13">
        <v>4.0637860082304526E-3</v>
      </c>
      <c r="E95">
        <v>6.8930041152263375E-3</v>
      </c>
      <c r="F95">
        <v>0.37089201877934269</v>
      </c>
    </row>
    <row r="98" spans="1:6" x14ac:dyDescent="0.2">
      <c r="B98" t="s">
        <v>51</v>
      </c>
      <c r="C98" t="s">
        <v>70</v>
      </c>
      <c r="D98" s="13" t="s">
        <v>83</v>
      </c>
      <c r="E98" t="s">
        <v>84</v>
      </c>
      <c r="F98" t="s">
        <v>77</v>
      </c>
    </row>
    <row r="99" spans="1:6" x14ac:dyDescent="0.2">
      <c r="A99" t="s">
        <v>65</v>
      </c>
      <c r="B99">
        <v>7.3271889400921663E-4</v>
      </c>
      <c r="C99">
        <v>1.8525345622119815E-3</v>
      </c>
      <c r="D99" s="13">
        <v>5.5760368663594472E-3</v>
      </c>
      <c r="E99">
        <v>5.4838709677419359E-4</v>
      </c>
      <c r="F99">
        <v>0.91045899172310008</v>
      </c>
    </row>
    <row r="100" spans="1:6" x14ac:dyDescent="0.2">
      <c r="A100" t="s">
        <v>87</v>
      </c>
      <c r="B100">
        <v>7.1957671957671959E-4</v>
      </c>
      <c r="C100">
        <v>2.8835978835978836E-3</v>
      </c>
      <c r="D100" s="13">
        <v>6.3492063492063492E-3</v>
      </c>
      <c r="E100">
        <v>8.9417989417989413E-4</v>
      </c>
      <c r="F100">
        <v>0.87655222790357923</v>
      </c>
    </row>
    <row r="101" spans="1:6" x14ac:dyDescent="0.2">
      <c r="A101" t="s">
        <v>88</v>
      </c>
      <c r="B101">
        <v>2.7906976744186045E-4</v>
      </c>
      <c r="C101">
        <v>4.9941860465116286E-4</v>
      </c>
      <c r="D101" s="13">
        <v>5.9302325581395351E-3</v>
      </c>
      <c r="E101">
        <v>9.4186046511627909E-3</v>
      </c>
      <c r="F101">
        <v>0.38636363636363635</v>
      </c>
    </row>
    <row r="102" spans="1:6" x14ac:dyDescent="0.2">
      <c r="A102" t="s">
        <v>89</v>
      </c>
      <c r="B102">
        <v>2.3305785123966941E-4</v>
      </c>
      <c r="C102">
        <v>3.871900826446281E-4</v>
      </c>
      <c r="D102" s="13">
        <v>4.2561983471074384E-3</v>
      </c>
      <c r="E102">
        <v>6.4049586776859504E-3</v>
      </c>
      <c r="F102">
        <v>0.39922480620155043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95855D-9402-F148-8322-4D4FD92091C6}">
  <dimension ref="A2:T47"/>
  <sheetViews>
    <sheetView topLeftCell="J31" zoomScale="200" workbookViewId="0">
      <selection activeCell="T37" sqref="T37"/>
    </sheetView>
  </sheetViews>
  <sheetFormatPr baseColWidth="10" defaultRowHeight="16" x14ac:dyDescent="0.2"/>
  <cols>
    <col min="1" max="1" width="15.6640625" customWidth="1"/>
  </cols>
  <sheetData>
    <row r="2" spans="1:20" x14ac:dyDescent="0.2">
      <c r="A2" s="1" t="s">
        <v>3</v>
      </c>
      <c r="I2" s="1" t="s">
        <v>4</v>
      </c>
      <c r="N2" s="1" t="s">
        <v>5</v>
      </c>
    </row>
    <row r="5" spans="1:20" x14ac:dyDescent="0.2">
      <c r="T5" t="s">
        <v>96</v>
      </c>
    </row>
    <row r="8" spans="1:20" x14ac:dyDescent="0.2">
      <c r="I8" t="s">
        <v>70</v>
      </c>
    </row>
    <row r="9" spans="1:20" x14ac:dyDescent="0.2">
      <c r="A9" t="s">
        <v>51</v>
      </c>
    </row>
    <row r="13" spans="1:20" x14ac:dyDescent="0.2">
      <c r="A13" t="s">
        <v>71</v>
      </c>
    </row>
    <row r="17" spans="1:20" x14ac:dyDescent="0.2">
      <c r="T17" t="s">
        <v>51</v>
      </c>
    </row>
    <row r="21" spans="1:20" x14ac:dyDescent="0.2">
      <c r="T21" t="s">
        <v>71</v>
      </c>
    </row>
    <row r="22" spans="1:20" x14ac:dyDescent="0.2">
      <c r="I22" t="s">
        <v>96</v>
      </c>
    </row>
    <row r="24" spans="1:20" x14ac:dyDescent="0.2">
      <c r="A24" t="s">
        <v>70</v>
      </c>
    </row>
    <row r="32" spans="1:20" x14ac:dyDescent="0.2">
      <c r="T32" t="s">
        <v>70</v>
      </c>
    </row>
    <row r="47" spans="20:20" x14ac:dyDescent="0.2">
      <c r="T47" t="s">
        <v>318</v>
      </c>
    </row>
  </sheetData>
  <pageMargins left="0.7" right="0.7" top="0.75" bottom="0.75" header="0.3" footer="0.3"/>
  <pageSetup orientation="portrait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3D6A8A-824D-0745-8117-61A3837E234C}">
  <dimension ref="A2:K146"/>
  <sheetViews>
    <sheetView topLeftCell="A106" workbookViewId="0">
      <selection activeCell="K47" sqref="K47"/>
    </sheetView>
  </sheetViews>
  <sheetFormatPr baseColWidth="10" defaultRowHeight="16" x14ac:dyDescent="0.2"/>
  <sheetData>
    <row r="2" spans="1:6" s="2" customFormat="1" x14ac:dyDescent="0.2">
      <c r="A2" s="2" t="s">
        <v>94</v>
      </c>
    </row>
    <row r="4" spans="1:6" x14ac:dyDescent="0.2">
      <c r="A4" s="11"/>
      <c r="B4" s="11" t="s">
        <v>51</v>
      </c>
      <c r="C4" s="12" t="s">
        <v>70</v>
      </c>
      <c r="D4" s="12" t="s">
        <v>91</v>
      </c>
      <c r="E4" s="12" t="s">
        <v>84</v>
      </c>
      <c r="F4" s="12" t="s">
        <v>77</v>
      </c>
    </row>
    <row r="5" spans="1:6" x14ac:dyDescent="0.2">
      <c r="A5" s="11" t="s">
        <v>65</v>
      </c>
      <c r="B5" s="11">
        <v>1.49254E-4</v>
      </c>
      <c r="C5" s="11">
        <v>1.052239E-3</v>
      </c>
      <c r="D5" s="11">
        <v>5.7537300000000001E-4</v>
      </c>
      <c r="E5" s="11">
        <v>1.1791E-4</v>
      </c>
      <c r="F5" s="11">
        <v>0.82992465000000004</v>
      </c>
    </row>
    <row r="6" spans="1:6" x14ac:dyDescent="0.2">
      <c r="A6" s="11" t="s">
        <v>92</v>
      </c>
      <c r="B6" s="11">
        <v>1.6230800000000001E-4</v>
      </c>
      <c r="C6" s="11">
        <v>2.223077E-3</v>
      </c>
      <c r="D6" s="11">
        <v>8.0769200000000005E-4</v>
      </c>
      <c r="E6" s="11">
        <v>1.58462E-4</v>
      </c>
      <c r="F6" s="11">
        <v>0.83598726099999998</v>
      </c>
    </row>
    <row r="7" spans="1:6" x14ac:dyDescent="0.2">
      <c r="A7" s="11" t="s">
        <v>93</v>
      </c>
      <c r="B7" s="11">
        <v>1.5128200000000001E-4</v>
      </c>
      <c r="C7" s="11">
        <v>1.0854700000000001E-3</v>
      </c>
      <c r="D7" s="11">
        <v>2.521368E-3</v>
      </c>
      <c r="E7" s="11">
        <v>4.2905999999999999E-4</v>
      </c>
      <c r="F7" s="11">
        <v>0.85457705699999997</v>
      </c>
    </row>
    <row r="8" spans="1:6" x14ac:dyDescent="0.2">
      <c r="A8" s="11" t="s">
        <v>92</v>
      </c>
      <c r="B8" s="11">
        <v>7.3770500000000001E-5</v>
      </c>
      <c r="C8" s="11">
        <v>6.4699500000000006E-5</v>
      </c>
      <c r="D8" s="11">
        <v>5.7267799999999997E-4</v>
      </c>
      <c r="E8" s="11">
        <v>2.3934429999999999E-3</v>
      </c>
      <c r="F8" s="11">
        <v>0.19307295499999999</v>
      </c>
    </row>
    <row r="9" spans="1:6" x14ac:dyDescent="0.2">
      <c r="A9" s="11"/>
      <c r="B9" s="11"/>
      <c r="C9" s="11"/>
      <c r="D9" s="11"/>
      <c r="E9" s="11"/>
      <c r="F9" s="11"/>
    </row>
    <row r="10" spans="1:6" x14ac:dyDescent="0.2">
      <c r="A10" s="11"/>
      <c r="B10" s="11"/>
      <c r="C10" s="11"/>
      <c r="D10" s="11"/>
      <c r="E10" s="11"/>
      <c r="F10" s="11"/>
    </row>
    <row r="11" spans="1:6" x14ac:dyDescent="0.2">
      <c r="A11" s="11" t="s">
        <v>65</v>
      </c>
      <c r="B11" s="11">
        <v>1.81633E-4</v>
      </c>
      <c r="C11" s="11">
        <v>1.4149659999999999E-3</v>
      </c>
      <c r="D11" s="11">
        <v>7.4829900000000001E-4</v>
      </c>
      <c r="E11" s="11">
        <v>1.41497E-4</v>
      </c>
      <c r="F11" s="11">
        <v>0.840978593</v>
      </c>
    </row>
    <row r="12" spans="1:6" x14ac:dyDescent="0.2">
      <c r="A12" s="11" t="s">
        <v>92</v>
      </c>
      <c r="B12" s="11">
        <v>1.875E-4</v>
      </c>
      <c r="C12" s="11">
        <v>1.9305559999999999E-3</v>
      </c>
      <c r="D12" s="11">
        <v>7.0833300000000001E-4</v>
      </c>
      <c r="E12" s="11">
        <v>9.7916699999999997E-5</v>
      </c>
      <c r="F12" s="11">
        <v>0.87855297200000004</v>
      </c>
    </row>
    <row r="13" spans="1:6" x14ac:dyDescent="0.2">
      <c r="A13" s="11" t="s">
        <v>88</v>
      </c>
      <c r="B13" s="11">
        <v>4.9734500000000003E-5</v>
      </c>
      <c r="C13" s="11">
        <v>2.6460200000000001E-5</v>
      </c>
      <c r="D13" s="11">
        <v>3.9557500000000001E-4</v>
      </c>
      <c r="E13" s="11">
        <v>2.088496E-3</v>
      </c>
      <c r="F13" s="11">
        <v>0.15924474499999999</v>
      </c>
    </row>
    <row r="14" spans="1:6" x14ac:dyDescent="0.2">
      <c r="A14" s="11" t="s">
        <v>93</v>
      </c>
      <c r="B14" s="11">
        <v>1.59524E-4</v>
      </c>
      <c r="C14" s="11">
        <v>1.1825399999999999E-3</v>
      </c>
      <c r="D14" s="11">
        <v>1.5873020000000001E-3</v>
      </c>
      <c r="E14" s="11">
        <v>2.3650799999999999E-4</v>
      </c>
      <c r="F14" s="11">
        <v>0.87032201899999995</v>
      </c>
    </row>
    <row r="15" spans="1:6" x14ac:dyDescent="0.2">
      <c r="A15" s="11" t="s">
        <v>65</v>
      </c>
      <c r="B15" s="11">
        <v>1.5244799999999999E-4</v>
      </c>
      <c r="C15" s="11">
        <v>1.34965E-3</v>
      </c>
      <c r="D15" s="11">
        <v>6.3986000000000002E-4</v>
      </c>
      <c r="E15" s="11">
        <v>6.9440600000000001E-5</v>
      </c>
      <c r="F15" s="11">
        <v>0.90209996999999997</v>
      </c>
    </row>
    <row r="16" spans="1:6" x14ac:dyDescent="0.2">
      <c r="A16" s="11" t="s">
        <v>92</v>
      </c>
      <c r="B16" s="11">
        <v>1.5118999999999999E-4</v>
      </c>
      <c r="C16" s="11">
        <v>2.3154759999999999E-3</v>
      </c>
      <c r="D16" s="11">
        <v>8.7500000000000002E-4</v>
      </c>
      <c r="E16" s="11">
        <v>6.3095200000000005E-5</v>
      </c>
      <c r="F16" s="11">
        <v>0.93274111699999995</v>
      </c>
    </row>
    <row r="17" spans="1:11" x14ac:dyDescent="0.2">
      <c r="A17" s="11" t="s">
        <v>88</v>
      </c>
      <c r="B17" s="11">
        <v>3.7259299999999997E-5</v>
      </c>
      <c r="C17" s="11">
        <v>7.7777799999999999E-5</v>
      </c>
      <c r="D17" s="11">
        <v>5.8E-4</v>
      </c>
      <c r="E17" s="11">
        <v>1.6148149999999999E-3</v>
      </c>
      <c r="F17" s="11">
        <v>0.264259197</v>
      </c>
    </row>
    <row r="18" spans="1:11" x14ac:dyDescent="0.2">
      <c r="A18" s="11" t="s">
        <v>93</v>
      </c>
      <c r="B18" s="11">
        <v>8.2857100000000003E-5</v>
      </c>
      <c r="C18" s="11">
        <v>1.0685709999999999E-3</v>
      </c>
      <c r="D18" s="11">
        <v>7.1428599999999996E-4</v>
      </c>
      <c r="E18" s="11">
        <v>1.4057100000000001E-4</v>
      </c>
      <c r="F18" s="11">
        <v>0.83556149700000004</v>
      </c>
    </row>
    <row r="20" spans="1:11" s="14" customFormat="1" x14ac:dyDescent="0.2"/>
    <row r="21" spans="1:11" x14ac:dyDescent="0.2">
      <c r="A21" s="2" t="s">
        <v>95</v>
      </c>
    </row>
    <row r="23" spans="1:11" x14ac:dyDescent="0.2">
      <c r="A23" t="s">
        <v>107</v>
      </c>
    </row>
    <row r="24" spans="1:11" x14ac:dyDescent="0.2">
      <c r="B24" t="s">
        <v>57</v>
      </c>
      <c r="C24" t="s">
        <v>58</v>
      </c>
      <c r="D24" t="s">
        <v>59</v>
      </c>
      <c r="E24" t="s">
        <v>60</v>
      </c>
      <c r="F24" t="s">
        <v>61</v>
      </c>
      <c r="G24" t="s">
        <v>62</v>
      </c>
      <c r="H24" t="s">
        <v>63</v>
      </c>
      <c r="I24" t="s">
        <v>64</v>
      </c>
      <c r="J24" t="s">
        <v>108</v>
      </c>
    </row>
    <row r="25" spans="1:11" x14ac:dyDescent="0.2">
      <c r="B25" t="s">
        <v>109</v>
      </c>
      <c r="C25">
        <v>800</v>
      </c>
      <c r="D25">
        <v>1</v>
      </c>
      <c r="E25">
        <v>7.91</v>
      </c>
      <c r="F25">
        <v>1290</v>
      </c>
      <c r="G25">
        <v>611</v>
      </c>
      <c r="H25">
        <v>2.11</v>
      </c>
      <c r="I25" t="s">
        <v>60</v>
      </c>
      <c r="J25">
        <v>4.1677424113893699E-3</v>
      </c>
      <c r="K25" t="s">
        <v>65</v>
      </c>
    </row>
    <row r="26" spans="1:11" x14ac:dyDescent="0.2">
      <c r="B26" t="s">
        <v>109</v>
      </c>
      <c r="C26">
        <v>800</v>
      </c>
      <c r="D26">
        <v>2</v>
      </c>
      <c r="E26">
        <v>213</v>
      </c>
      <c r="F26">
        <v>2370</v>
      </c>
      <c r="G26">
        <v>611</v>
      </c>
      <c r="H26">
        <v>3.54</v>
      </c>
      <c r="I26" t="s">
        <v>60</v>
      </c>
      <c r="J26">
        <v>0.10741301059001512</v>
      </c>
      <c r="K26" t="s">
        <v>88</v>
      </c>
    </row>
    <row r="27" spans="1:11" x14ac:dyDescent="0.2">
      <c r="B27" t="s">
        <v>109</v>
      </c>
      <c r="C27">
        <v>800</v>
      </c>
      <c r="D27">
        <v>3</v>
      </c>
      <c r="E27">
        <v>1890</v>
      </c>
      <c r="F27">
        <v>3800</v>
      </c>
      <c r="G27">
        <v>735</v>
      </c>
      <c r="H27">
        <v>2.59</v>
      </c>
      <c r="I27" t="s">
        <v>60</v>
      </c>
    </row>
    <row r="28" spans="1:11" x14ac:dyDescent="0.2">
      <c r="B28" t="s">
        <v>109</v>
      </c>
      <c r="C28">
        <v>800</v>
      </c>
      <c r="D28">
        <v>4</v>
      </c>
      <c r="E28">
        <v>1770</v>
      </c>
      <c r="F28">
        <v>4780</v>
      </c>
      <c r="G28">
        <v>735</v>
      </c>
      <c r="H28">
        <v>4.09</v>
      </c>
      <c r="I28" t="s">
        <v>60</v>
      </c>
    </row>
    <row r="31" spans="1:11" x14ac:dyDescent="0.2">
      <c r="A31" t="s">
        <v>110</v>
      </c>
      <c r="B31" t="s">
        <v>57</v>
      </c>
      <c r="C31" t="s">
        <v>58</v>
      </c>
      <c r="D31" t="s">
        <v>59</v>
      </c>
      <c r="E31" t="s">
        <v>60</v>
      </c>
      <c r="F31" t="s">
        <v>61</v>
      </c>
      <c r="G31" t="s">
        <v>62</v>
      </c>
      <c r="H31" t="s">
        <v>63</v>
      </c>
      <c r="I31" t="s">
        <v>64</v>
      </c>
    </row>
    <row r="32" spans="1:11" x14ac:dyDescent="0.2">
      <c r="B32" t="s">
        <v>111</v>
      </c>
      <c r="C32">
        <v>800</v>
      </c>
      <c r="D32">
        <v>1</v>
      </c>
      <c r="E32">
        <v>13</v>
      </c>
      <c r="F32">
        <v>972</v>
      </c>
      <c r="G32">
        <v>559</v>
      </c>
      <c r="H32">
        <v>1.72</v>
      </c>
      <c r="I32" t="s">
        <v>60</v>
      </c>
      <c r="J32">
        <v>1.6645326504481434E-2</v>
      </c>
      <c r="K32" t="s">
        <v>65</v>
      </c>
    </row>
    <row r="33" spans="1:11" x14ac:dyDescent="0.2">
      <c r="B33" t="s">
        <v>111</v>
      </c>
      <c r="C33">
        <v>800</v>
      </c>
      <c r="D33">
        <v>2</v>
      </c>
      <c r="E33">
        <v>358</v>
      </c>
      <c r="F33">
        <v>1140</v>
      </c>
      <c r="G33">
        <v>559</v>
      </c>
      <c r="H33">
        <v>1.39</v>
      </c>
      <c r="I33" t="s">
        <v>60</v>
      </c>
      <c r="J33">
        <v>0.40589569160997735</v>
      </c>
      <c r="K33" t="s">
        <v>88</v>
      </c>
    </row>
    <row r="34" spans="1:11" x14ac:dyDescent="0.2">
      <c r="B34" t="s">
        <v>111</v>
      </c>
      <c r="C34">
        <v>800</v>
      </c>
      <c r="D34">
        <v>3</v>
      </c>
      <c r="E34">
        <v>768</v>
      </c>
      <c r="F34">
        <v>2330</v>
      </c>
      <c r="G34">
        <v>602</v>
      </c>
      <c r="H34">
        <v>2.59</v>
      </c>
      <c r="I34" t="s">
        <v>60</v>
      </c>
    </row>
    <row r="35" spans="1:11" x14ac:dyDescent="0.2">
      <c r="B35" t="s">
        <v>111</v>
      </c>
      <c r="C35">
        <v>800</v>
      </c>
      <c r="D35">
        <v>4</v>
      </c>
      <c r="E35">
        <v>524</v>
      </c>
      <c r="F35">
        <v>1850</v>
      </c>
      <c r="G35">
        <v>602</v>
      </c>
      <c r="H35">
        <v>2.2000000000000002</v>
      </c>
      <c r="I35" t="s">
        <v>60</v>
      </c>
    </row>
    <row r="39" spans="1:11" x14ac:dyDescent="0.2">
      <c r="A39" t="s">
        <v>112</v>
      </c>
      <c r="B39" t="s">
        <v>57</v>
      </c>
      <c r="C39" t="s">
        <v>58</v>
      </c>
      <c r="D39" t="s">
        <v>59</v>
      </c>
      <c r="E39" t="s">
        <v>60</v>
      </c>
      <c r="F39" t="s">
        <v>61</v>
      </c>
      <c r="G39" t="s">
        <v>62</v>
      </c>
      <c r="H39" t="s">
        <v>63</v>
      </c>
      <c r="I39" t="s">
        <v>64</v>
      </c>
    </row>
    <row r="40" spans="1:11" x14ac:dyDescent="0.2">
      <c r="B40" t="s">
        <v>111</v>
      </c>
      <c r="C40">
        <v>800</v>
      </c>
      <c r="D40">
        <v>1</v>
      </c>
      <c r="E40">
        <v>48.6</v>
      </c>
      <c r="F40">
        <v>2270</v>
      </c>
      <c r="G40">
        <v>585</v>
      </c>
      <c r="H40">
        <v>3.79</v>
      </c>
      <c r="I40" t="s">
        <v>60</v>
      </c>
      <c r="J40">
        <v>4.3447166100482749E-2</v>
      </c>
      <c r="K40" t="s">
        <v>65</v>
      </c>
    </row>
    <row r="41" spans="1:11" x14ac:dyDescent="0.2">
      <c r="B41" t="s">
        <v>111</v>
      </c>
      <c r="C41">
        <v>800</v>
      </c>
      <c r="D41">
        <v>2</v>
      </c>
      <c r="E41">
        <v>340</v>
      </c>
      <c r="F41">
        <v>1120</v>
      </c>
      <c r="G41">
        <v>585</v>
      </c>
      <c r="H41">
        <v>1.33</v>
      </c>
      <c r="I41" t="s">
        <v>60</v>
      </c>
      <c r="J41">
        <v>0.4521276595744681</v>
      </c>
      <c r="K41" t="s">
        <v>88</v>
      </c>
    </row>
    <row r="42" spans="1:11" x14ac:dyDescent="0.2">
      <c r="B42" t="s">
        <v>111</v>
      </c>
      <c r="C42">
        <v>800</v>
      </c>
      <c r="D42">
        <v>3</v>
      </c>
      <c r="E42">
        <v>1070</v>
      </c>
      <c r="F42">
        <v>3230</v>
      </c>
      <c r="G42">
        <v>765</v>
      </c>
      <c r="H42">
        <v>2.82</v>
      </c>
      <c r="I42" t="s">
        <v>60</v>
      </c>
    </row>
    <row r="43" spans="1:11" x14ac:dyDescent="0.2">
      <c r="B43" t="s">
        <v>111</v>
      </c>
      <c r="C43">
        <v>800</v>
      </c>
      <c r="D43">
        <v>4</v>
      </c>
      <c r="E43">
        <v>412</v>
      </c>
      <c r="F43">
        <v>1610</v>
      </c>
      <c r="G43">
        <v>765</v>
      </c>
      <c r="H43">
        <v>1.57</v>
      </c>
      <c r="I43" t="s">
        <v>60</v>
      </c>
    </row>
    <row r="46" spans="1:11" x14ac:dyDescent="0.2">
      <c r="A46" t="s">
        <v>113</v>
      </c>
      <c r="B46" t="s">
        <v>57</v>
      </c>
      <c r="C46" t="s">
        <v>58</v>
      </c>
      <c r="D46" t="s">
        <v>59</v>
      </c>
      <c r="E46" t="s">
        <v>60</v>
      </c>
      <c r="F46" t="s">
        <v>61</v>
      </c>
      <c r="G46" t="s">
        <v>62</v>
      </c>
      <c r="H46" t="s">
        <v>63</v>
      </c>
      <c r="I46" t="s">
        <v>64</v>
      </c>
    </row>
    <row r="47" spans="1:11" x14ac:dyDescent="0.2">
      <c r="B47" t="s">
        <v>114</v>
      </c>
      <c r="C47">
        <v>800</v>
      </c>
      <c r="D47">
        <v>1</v>
      </c>
      <c r="E47">
        <v>116</v>
      </c>
      <c r="F47">
        <v>1640</v>
      </c>
      <c r="G47">
        <v>588</v>
      </c>
      <c r="H47">
        <v>2.59</v>
      </c>
      <c r="I47" t="s">
        <v>60</v>
      </c>
      <c r="J47">
        <v>9.5394736842105268E-2</v>
      </c>
      <c r="K47" t="s">
        <v>65</v>
      </c>
    </row>
    <row r="48" spans="1:11" x14ac:dyDescent="0.2">
      <c r="B48" t="s">
        <v>114</v>
      </c>
      <c r="C48">
        <v>800</v>
      </c>
      <c r="D48">
        <v>2</v>
      </c>
      <c r="E48">
        <v>142</v>
      </c>
      <c r="F48">
        <v>1630</v>
      </c>
      <c r="G48">
        <v>588</v>
      </c>
      <c r="H48">
        <v>2.5299999999999998</v>
      </c>
      <c r="I48" t="s">
        <v>60</v>
      </c>
      <c r="J48">
        <v>0.2268370607028754</v>
      </c>
      <c r="K48" t="s">
        <v>88</v>
      </c>
    </row>
    <row r="49" spans="1:11" x14ac:dyDescent="0.2">
      <c r="B49" t="s">
        <v>114</v>
      </c>
      <c r="C49">
        <v>800</v>
      </c>
      <c r="D49">
        <v>3</v>
      </c>
      <c r="E49">
        <v>1100</v>
      </c>
      <c r="F49">
        <v>2730</v>
      </c>
      <c r="G49">
        <v>736</v>
      </c>
      <c r="H49">
        <v>2.21</v>
      </c>
      <c r="I49" t="s">
        <v>60</v>
      </c>
    </row>
    <row r="50" spans="1:11" x14ac:dyDescent="0.2">
      <c r="B50" t="s">
        <v>114</v>
      </c>
      <c r="C50">
        <v>800</v>
      </c>
      <c r="D50">
        <v>4</v>
      </c>
      <c r="E50">
        <v>484</v>
      </c>
      <c r="F50">
        <v>2140</v>
      </c>
      <c r="G50">
        <v>736</v>
      </c>
      <c r="H50">
        <v>2.25</v>
      </c>
      <c r="I50" t="s">
        <v>60</v>
      </c>
    </row>
    <row r="54" spans="1:11" s="14" customFormat="1" x14ac:dyDescent="0.2"/>
    <row r="57" spans="1:11" x14ac:dyDescent="0.2">
      <c r="A57" s="2" t="s">
        <v>106</v>
      </c>
    </row>
    <row r="60" spans="1:11" x14ac:dyDescent="0.2">
      <c r="A60" s="2" t="s">
        <v>96</v>
      </c>
      <c r="B60" s="2"/>
      <c r="C60" s="2"/>
      <c r="D60" s="2"/>
      <c r="E60" s="2"/>
      <c r="F60" s="2"/>
      <c r="G60" s="2"/>
      <c r="H60" s="2"/>
      <c r="I60" s="2"/>
      <c r="J60" s="2"/>
      <c r="K60" s="2"/>
    </row>
    <row r="61" spans="1:11" x14ac:dyDescent="0.2">
      <c r="B61" t="s">
        <v>57</v>
      </c>
      <c r="C61" t="s">
        <v>58</v>
      </c>
      <c r="D61" t="s">
        <v>59</v>
      </c>
      <c r="E61" t="s">
        <v>60</v>
      </c>
      <c r="F61" t="s">
        <v>61</v>
      </c>
      <c r="G61" t="s">
        <v>62</v>
      </c>
      <c r="H61" t="s">
        <v>63</v>
      </c>
      <c r="I61" t="s">
        <v>64</v>
      </c>
    </row>
    <row r="62" spans="1:11" x14ac:dyDescent="0.2">
      <c r="A62" t="s">
        <v>97</v>
      </c>
      <c r="B62" t="s">
        <v>98</v>
      </c>
      <c r="C62">
        <v>700</v>
      </c>
      <c r="D62">
        <v>1</v>
      </c>
      <c r="E62">
        <v>43800</v>
      </c>
      <c r="F62">
        <v>61500</v>
      </c>
      <c r="G62">
        <v>9502</v>
      </c>
      <c r="H62">
        <v>1.86</v>
      </c>
      <c r="I62" t="s">
        <v>60</v>
      </c>
    </row>
    <row r="63" spans="1:11" x14ac:dyDescent="0.2">
      <c r="A63" t="s">
        <v>99</v>
      </c>
      <c r="B63" t="s">
        <v>98</v>
      </c>
      <c r="C63">
        <v>700</v>
      </c>
      <c r="D63">
        <v>2</v>
      </c>
      <c r="E63">
        <v>7280</v>
      </c>
      <c r="F63">
        <v>24900</v>
      </c>
      <c r="G63">
        <v>9504</v>
      </c>
      <c r="H63">
        <v>1.86</v>
      </c>
      <c r="I63" t="s">
        <v>60</v>
      </c>
      <c r="J63" t="s">
        <v>100</v>
      </c>
      <c r="K63">
        <v>0.16621004566210046</v>
      </c>
    </row>
    <row r="64" spans="1:11" x14ac:dyDescent="0.2">
      <c r="A64" t="s">
        <v>101</v>
      </c>
      <c r="B64" t="s">
        <v>98</v>
      </c>
      <c r="C64">
        <v>700</v>
      </c>
      <c r="D64">
        <v>3</v>
      </c>
      <c r="E64">
        <v>132000</v>
      </c>
      <c r="F64">
        <v>150000</v>
      </c>
      <c r="G64">
        <v>9502</v>
      </c>
      <c r="H64">
        <v>1.86</v>
      </c>
      <c r="I64" t="s">
        <v>60</v>
      </c>
      <c r="J64" t="s">
        <v>102</v>
      </c>
      <c r="K64">
        <v>3.0136986301369864</v>
      </c>
    </row>
    <row r="65" spans="1:11" x14ac:dyDescent="0.2">
      <c r="B65" t="s">
        <v>98</v>
      </c>
      <c r="C65">
        <v>700</v>
      </c>
      <c r="D65">
        <v>4</v>
      </c>
      <c r="E65">
        <v>0</v>
      </c>
      <c r="F65">
        <v>4820</v>
      </c>
      <c r="G65">
        <v>2596</v>
      </c>
      <c r="H65">
        <v>1.86</v>
      </c>
      <c r="I65" t="s">
        <v>69</v>
      </c>
    </row>
    <row r="68" spans="1:11" x14ac:dyDescent="0.2">
      <c r="B68" t="s">
        <v>57</v>
      </c>
      <c r="C68" t="s">
        <v>58</v>
      </c>
      <c r="D68" t="s">
        <v>59</v>
      </c>
      <c r="E68" t="s">
        <v>60</v>
      </c>
      <c r="F68" t="s">
        <v>61</v>
      </c>
      <c r="G68" t="s">
        <v>62</v>
      </c>
      <c r="H68" t="s">
        <v>63</v>
      </c>
      <c r="I68" t="s">
        <v>64</v>
      </c>
    </row>
    <row r="69" spans="1:11" x14ac:dyDescent="0.2">
      <c r="A69" t="s">
        <v>97</v>
      </c>
      <c r="B69" t="s">
        <v>103</v>
      </c>
      <c r="C69">
        <v>700</v>
      </c>
      <c r="D69">
        <v>1</v>
      </c>
      <c r="E69">
        <v>32000</v>
      </c>
      <c r="F69">
        <v>54700</v>
      </c>
      <c r="G69">
        <v>8003</v>
      </c>
      <c r="H69">
        <v>2.83</v>
      </c>
      <c r="I69" t="s">
        <v>60</v>
      </c>
    </row>
    <row r="70" spans="1:11" x14ac:dyDescent="0.2">
      <c r="A70" t="s">
        <v>99</v>
      </c>
      <c r="B70" t="s">
        <v>103</v>
      </c>
      <c r="C70">
        <v>700</v>
      </c>
      <c r="D70">
        <v>2</v>
      </c>
      <c r="E70">
        <v>9890</v>
      </c>
      <c r="F70">
        <v>32600</v>
      </c>
      <c r="G70">
        <v>8007</v>
      </c>
      <c r="H70">
        <v>2.83</v>
      </c>
      <c r="I70" t="s">
        <v>60</v>
      </c>
      <c r="J70" t="s">
        <v>100</v>
      </c>
      <c r="K70">
        <v>0.30906250000000002</v>
      </c>
    </row>
    <row r="71" spans="1:11" x14ac:dyDescent="0.2">
      <c r="A71" t="s">
        <v>101</v>
      </c>
      <c r="B71" t="s">
        <v>103</v>
      </c>
      <c r="C71">
        <v>700</v>
      </c>
      <c r="D71">
        <v>3</v>
      </c>
      <c r="E71">
        <v>92400</v>
      </c>
      <c r="F71">
        <v>115000</v>
      </c>
      <c r="G71">
        <v>8003</v>
      </c>
      <c r="H71">
        <v>2.83</v>
      </c>
      <c r="I71" t="s">
        <v>60</v>
      </c>
      <c r="J71" t="s">
        <v>102</v>
      </c>
      <c r="K71">
        <v>2.8875000000000002</v>
      </c>
    </row>
    <row r="72" spans="1:11" x14ac:dyDescent="0.2">
      <c r="B72" t="s">
        <v>103</v>
      </c>
      <c r="C72">
        <v>700</v>
      </c>
      <c r="D72">
        <v>4</v>
      </c>
      <c r="E72">
        <v>0</v>
      </c>
      <c r="F72">
        <v>2740</v>
      </c>
      <c r="G72">
        <v>969</v>
      </c>
      <c r="H72">
        <v>2.83</v>
      </c>
      <c r="I72" t="s">
        <v>69</v>
      </c>
    </row>
    <row r="75" spans="1:11" x14ac:dyDescent="0.2">
      <c r="B75" t="s">
        <v>57</v>
      </c>
      <c r="C75" t="s">
        <v>58</v>
      </c>
      <c r="D75" t="s">
        <v>59</v>
      </c>
      <c r="E75" t="s">
        <v>60</v>
      </c>
      <c r="F75" t="s">
        <v>61</v>
      </c>
      <c r="G75" t="s">
        <v>62</v>
      </c>
      <c r="H75" t="s">
        <v>63</v>
      </c>
      <c r="I75" t="s">
        <v>64</v>
      </c>
    </row>
    <row r="76" spans="1:11" x14ac:dyDescent="0.2">
      <c r="A76" t="s">
        <v>97</v>
      </c>
      <c r="B76" t="s">
        <v>103</v>
      </c>
      <c r="C76">
        <v>700</v>
      </c>
      <c r="D76">
        <v>1</v>
      </c>
      <c r="E76">
        <v>31900</v>
      </c>
      <c r="F76">
        <v>58400</v>
      </c>
      <c r="G76">
        <v>9400</v>
      </c>
      <c r="H76">
        <v>2.82</v>
      </c>
      <c r="I76" t="s">
        <v>60</v>
      </c>
    </row>
    <row r="77" spans="1:11" x14ac:dyDescent="0.2">
      <c r="A77" t="s">
        <v>99</v>
      </c>
      <c r="B77" t="s">
        <v>103</v>
      </c>
      <c r="C77">
        <v>700</v>
      </c>
      <c r="D77">
        <v>2</v>
      </c>
      <c r="E77">
        <v>12200</v>
      </c>
      <c r="F77">
        <v>38700</v>
      </c>
      <c r="G77">
        <v>9401</v>
      </c>
      <c r="H77">
        <v>2.82</v>
      </c>
      <c r="I77" t="s">
        <v>60</v>
      </c>
      <c r="J77" t="s">
        <v>100</v>
      </c>
      <c r="K77">
        <v>0.38244514106583072</v>
      </c>
    </row>
    <row r="78" spans="1:11" x14ac:dyDescent="0.2">
      <c r="A78" t="s">
        <v>101</v>
      </c>
      <c r="B78" t="s">
        <v>103</v>
      </c>
      <c r="C78">
        <v>700</v>
      </c>
      <c r="D78">
        <v>3</v>
      </c>
      <c r="E78">
        <v>80800</v>
      </c>
      <c r="F78">
        <v>107000</v>
      </c>
      <c r="G78">
        <v>9401</v>
      </c>
      <c r="H78">
        <v>2.82</v>
      </c>
      <c r="I78" t="s">
        <v>60</v>
      </c>
      <c r="J78" t="s">
        <v>102</v>
      </c>
      <c r="K78">
        <v>2.5329153605015673</v>
      </c>
    </row>
    <row r="79" spans="1:11" x14ac:dyDescent="0.2">
      <c r="B79" t="s">
        <v>103</v>
      </c>
      <c r="C79">
        <v>700</v>
      </c>
      <c r="D79">
        <v>4</v>
      </c>
      <c r="E79">
        <v>0</v>
      </c>
      <c r="F79">
        <v>1460</v>
      </c>
      <c r="G79">
        <v>517</v>
      </c>
      <c r="H79">
        <v>2.82</v>
      </c>
      <c r="I79" t="s">
        <v>69</v>
      </c>
    </row>
    <row r="82" spans="1:11" x14ac:dyDescent="0.2">
      <c r="A82" s="2" t="s">
        <v>70</v>
      </c>
    </row>
    <row r="83" spans="1:11" x14ac:dyDescent="0.2">
      <c r="B83" t="s">
        <v>57</v>
      </c>
      <c r="C83" t="s">
        <v>58</v>
      </c>
      <c r="D83" t="s">
        <v>59</v>
      </c>
      <c r="E83" t="s">
        <v>60</v>
      </c>
      <c r="F83" t="s">
        <v>61</v>
      </c>
      <c r="G83" t="s">
        <v>62</v>
      </c>
      <c r="H83" t="s">
        <v>63</v>
      </c>
      <c r="I83" t="s">
        <v>64</v>
      </c>
    </row>
    <row r="84" spans="1:11" x14ac:dyDescent="0.2">
      <c r="A84" t="s">
        <v>97</v>
      </c>
      <c r="B84" t="s">
        <v>98</v>
      </c>
      <c r="C84">
        <v>800</v>
      </c>
      <c r="D84">
        <v>1</v>
      </c>
      <c r="E84">
        <v>732</v>
      </c>
      <c r="F84">
        <v>1190</v>
      </c>
      <c r="G84">
        <v>697</v>
      </c>
      <c r="H84">
        <v>0.66400000000000003</v>
      </c>
      <c r="I84" t="s">
        <v>60</v>
      </c>
    </row>
    <row r="85" spans="1:11" x14ac:dyDescent="0.2">
      <c r="A85" t="s">
        <v>99</v>
      </c>
      <c r="B85" t="s">
        <v>98</v>
      </c>
      <c r="C85">
        <v>800</v>
      </c>
      <c r="D85">
        <v>2</v>
      </c>
      <c r="E85">
        <v>10.6</v>
      </c>
      <c r="F85">
        <v>460</v>
      </c>
      <c r="G85">
        <v>697</v>
      </c>
      <c r="H85">
        <v>0.64400000000000002</v>
      </c>
      <c r="I85" t="s">
        <v>60</v>
      </c>
      <c r="J85" t="s">
        <v>100</v>
      </c>
      <c r="K85">
        <v>1.448087431693989E-2</v>
      </c>
    </row>
    <row r="86" spans="1:11" x14ac:dyDescent="0.2">
      <c r="A86" t="s">
        <v>101</v>
      </c>
      <c r="B86" t="s">
        <v>98</v>
      </c>
      <c r="C86">
        <v>800</v>
      </c>
      <c r="D86">
        <v>3</v>
      </c>
      <c r="E86">
        <v>105</v>
      </c>
      <c r="F86">
        <v>563</v>
      </c>
      <c r="G86">
        <v>697</v>
      </c>
      <c r="H86">
        <v>0.65700000000000003</v>
      </c>
      <c r="I86" t="s">
        <v>60</v>
      </c>
      <c r="J86" t="s">
        <v>102</v>
      </c>
      <c r="K86">
        <v>0.14344262295081966</v>
      </c>
    </row>
    <row r="90" spans="1:11" x14ac:dyDescent="0.2">
      <c r="B90" t="s">
        <v>57</v>
      </c>
      <c r="C90" t="s">
        <v>58</v>
      </c>
      <c r="D90" t="s">
        <v>59</v>
      </c>
      <c r="E90" t="s">
        <v>60</v>
      </c>
      <c r="F90" t="s">
        <v>61</v>
      </c>
      <c r="G90" t="s">
        <v>62</v>
      </c>
      <c r="H90" t="s">
        <v>63</v>
      </c>
      <c r="I90" t="s">
        <v>64</v>
      </c>
    </row>
    <row r="91" spans="1:11" x14ac:dyDescent="0.2">
      <c r="A91" t="s">
        <v>97</v>
      </c>
      <c r="B91" t="s">
        <v>103</v>
      </c>
      <c r="C91">
        <v>800</v>
      </c>
      <c r="D91">
        <v>1</v>
      </c>
      <c r="E91">
        <v>667</v>
      </c>
      <c r="F91">
        <v>1230</v>
      </c>
      <c r="G91">
        <v>860</v>
      </c>
      <c r="H91">
        <v>0.65300000000000002</v>
      </c>
      <c r="I91" t="s">
        <v>60</v>
      </c>
    </row>
    <row r="92" spans="1:11" x14ac:dyDescent="0.2">
      <c r="A92" t="s">
        <v>99</v>
      </c>
      <c r="B92" t="s">
        <v>103</v>
      </c>
      <c r="C92">
        <v>800</v>
      </c>
      <c r="D92">
        <v>2</v>
      </c>
      <c r="E92">
        <v>34.4</v>
      </c>
      <c r="F92">
        <v>596</v>
      </c>
      <c r="G92">
        <v>860</v>
      </c>
      <c r="H92">
        <v>0.65300000000000002</v>
      </c>
      <c r="I92" t="s">
        <v>60</v>
      </c>
      <c r="J92" t="s">
        <v>100</v>
      </c>
      <c r="K92">
        <v>5.1574212893553219E-2</v>
      </c>
    </row>
    <row r="93" spans="1:11" x14ac:dyDescent="0.2">
      <c r="A93" t="s">
        <v>101</v>
      </c>
      <c r="B93" t="s">
        <v>103</v>
      </c>
      <c r="C93">
        <v>800</v>
      </c>
      <c r="D93">
        <v>3</v>
      </c>
      <c r="E93">
        <v>137</v>
      </c>
      <c r="F93">
        <v>694</v>
      </c>
      <c r="G93">
        <v>860</v>
      </c>
      <c r="H93">
        <v>0.64700000000000002</v>
      </c>
      <c r="I93" t="s">
        <v>60</v>
      </c>
      <c r="J93" t="s">
        <v>102</v>
      </c>
      <c r="K93">
        <v>0.20539730134932535</v>
      </c>
    </row>
    <row r="97" spans="1:11" x14ac:dyDescent="0.2">
      <c r="B97" t="s">
        <v>57</v>
      </c>
      <c r="C97" t="s">
        <v>58</v>
      </c>
      <c r="D97" t="s">
        <v>59</v>
      </c>
      <c r="E97" t="s">
        <v>60</v>
      </c>
      <c r="F97" t="s">
        <v>61</v>
      </c>
      <c r="G97" t="s">
        <v>62</v>
      </c>
      <c r="H97" t="s">
        <v>63</v>
      </c>
      <c r="I97" t="s">
        <v>64</v>
      </c>
    </row>
    <row r="98" spans="1:11" x14ac:dyDescent="0.2">
      <c r="A98" t="s">
        <v>97</v>
      </c>
      <c r="B98" t="s">
        <v>103</v>
      </c>
      <c r="C98">
        <v>800</v>
      </c>
      <c r="D98">
        <v>4</v>
      </c>
      <c r="E98">
        <v>664</v>
      </c>
      <c r="F98">
        <v>1140</v>
      </c>
      <c r="G98">
        <v>735</v>
      </c>
      <c r="H98">
        <v>0.64700000000000002</v>
      </c>
      <c r="I98" t="s">
        <v>60</v>
      </c>
    </row>
    <row r="99" spans="1:11" x14ac:dyDescent="0.2">
      <c r="A99" t="s">
        <v>99</v>
      </c>
      <c r="B99" t="s">
        <v>103</v>
      </c>
      <c r="C99">
        <v>800</v>
      </c>
      <c r="D99">
        <v>5</v>
      </c>
      <c r="E99">
        <v>25.5</v>
      </c>
      <c r="F99">
        <v>496</v>
      </c>
      <c r="G99">
        <v>735</v>
      </c>
      <c r="H99">
        <v>0.64100000000000001</v>
      </c>
      <c r="I99" t="s">
        <v>60</v>
      </c>
      <c r="J99" t="s">
        <v>100</v>
      </c>
      <c r="K99">
        <v>3.8403614457831324E-2</v>
      </c>
    </row>
    <row r="100" spans="1:11" x14ac:dyDescent="0.2">
      <c r="A100" t="s">
        <v>101</v>
      </c>
      <c r="B100" t="s">
        <v>103</v>
      </c>
      <c r="C100">
        <v>800</v>
      </c>
      <c r="D100">
        <v>6</v>
      </c>
      <c r="E100">
        <v>85.9</v>
      </c>
      <c r="F100">
        <v>561</v>
      </c>
      <c r="G100">
        <v>735</v>
      </c>
      <c r="H100">
        <v>0.64700000000000002</v>
      </c>
      <c r="I100" t="s">
        <v>60</v>
      </c>
      <c r="J100" t="s">
        <v>102</v>
      </c>
      <c r="K100">
        <v>0.12936746987951808</v>
      </c>
    </row>
    <row r="106" spans="1:11" x14ac:dyDescent="0.2">
      <c r="A106" s="2" t="s">
        <v>51</v>
      </c>
    </row>
    <row r="107" spans="1:11" x14ac:dyDescent="0.2">
      <c r="B107" t="s">
        <v>57</v>
      </c>
      <c r="C107" t="s">
        <v>58</v>
      </c>
      <c r="D107" t="s">
        <v>59</v>
      </c>
      <c r="E107" t="s">
        <v>60</v>
      </c>
      <c r="F107" t="s">
        <v>61</v>
      </c>
      <c r="G107" t="s">
        <v>62</v>
      </c>
      <c r="H107" t="s">
        <v>63</v>
      </c>
      <c r="I107" t="s">
        <v>64</v>
      </c>
    </row>
    <row r="108" spans="1:11" x14ac:dyDescent="0.2">
      <c r="A108" t="s">
        <v>97</v>
      </c>
      <c r="B108" t="s">
        <v>104</v>
      </c>
      <c r="C108">
        <v>700</v>
      </c>
      <c r="D108">
        <v>1</v>
      </c>
      <c r="E108">
        <v>254</v>
      </c>
      <c r="F108">
        <v>1400</v>
      </c>
      <c r="G108">
        <v>570</v>
      </c>
      <c r="H108">
        <v>2</v>
      </c>
      <c r="I108" t="s">
        <v>60</v>
      </c>
    </row>
    <row r="109" spans="1:11" x14ac:dyDescent="0.2">
      <c r="A109" t="s">
        <v>99</v>
      </c>
      <c r="B109" t="s">
        <v>104</v>
      </c>
      <c r="C109">
        <v>700</v>
      </c>
      <c r="D109">
        <v>2</v>
      </c>
      <c r="E109">
        <v>10.4</v>
      </c>
      <c r="F109">
        <v>840</v>
      </c>
      <c r="G109">
        <v>570</v>
      </c>
      <c r="H109">
        <v>1.46</v>
      </c>
      <c r="I109" t="s">
        <v>60</v>
      </c>
      <c r="J109" t="s">
        <v>100</v>
      </c>
      <c r="K109">
        <v>4.0944881889763779E-2</v>
      </c>
    </row>
    <row r="110" spans="1:11" x14ac:dyDescent="0.2">
      <c r="A110" t="s">
        <v>101</v>
      </c>
      <c r="B110" t="s">
        <v>104</v>
      </c>
      <c r="C110">
        <v>700</v>
      </c>
      <c r="D110">
        <v>3</v>
      </c>
      <c r="E110">
        <v>335</v>
      </c>
      <c r="F110">
        <v>2690</v>
      </c>
      <c r="G110">
        <v>570</v>
      </c>
      <c r="H110">
        <v>4.12</v>
      </c>
      <c r="I110" t="s">
        <v>60</v>
      </c>
      <c r="J110" t="s">
        <v>102</v>
      </c>
      <c r="K110">
        <v>1.3188976377952757</v>
      </c>
    </row>
    <row r="113" spans="1:11" x14ac:dyDescent="0.2">
      <c r="B113" t="s">
        <v>57</v>
      </c>
      <c r="C113" t="s">
        <v>58</v>
      </c>
      <c r="D113" t="s">
        <v>59</v>
      </c>
      <c r="E113" t="s">
        <v>60</v>
      </c>
      <c r="F113" t="s">
        <v>61</v>
      </c>
      <c r="G113" t="s">
        <v>62</v>
      </c>
      <c r="H113" t="s">
        <v>63</v>
      </c>
      <c r="I113" t="s">
        <v>64</v>
      </c>
    </row>
    <row r="114" spans="1:11" x14ac:dyDescent="0.2">
      <c r="A114" t="s">
        <v>97</v>
      </c>
      <c r="B114" t="s">
        <v>105</v>
      </c>
      <c r="C114">
        <v>700</v>
      </c>
      <c r="D114">
        <v>1</v>
      </c>
      <c r="E114">
        <v>332</v>
      </c>
      <c r="F114">
        <v>2080</v>
      </c>
      <c r="G114">
        <v>765</v>
      </c>
      <c r="H114">
        <v>2.2799999999999998</v>
      </c>
      <c r="I114" t="s">
        <v>60</v>
      </c>
    </row>
    <row r="115" spans="1:11" x14ac:dyDescent="0.2">
      <c r="A115" t="s">
        <v>99</v>
      </c>
      <c r="B115" t="s">
        <v>105</v>
      </c>
      <c r="C115">
        <v>700</v>
      </c>
      <c r="D115">
        <v>2</v>
      </c>
      <c r="E115">
        <v>75.400000000000006</v>
      </c>
      <c r="F115">
        <v>1810</v>
      </c>
      <c r="G115">
        <v>765</v>
      </c>
      <c r="H115">
        <v>2.27</v>
      </c>
      <c r="I115" t="s">
        <v>60</v>
      </c>
      <c r="J115" t="s">
        <v>100</v>
      </c>
      <c r="K115">
        <v>0.22710843373493977</v>
      </c>
    </row>
    <row r="116" spans="1:11" x14ac:dyDescent="0.2">
      <c r="A116" t="s">
        <v>101</v>
      </c>
      <c r="B116" t="s">
        <v>105</v>
      </c>
      <c r="C116">
        <v>700</v>
      </c>
      <c r="D116">
        <v>3</v>
      </c>
      <c r="E116">
        <v>291</v>
      </c>
      <c r="F116">
        <v>2060</v>
      </c>
      <c r="G116">
        <v>765</v>
      </c>
      <c r="H116">
        <v>2.31</v>
      </c>
      <c r="I116" t="s">
        <v>60</v>
      </c>
      <c r="J116" t="s">
        <v>102</v>
      </c>
      <c r="K116">
        <v>0.87650602409638556</v>
      </c>
    </row>
    <row r="120" spans="1:11" x14ac:dyDescent="0.2">
      <c r="B120" t="s">
        <v>57</v>
      </c>
      <c r="C120" t="s">
        <v>58</v>
      </c>
      <c r="D120" t="s">
        <v>59</v>
      </c>
      <c r="E120" t="s">
        <v>60</v>
      </c>
      <c r="F120" t="s">
        <v>61</v>
      </c>
      <c r="G120" t="s">
        <v>62</v>
      </c>
      <c r="H120" t="s">
        <v>63</v>
      </c>
      <c r="I120" t="s">
        <v>64</v>
      </c>
    </row>
    <row r="121" spans="1:11" x14ac:dyDescent="0.2">
      <c r="A121" t="s">
        <v>97</v>
      </c>
      <c r="B121" t="s">
        <v>105</v>
      </c>
      <c r="C121">
        <v>700</v>
      </c>
      <c r="D121">
        <v>4</v>
      </c>
      <c r="E121">
        <v>278</v>
      </c>
      <c r="F121">
        <v>1940</v>
      </c>
      <c r="G121">
        <v>765</v>
      </c>
      <c r="H121">
        <v>2.1800000000000002</v>
      </c>
      <c r="I121" t="s">
        <v>60</v>
      </c>
    </row>
    <row r="122" spans="1:11" x14ac:dyDescent="0.2">
      <c r="A122" t="s">
        <v>99</v>
      </c>
      <c r="B122" t="s">
        <v>105</v>
      </c>
      <c r="C122">
        <v>700</v>
      </c>
      <c r="D122">
        <v>5</v>
      </c>
      <c r="E122">
        <v>32.6</v>
      </c>
      <c r="F122">
        <v>1740</v>
      </c>
      <c r="G122">
        <v>765</v>
      </c>
      <c r="H122">
        <v>2.23</v>
      </c>
      <c r="I122" t="s">
        <v>60</v>
      </c>
      <c r="J122" t="s">
        <v>100</v>
      </c>
      <c r="K122">
        <v>0.11726618705035972</v>
      </c>
    </row>
    <row r="123" spans="1:11" x14ac:dyDescent="0.2">
      <c r="A123" t="s">
        <v>101</v>
      </c>
      <c r="B123" t="s">
        <v>105</v>
      </c>
      <c r="C123">
        <v>700</v>
      </c>
      <c r="D123">
        <v>6</v>
      </c>
      <c r="E123">
        <v>153</v>
      </c>
      <c r="F123">
        <v>1920</v>
      </c>
      <c r="G123">
        <v>765</v>
      </c>
      <c r="H123">
        <v>2.31</v>
      </c>
      <c r="I123" t="s">
        <v>60</v>
      </c>
      <c r="J123" t="s">
        <v>102</v>
      </c>
      <c r="K123">
        <v>0.55035971223021585</v>
      </c>
    </row>
    <row r="129" spans="1:11" x14ac:dyDescent="0.2">
      <c r="A129" s="2" t="s">
        <v>71</v>
      </c>
    </row>
    <row r="130" spans="1:11" x14ac:dyDescent="0.2">
      <c r="B130" t="s">
        <v>57</v>
      </c>
      <c r="C130" t="s">
        <v>58</v>
      </c>
      <c r="D130" t="s">
        <v>59</v>
      </c>
      <c r="E130" t="s">
        <v>60</v>
      </c>
      <c r="F130" t="s">
        <v>61</v>
      </c>
      <c r="G130" t="s">
        <v>62</v>
      </c>
      <c r="H130" t="s">
        <v>63</v>
      </c>
      <c r="I130" t="s">
        <v>64</v>
      </c>
    </row>
    <row r="131" spans="1:11" x14ac:dyDescent="0.2">
      <c r="A131" t="s">
        <v>97</v>
      </c>
      <c r="B131" t="s">
        <v>104</v>
      </c>
      <c r="C131">
        <v>700</v>
      </c>
      <c r="D131">
        <v>4</v>
      </c>
      <c r="E131">
        <v>3360</v>
      </c>
      <c r="F131">
        <v>5300</v>
      </c>
      <c r="G131">
        <v>1323</v>
      </c>
      <c r="H131">
        <v>1.47</v>
      </c>
      <c r="I131" t="s">
        <v>60</v>
      </c>
    </row>
    <row r="132" spans="1:11" x14ac:dyDescent="0.2">
      <c r="A132" t="s">
        <v>99</v>
      </c>
      <c r="B132" t="s">
        <v>104</v>
      </c>
      <c r="C132">
        <v>700</v>
      </c>
      <c r="D132">
        <v>5</v>
      </c>
      <c r="E132">
        <v>44.6</v>
      </c>
      <c r="F132">
        <v>1860</v>
      </c>
      <c r="G132">
        <v>1323</v>
      </c>
      <c r="H132">
        <v>1.37</v>
      </c>
      <c r="I132" t="s">
        <v>60</v>
      </c>
      <c r="J132" t="s">
        <v>100</v>
      </c>
      <c r="K132">
        <v>1.3273809523809525E-2</v>
      </c>
    </row>
    <row r="133" spans="1:11" x14ac:dyDescent="0.2">
      <c r="A133" t="s">
        <v>101</v>
      </c>
      <c r="B133" t="s">
        <v>104</v>
      </c>
      <c r="C133">
        <v>700</v>
      </c>
      <c r="D133">
        <v>6</v>
      </c>
      <c r="E133">
        <v>1310</v>
      </c>
      <c r="F133">
        <v>3470</v>
      </c>
      <c r="G133">
        <v>1323</v>
      </c>
      <c r="H133">
        <v>1.63</v>
      </c>
      <c r="I133" t="s">
        <v>60</v>
      </c>
      <c r="J133" t="s">
        <v>102</v>
      </c>
      <c r="K133">
        <v>0.38988095238095238</v>
      </c>
    </row>
    <row r="136" spans="1:11" x14ac:dyDescent="0.2">
      <c r="B136" t="s">
        <v>57</v>
      </c>
      <c r="C136" t="s">
        <v>58</v>
      </c>
      <c r="D136" t="s">
        <v>59</v>
      </c>
      <c r="E136" t="s">
        <v>60</v>
      </c>
      <c r="F136" t="s">
        <v>61</v>
      </c>
      <c r="G136" t="s">
        <v>62</v>
      </c>
      <c r="H136" t="s">
        <v>63</v>
      </c>
      <c r="I136" t="s">
        <v>64</v>
      </c>
    </row>
    <row r="137" spans="1:11" x14ac:dyDescent="0.2">
      <c r="A137" t="s">
        <v>97</v>
      </c>
      <c r="B137" t="s">
        <v>105</v>
      </c>
      <c r="C137">
        <v>700</v>
      </c>
      <c r="D137">
        <v>8</v>
      </c>
      <c r="E137">
        <v>4380</v>
      </c>
      <c r="F137">
        <v>6820</v>
      </c>
      <c r="G137">
        <v>1188</v>
      </c>
      <c r="H137">
        <v>2.0499999999999998</v>
      </c>
      <c r="I137" t="s">
        <v>60</v>
      </c>
    </row>
    <row r="138" spans="1:11" x14ac:dyDescent="0.2">
      <c r="A138" t="s">
        <v>99</v>
      </c>
      <c r="B138" t="s">
        <v>105</v>
      </c>
      <c r="C138">
        <v>700</v>
      </c>
      <c r="D138">
        <v>9</v>
      </c>
      <c r="E138">
        <v>308</v>
      </c>
      <c r="F138">
        <v>2720</v>
      </c>
      <c r="G138">
        <v>1188</v>
      </c>
      <c r="H138">
        <v>2.0299999999999998</v>
      </c>
      <c r="I138" t="s">
        <v>60</v>
      </c>
      <c r="J138" t="s">
        <v>100</v>
      </c>
      <c r="K138">
        <v>7.031963470319634E-2</v>
      </c>
    </row>
    <row r="139" spans="1:11" x14ac:dyDescent="0.2">
      <c r="A139" t="s">
        <v>101</v>
      </c>
      <c r="B139" t="s">
        <v>105</v>
      </c>
      <c r="C139">
        <v>700</v>
      </c>
      <c r="D139">
        <v>10</v>
      </c>
      <c r="E139">
        <v>1340</v>
      </c>
      <c r="F139">
        <v>3790</v>
      </c>
      <c r="G139">
        <v>1188</v>
      </c>
      <c r="H139">
        <v>2.0699999999999998</v>
      </c>
      <c r="I139" t="s">
        <v>60</v>
      </c>
      <c r="J139" t="s">
        <v>102</v>
      </c>
      <c r="K139">
        <v>0.30593607305936071</v>
      </c>
    </row>
    <row r="143" spans="1:11" x14ac:dyDescent="0.2">
      <c r="B143" t="s">
        <v>57</v>
      </c>
      <c r="C143" t="s">
        <v>58</v>
      </c>
      <c r="D143" t="s">
        <v>59</v>
      </c>
      <c r="E143" t="s">
        <v>60</v>
      </c>
      <c r="F143" t="s">
        <v>61</v>
      </c>
      <c r="G143" t="s">
        <v>62</v>
      </c>
      <c r="H143" t="s">
        <v>63</v>
      </c>
      <c r="I143" t="s">
        <v>64</v>
      </c>
    </row>
    <row r="144" spans="1:11" x14ac:dyDescent="0.2">
      <c r="A144" t="s">
        <v>97</v>
      </c>
      <c r="B144" t="s">
        <v>105</v>
      </c>
      <c r="C144">
        <v>700</v>
      </c>
      <c r="D144">
        <v>11</v>
      </c>
      <c r="E144">
        <v>3770</v>
      </c>
      <c r="F144">
        <v>6660</v>
      </c>
      <c r="G144">
        <v>1450</v>
      </c>
      <c r="H144">
        <v>1.99</v>
      </c>
      <c r="I144" t="s">
        <v>60</v>
      </c>
    </row>
    <row r="145" spans="1:11" x14ac:dyDescent="0.2">
      <c r="A145" t="s">
        <v>99</v>
      </c>
      <c r="B145" t="s">
        <v>105</v>
      </c>
      <c r="C145">
        <v>700</v>
      </c>
      <c r="D145">
        <v>12</v>
      </c>
      <c r="E145">
        <v>216</v>
      </c>
      <c r="F145">
        <v>3110</v>
      </c>
      <c r="G145">
        <v>1450</v>
      </c>
      <c r="H145">
        <v>1.99</v>
      </c>
      <c r="I145" t="s">
        <v>60</v>
      </c>
      <c r="J145" t="s">
        <v>100</v>
      </c>
      <c r="K145">
        <v>5.7294429708222815E-2</v>
      </c>
    </row>
    <row r="146" spans="1:11" x14ac:dyDescent="0.2">
      <c r="A146" t="s">
        <v>101</v>
      </c>
      <c r="B146" t="s">
        <v>105</v>
      </c>
      <c r="C146">
        <v>700</v>
      </c>
      <c r="D146">
        <v>13</v>
      </c>
      <c r="E146">
        <v>690</v>
      </c>
      <c r="F146">
        <v>3570</v>
      </c>
      <c r="G146">
        <v>1450</v>
      </c>
      <c r="H146">
        <v>1.99</v>
      </c>
      <c r="I146" t="s">
        <v>60</v>
      </c>
      <c r="J146" t="s">
        <v>102</v>
      </c>
      <c r="K146">
        <v>0.1830238726790451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EE47A3-F6AF-B94B-BA1F-E2486F46AE79}">
  <dimension ref="A2:R32"/>
  <sheetViews>
    <sheetView topLeftCell="A20" zoomScale="108" workbookViewId="0">
      <selection activeCell="J50" sqref="J50"/>
    </sheetView>
  </sheetViews>
  <sheetFormatPr baseColWidth="10" defaultRowHeight="16" x14ac:dyDescent="0.2"/>
  <sheetData>
    <row r="2" spans="1:18" x14ac:dyDescent="0.2">
      <c r="A2" s="2" t="s">
        <v>46</v>
      </c>
      <c r="I2" s="2" t="s">
        <v>48</v>
      </c>
    </row>
    <row r="10" spans="1:18" x14ac:dyDescent="0.2">
      <c r="R10" t="s">
        <v>147</v>
      </c>
    </row>
    <row r="12" spans="1:18" x14ac:dyDescent="0.2">
      <c r="G12" t="s">
        <v>1817</v>
      </c>
    </row>
    <row r="32" spans="18:18" x14ac:dyDescent="0.2">
      <c r="R32" t="s">
        <v>149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9697B-E7D3-B444-A388-7EABF29DC6A0}">
  <dimension ref="A2:AF237"/>
  <sheetViews>
    <sheetView topLeftCell="A145" zoomScale="86" workbookViewId="0">
      <selection activeCell="O20" sqref="O20"/>
    </sheetView>
  </sheetViews>
  <sheetFormatPr baseColWidth="10" defaultRowHeight="16" x14ac:dyDescent="0.2"/>
  <cols>
    <col min="1" max="1" width="17.5" customWidth="1"/>
    <col min="15" max="15" width="10.83203125" style="22"/>
    <col min="16" max="16" width="10.83203125" style="23"/>
    <col min="17" max="17" width="9.1640625" style="24" customWidth="1"/>
    <col min="31" max="31" width="10.83203125" style="22"/>
    <col min="32" max="32" width="10.83203125" style="23"/>
  </cols>
  <sheetData>
    <row r="2" spans="1:32" s="18" customFormat="1" x14ac:dyDescent="0.2">
      <c r="A2" s="18" t="s">
        <v>115</v>
      </c>
      <c r="O2" s="19"/>
      <c r="P2" s="20"/>
      <c r="Q2" s="21"/>
      <c r="S2" s="18" t="s">
        <v>116</v>
      </c>
      <c r="AE2" s="19"/>
      <c r="AF2" s="20"/>
    </row>
    <row r="3" spans="1:32" x14ac:dyDescent="0.2">
      <c r="O3" s="22" t="s">
        <v>117</v>
      </c>
      <c r="AE3" s="22" t="s">
        <v>117</v>
      </c>
    </row>
    <row r="4" spans="1:32" x14ac:dyDescent="0.2">
      <c r="A4" t="s">
        <v>57</v>
      </c>
      <c r="B4" t="s">
        <v>58</v>
      </c>
      <c r="C4" t="s">
        <v>59</v>
      </c>
      <c r="D4" t="s">
        <v>60</v>
      </c>
      <c r="E4" t="s">
        <v>61</v>
      </c>
      <c r="F4" t="s">
        <v>62</v>
      </c>
      <c r="G4" t="s">
        <v>63</v>
      </c>
      <c r="H4" t="s">
        <v>64</v>
      </c>
      <c r="S4" t="s">
        <v>57</v>
      </c>
      <c r="T4" t="s">
        <v>58</v>
      </c>
      <c r="U4" t="s">
        <v>59</v>
      </c>
      <c r="V4" t="s">
        <v>60</v>
      </c>
      <c r="W4" t="s">
        <v>61</v>
      </c>
      <c r="X4" t="s">
        <v>62</v>
      </c>
      <c r="Y4" t="s">
        <v>63</v>
      </c>
      <c r="Z4" t="s">
        <v>64</v>
      </c>
      <c r="AA4" s="2"/>
      <c r="AB4" s="2"/>
      <c r="AC4" s="2"/>
      <c r="AD4" s="2"/>
    </row>
    <row r="5" spans="1:32" x14ac:dyDescent="0.2">
      <c r="A5" t="s">
        <v>118</v>
      </c>
      <c r="B5">
        <v>700</v>
      </c>
      <c r="C5">
        <v>1</v>
      </c>
      <c r="D5">
        <v>192000</v>
      </c>
      <c r="E5">
        <v>298000</v>
      </c>
      <c r="F5">
        <v>6326</v>
      </c>
      <c r="G5">
        <v>16.7</v>
      </c>
      <c r="H5" t="s">
        <v>60</v>
      </c>
      <c r="S5" t="s">
        <v>118</v>
      </c>
      <c r="T5">
        <v>700</v>
      </c>
      <c r="U5">
        <v>1</v>
      </c>
      <c r="V5">
        <v>151000</v>
      </c>
      <c r="W5">
        <v>262000</v>
      </c>
      <c r="X5">
        <v>6720</v>
      </c>
      <c r="Y5">
        <v>16.5</v>
      </c>
      <c r="Z5" t="s">
        <v>60</v>
      </c>
    </row>
    <row r="6" spans="1:32" x14ac:dyDescent="0.2">
      <c r="A6" t="s">
        <v>118</v>
      </c>
      <c r="B6">
        <v>700</v>
      </c>
      <c r="C6">
        <v>2</v>
      </c>
      <c r="D6">
        <v>163000</v>
      </c>
      <c r="E6">
        <v>269000</v>
      </c>
      <c r="F6">
        <v>6324</v>
      </c>
      <c r="G6">
        <v>16.7</v>
      </c>
      <c r="H6" t="s">
        <v>60</v>
      </c>
      <c r="S6" t="s">
        <v>118</v>
      </c>
      <c r="T6">
        <v>700</v>
      </c>
      <c r="U6">
        <v>2</v>
      </c>
      <c r="V6">
        <v>121000</v>
      </c>
      <c r="W6">
        <v>232000</v>
      </c>
      <c r="X6">
        <v>6720</v>
      </c>
      <c r="Y6">
        <v>16.5</v>
      </c>
      <c r="Z6" t="s">
        <v>60</v>
      </c>
    </row>
    <row r="7" spans="1:32" x14ac:dyDescent="0.2">
      <c r="A7" t="s">
        <v>118</v>
      </c>
      <c r="B7">
        <v>700</v>
      </c>
      <c r="C7">
        <v>3</v>
      </c>
      <c r="D7">
        <v>164000</v>
      </c>
      <c r="E7">
        <v>270000</v>
      </c>
      <c r="F7">
        <v>6324</v>
      </c>
      <c r="G7">
        <v>16.7</v>
      </c>
      <c r="H7" t="s">
        <v>60</v>
      </c>
      <c r="S7" t="s">
        <v>118</v>
      </c>
      <c r="T7">
        <v>700</v>
      </c>
      <c r="U7">
        <v>3</v>
      </c>
      <c r="V7">
        <v>129000</v>
      </c>
      <c r="W7">
        <v>240000</v>
      </c>
      <c r="X7">
        <v>6720</v>
      </c>
      <c r="Y7">
        <v>16.5</v>
      </c>
      <c r="Z7" t="s">
        <v>60</v>
      </c>
    </row>
    <row r="8" spans="1:32" x14ac:dyDescent="0.2">
      <c r="A8" t="s">
        <v>118</v>
      </c>
      <c r="B8">
        <v>700</v>
      </c>
      <c r="C8">
        <v>4</v>
      </c>
      <c r="D8">
        <v>127000</v>
      </c>
      <c r="E8">
        <v>233000</v>
      </c>
      <c r="F8">
        <v>6324</v>
      </c>
      <c r="G8">
        <v>16.7</v>
      </c>
      <c r="H8" t="s">
        <v>60</v>
      </c>
      <c r="S8" t="s">
        <v>118</v>
      </c>
      <c r="T8">
        <v>700</v>
      </c>
      <c r="U8">
        <v>4</v>
      </c>
      <c r="V8">
        <v>116000</v>
      </c>
      <c r="W8">
        <v>227000</v>
      </c>
      <c r="X8">
        <v>6720</v>
      </c>
      <c r="Y8">
        <v>16.5</v>
      </c>
      <c r="Z8" t="s">
        <v>60</v>
      </c>
    </row>
    <row r="9" spans="1:32" x14ac:dyDescent="0.2">
      <c r="A9" t="s">
        <v>118</v>
      </c>
      <c r="B9">
        <v>700</v>
      </c>
      <c r="C9">
        <v>5</v>
      </c>
      <c r="D9">
        <v>141000</v>
      </c>
      <c r="E9">
        <v>246000</v>
      </c>
      <c r="F9">
        <v>6324</v>
      </c>
      <c r="G9">
        <v>16.7</v>
      </c>
      <c r="H9" t="s">
        <v>60</v>
      </c>
      <c r="S9" t="s">
        <v>118</v>
      </c>
      <c r="T9">
        <v>700</v>
      </c>
      <c r="U9">
        <v>5</v>
      </c>
      <c r="V9">
        <v>123000</v>
      </c>
      <c r="W9">
        <v>234000</v>
      </c>
      <c r="X9">
        <v>6720</v>
      </c>
      <c r="Y9">
        <v>16.5</v>
      </c>
      <c r="Z9" t="s">
        <v>60</v>
      </c>
    </row>
    <row r="10" spans="1:32" x14ac:dyDescent="0.2">
      <c r="A10" t="s">
        <v>118</v>
      </c>
      <c r="B10">
        <v>700</v>
      </c>
      <c r="C10">
        <v>6</v>
      </c>
      <c r="D10">
        <v>123000</v>
      </c>
      <c r="E10">
        <v>228000</v>
      </c>
      <c r="F10">
        <v>6324</v>
      </c>
      <c r="G10">
        <v>16.7</v>
      </c>
      <c r="H10" t="s">
        <v>60</v>
      </c>
      <c r="S10" t="s">
        <v>118</v>
      </c>
      <c r="T10">
        <v>700</v>
      </c>
      <c r="U10">
        <v>6</v>
      </c>
      <c r="V10">
        <v>124000</v>
      </c>
      <c r="W10">
        <v>235000</v>
      </c>
      <c r="X10">
        <v>6719</v>
      </c>
      <c r="Y10">
        <v>16.5</v>
      </c>
      <c r="Z10" t="s">
        <v>60</v>
      </c>
    </row>
    <row r="11" spans="1:32" x14ac:dyDescent="0.2">
      <c r="A11" t="s">
        <v>118</v>
      </c>
      <c r="B11">
        <v>700</v>
      </c>
      <c r="C11">
        <v>7</v>
      </c>
      <c r="D11">
        <v>0</v>
      </c>
      <c r="E11">
        <v>28300</v>
      </c>
      <c r="F11">
        <v>1695</v>
      </c>
      <c r="G11">
        <v>16.7</v>
      </c>
      <c r="H11" t="s">
        <v>69</v>
      </c>
      <c r="S11" t="s">
        <v>118</v>
      </c>
      <c r="T11">
        <v>700</v>
      </c>
      <c r="U11">
        <v>7</v>
      </c>
      <c r="V11">
        <v>0</v>
      </c>
      <c r="W11">
        <v>41700</v>
      </c>
      <c r="X11">
        <v>2525</v>
      </c>
      <c r="Y11">
        <v>16.5</v>
      </c>
      <c r="Z11" t="s">
        <v>69</v>
      </c>
    </row>
    <row r="17" spans="1:31" x14ac:dyDescent="0.2">
      <c r="A17" s="2" t="s">
        <v>119</v>
      </c>
      <c r="S17" s="2" t="s">
        <v>120</v>
      </c>
    </row>
    <row r="18" spans="1:31" x14ac:dyDescent="0.2">
      <c r="A18" t="s">
        <v>57</v>
      </c>
      <c r="B18" t="s">
        <v>58</v>
      </c>
      <c r="C18" t="s">
        <v>59</v>
      </c>
      <c r="D18" t="s">
        <v>60</v>
      </c>
      <c r="E18" t="s">
        <v>61</v>
      </c>
      <c r="F18" t="s">
        <v>62</v>
      </c>
      <c r="G18" t="s">
        <v>63</v>
      </c>
      <c r="H18" t="s">
        <v>64</v>
      </c>
      <c r="S18" t="s">
        <v>57</v>
      </c>
      <c r="T18" t="s">
        <v>58</v>
      </c>
      <c r="U18" t="s">
        <v>59</v>
      </c>
      <c r="V18" t="s">
        <v>60</v>
      </c>
      <c r="W18" t="s">
        <v>61</v>
      </c>
      <c r="X18" t="s">
        <v>62</v>
      </c>
      <c r="Y18" t="s">
        <v>63</v>
      </c>
      <c r="Z18" t="s">
        <v>64</v>
      </c>
    </row>
    <row r="19" spans="1:31" x14ac:dyDescent="0.2">
      <c r="A19" t="s">
        <v>121</v>
      </c>
      <c r="B19">
        <v>700</v>
      </c>
      <c r="C19">
        <v>1</v>
      </c>
      <c r="D19">
        <v>9020</v>
      </c>
      <c r="E19">
        <v>11000</v>
      </c>
      <c r="F19">
        <v>682</v>
      </c>
      <c r="G19">
        <v>2.93</v>
      </c>
      <c r="H19" t="s">
        <v>60</v>
      </c>
      <c r="N19" t="s">
        <v>65</v>
      </c>
      <c r="O19" s="22">
        <f>D19/D$5</f>
        <v>4.6979166666666669E-2</v>
      </c>
      <c r="S19" t="s">
        <v>122</v>
      </c>
      <c r="T19">
        <v>800</v>
      </c>
      <c r="U19">
        <v>1</v>
      </c>
      <c r="V19">
        <v>4180</v>
      </c>
      <c r="W19">
        <v>4670</v>
      </c>
      <c r="X19">
        <v>620</v>
      </c>
      <c r="Y19">
        <v>0.78600000000000003</v>
      </c>
      <c r="Z19" t="s">
        <v>60</v>
      </c>
      <c r="AD19" t="s">
        <v>65</v>
      </c>
      <c r="AE19" s="22">
        <f>V19/V5</f>
        <v>2.7682119205298013E-2</v>
      </c>
    </row>
    <row r="20" spans="1:31" x14ac:dyDescent="0.2">
      <c r="A20" t="s">
        <v>121</v>
      </c>
      <c r="B20">
        <v>700</v>
      </c>
      <c r="C20">
        <v>2</v>
      </c>
      <c r="D20">
        <v>8880</v>
      </c>
      <c r="E20">
        <v>11000</v>
      </c>
      <c r="F20">
        <v>682</v>
      </c>
      <c r="G20">
        <v>3.1</v>
      </c>
      <c r="H20" t="s">
        <v>60</v>
      </c>
      <c r="N20" t="s">
        <v>88</v>
      </c>
      <c r="O20" s="22">
        <f>D20/D$6</f>
        <v>5.4478527607361965E-2</v>
      </c>
      <c r="S20" t="s">
        <v>122</v>
      </c>
      <c r="T20">
        <v>800</v>
      </c>
      <c r="U20">
        <v>2</v>
      </c>
      <c r="V20">
        <v>2090</v>
      </c>
      <c r="W20">
        <v>2610</v>
      </c>
      <c r="X20">
        <v>620</v>
      </c>
      <c r="Y20">
        <v>0.82799999999999996</v>
      </c>
      <c r="Z20" t="s">
        <v>60</v>
      </c>
      <c r="AD20" t="s">
        <v>88</v>
      </c>
      <c r="AE20" s="22">
        <f t="shared" ref="AE20:AE24" si="0">V20/V6</f>
        <v>1.7272727272727273E-2</v>
      </c>
    </row>
    <row r="21" spans="1:31" x14ac:dyDescent="0.2">
      <c r="A21" t="s">
        <v>121</v>
      </c>
      <c r="B21">
        <v>700</v>
      </c>
      <c r="C21">
        <v>3</v>
      </c>
      <c r="D21">
        <v>9850</v>
      </c>
      <c r="E21">
        <v>12800</v>
      </c>
      <c r="F21">
        <v>682</v>
      </c>
      <c r="G21">
        <v>4.38</v>
      </c>
      <c r="H21" t="s">
        <v>60</v>
      </c>
      <c r="N21" t="s">
        <v>65</v>
      </c>
      <c r="O21" s="22">
        <f>D21/D$7</f>
        <v>6.0060975609756095E-2</v>
      </c>
      <c r="S21" t="s">
        <v>122</v>
      </c>
      <c r="T21">
        <v>800</v>
      </c>
      <c r="U21">
        <v>3</v>
      </c>
      <c r="V21">
        <v>3460</v>
      </c>
      <c r="W21">
        <v>4130</v>
      </c>
      <c r="X21">
        <v>620</v>
      </c>
      <c r="Y21">
        <v>1.08</v>
      </c>
      <c r="Z21" t="s">
        <v>60</v>
      </c>
      <c r="AD21" t="s">
        <v>65</v>
      </c>
      <c r="AE21" s="22">
        <f t="shared" si="0"/>
        <v>2.682170542635659E-2</v>
      </c>
    </row>
    <row r="22" spans="1:31" x14ac:dyDescent="0.2">
      <c r="A22" t="s">
        <v>121</v>
      </c>
      <c r="B22">
        <v>700</v>
      </c>
      <c r="C22">
        <v>4</v>
      </c>
      <c r="D22">
        <v>8750</v>
      </c>
      <c r="E22">
        <v>10700</v>
      </c>
      <c r="F22">
        <v>682</v>
      </c>
      <c r="G22">
        <v>2.92</v>
      </c>
      <c r="H22" t="s">
        <v>60</v>
      </c>
      <c r="N22" t="s">
        <v>88</v>
      </c>
      <c r="O22" s="22">
        <f>D22/D$8</f>
        <v>6.8897637795275593E-2</v>
      </c>
      <c r="S22" t="s">
        <v>122</v>
      </c>
      <c r="T22">
        <v>800</v>
      </c>
      <c r="U22">
        <v>4</v>
      </c>
      <c r="V22">
        <v>2190</v>
      </c>
      <c r="W22">
        <v>2730</v>
      </c>
      <c r="X22">
        <v>620</v>
      </c>
      <c r="Y22">
        <v>0.872</v>
      </c>
      <c r="Z22" t="s">
        <v>60</v>
      </c>
      <c r="AD22" t="s">
        <v>88</v>
      </c>
      <c r="AE22" s="22">
        <f t="shared" si="0"/>
        <v>1.8879310344827586E-2</v>
      </c>
    </row>
    <row r="23" spans="1:31" x14ac:dyDescent="0.2">
      <c r="A23" t="s">
        <v>121</v>
      </c>
      <c r="B23">
        <v>700</v>
      </c>
      <c r="C23">
        <v>5</v>
      </c>
      <c r="D23">
        <v>9400</v>
      </c>
      <c r="E23">
        <v>11200</v>
      </c>
      <c r="F23">
        <v>682</v>
      </c>
      <c r="G23">
        <v>2.67</v>
      </c>
      <c r="H23" t="s">
        <v>60</v>
      </c>
      <c r="N23" t="s">
        <v>123</v>
      </c>
      <c r="O23" s="22">
        <f>D23/D$9</f>
        <v>6.6666666666666666E-2</v>
      </c>
      <c r="S23" t="s">
        <v>122</v>
      </c>
      <c r="T23">
        <v>800</v>
      </c>
      <c r="U23">
        <v>5</v>
      </c>
      <c r="V23">
        <v>4650</v>
      </c>
      <c r="W23">
        <v>5180</v>
      </c>
      <c r="X23">
        <v>620</v>
      </c>
      <c r="Y23">
        <v>0.86299999999999999</v>
      </c>
      <c r="Z23" t="s">
        <v>60</v>
      </c>
      <c r="AD23" t="s">
        <v>123</v>
      </c>
      <c r="AE23" s="22">
        <f t="shared" si="0"/>
        <v>3.7804878048780487E-2</v>
      </c>
    </row>
    <row r="24" spans="1:31" x14ac:dyDescent="0.2">
      <c r="A24" t="s">
        <v>121</v>
      </c>
      <c r="B24">
        <v>700</v>
      </c>
      <c r="C24">
        <v>6</v>
      </c>
      <c r="D24">
        <v>7350</v>
      </c>
      <c r="E24">
        <v>10100</v>
      </c>
      <c r="F24">
        <v>682</v>
      </c>
      <c r="G24">
        <v>4.0999999999999996</v>
      </c>
      <c r="H24" t="s">
        <v>60</v>
      </c>
      <c r="N24" t="s">
        <v>88</v>
      </c>
      <c r="O24" s="22">
        <f>D24/D$10</f>
        <v>5.9756097560975607E-2</v>
      </c>
      <c r="S24" t="s">
        <v>122</v>
      </c>
      <c r="T24">
        <v>800</v>
      </c>
      <c r="U24">
        <v>6</v>
      </c>
      <c r="V24">
        <v>1990</v>
      </c>
      <c r="W24">
        <v>2680</v>
      </c>
      <c r="X24">
        <v>620</v>
      </c>
      <c r="Y24">
        <v>1.1299999999999999</v>
      </c>
      <c r="Z24" t="s">
        <v>60</v>
      </c>
      <c r="AD24" t="s">
        <v>88</v>
      </c>
      <c r="AE24" s="22">
        <f t="shared" si="0"/>
        <v>1.6048387096774194E-2</v>
      </c>
    </row>
    <row r="29" spans="1:31" x14ac:dyDescent="0.2">
      <c r="A29" s="2" t="s">
        <v>124</v>
      </c>
    </row>
    <row r="30" spans="1:31" x14ac:dyDescent="0.2">
      <c r="A30" t="s">
        <v>57</v>
      </c>
      <c r="B30" t="s">
        <v>58</v>
      </c>
      <c r="C30" t="s">
        <v>59</v>
      </c>
      <c r="D30" t="s">
        <v>60</v>
      </c>
      <c r="E30" t="s">
        <v>61</v>
      </c>
      <c r="F30" t="s">
        <v>62</v>
      </c>
      <c r="G30" t="s">
        <v>63</v>
      </c>
      <c r="H30" t="s">
        <v>64</v>
      </c>
    </row>
    <row r="31" spans="1:31" x14ac:dyDescent="0.2">
      <c r="A31" t="s">
        <v>125</v>
      </c>
      <c r="B31">
        <v>800</v>
      </c>
      <c r="C31">
        <v>1</v>
      </c>
      <c r="D31">
        <v>408</v>
      </c>
      <c r="E31">
        <v>857</v>
      </c>
      <c r="F31">
        <v>616</v>
      </c>
      <c r="G31">
        <v>0.72799999999999998</v>
      </c>
      <c r="H31" t="s">
        <v>60</v>
      </c>
      <c r="N31" t="s">
        <v>65</v>
      </c>
      <c r="O31" s="22">
        <f>D31/D$5</f>
        <v>2.1250000000000002E-3</v>
      </c>
    </row>
    <row r="32" spans="1:31" x14ac:dyDescent="0.2">
      <c r="A32" t="s">
        <v>125</v>
      </c>
      <c r="B32">
        <v>800</v>
      </c>
      <c r="C32">
        <v>2</v>
      </c>
      <c r="D32">
        <v>397</v>
      </c>
      <c r="E32">
        <v>864</v>
      </c>
      <c r="F32">
        <v>616</v>
      </c>
      <c r="G32">
        <v>0.75900000000000001</v>
      </c>
      <c r="H32" t="s">
        <v>60</v>
      </c>
      <c r="N32" t="s">
        <v>88</v>
      </c>
      <c r="O32" s="22">
        <f>D32/D$6</f>
        <v>2.4355828220858898E-3</v>
      </c>
    </row>
    <row r="33" spans="1:31" x14ac:dyDescent="0.2">
      <c r="A33" t="s">
        <v>125</v>
      </c>
      <c r="B33">
        <v>800</v>
      </c>
      <c r="C33">
        <v>3</v>
      </c>
      <c r="D33">
        <v>539</v>
      </c>
      <c r="E33">
        <v>995</v>
      </c>
      <c r="F33">
        <v>616</v>
      </c>
      <c r="G33">
        <v>0.74099999999999999</v>
      </c>
      <c r="H33" t="s">
        <v>60</v>
      </c>
      <c r="N33" t="s">
        <v>65</v>
      </c>
      <c r="O33" s="22">
        <f>D33/D$7</f>
        <v>3.2865853658536584E-3</v>
      </c>
    </row>
    <row r="34" spans="1:31" x14ac:dyDescent="0.2">
      <c r="A34" t="s">
        <v>125</v>
      </c>
      <c r="B34">
        <v>800</v>
      </c>
      <c r="C34">
        <v>4</v>
      </c>
      <c r="D34">
        <v>353</v>
      </c>
      <c r="E34">
        <v>792</v>
      </c>
      <c r="F34">
        <v>616</v>
      </c>
      <c r="G34">
        <v>0.71199999999999997</v>
      </c>
      <c r="H34" t="s">
        <v>60</v>
      </c>
      <c r="N34" t="s">
        <v>88</v>
      </c>
      <c r="O34" s="22">
        <f>D34/D$8</f>
        <v>2.7795275590551181E-3</v>
      </c>
    </row>
    <row r="35" spans="1:31" x14ac:dyDescent="0.2">
      <c r="A35" t="s">
        <v>125</v>
      </c>
      <c r="B35">
        <v>800</v>
      </c>
      <c r="C35">
        <v>5</v>
      </c>
      <c r="D35">
        <v>473</v>
      </c>
      <c r="E35">
        <v>925</v>
      </c>
      <c r="F35">
        <v>616</v>
      </c>
      <c r="G35">
        <v>0.73399999999999999</v>
      </c>
      <c r="H35" t="s">
        <v>60</v>
      </c>
      <c r="N35" t="s">
        <v>123</v>
      </c>
      <c r="O35" s="22">
        <f>D35/D$9</f>
        <v>3.3546099290780143E-3</v>
      </c>
    </row>
    <row r="36" spans="1:31" x14ac:dyDescent="0.2">
      <c r="A36" t="s">
        <v>125</v>
      </c>
      <c r="B36">
        <v>800</v>
      </c>
      <c r="C36">
        <v>6</v>
      </c>
      <c r="D36">
        <v>262</v>
      </c>
      <c r="E36">
        <v>770</v>
      </c>
      <c r="F36">
        <v>616</v>
      </c>
      <c r="G36">
        <v>0.82499999999999996</v>
      </c>
      <c r="H36" t="s">
        <v>60</v>
      </c>
      <c r="N36" t="s">
        <v>88</v>
      </c>
      <c r="O36" s="22">
        <f>D36/D$10</f>
        <v>2.130081300813008E-3</v>
      </c>
    </row>
    <row r="40" spans="1:31" x14ac:dyDescent="0.2">
      <c r="A40" s="2" t="s">
        <v>126</v>
      </c>
      <c r="S40" s="2" t="s">
        <v>41</v>
      </c>
    </row>
    <row r="41" spans="1:31" x14ac:dyDescent="0.2">
      <c r="A41" t="s">
        <v>57</v>
      </c>
      <c r="B41" t="s">
        <v>58</v>
      </c>
      <c r="C41" t="s">
        <v>59</v>
      </c>
      <c r="D41" t="s">
        <v>60</v>
      </c>
      <c r="E41" t="s">
        <v>61</v>
      </c>
      <c r="F41" t="s">
        <v>62</v>
      </c>
      <c r="G41" t="s">
        <v>63</v>
      </c>
      <c r="H41" t="s">
        <v>64</v>
      </c>
      <c r="S41" t="s">
        <v>57</v>
      </c>
      <c r="T41" t="s">
        <v>58</v>
      </c>
      <c r="U41" t="s">
        <v>59</v>
      </c>
      <c r="V41" t="s">
        <v>60</v>
      </c>
      <c r="W41" t="s">
        <v>61</v>
      </c>
      <c r="X41" t="s">
        <v>62</v>
      </c>
      <c r="Y41" t="s">
        <v>63</v>
      </c>
      <c r="Z41" t="s">
        <v>64</v>
      </c>
    </row>
    <row r="42" spans="1:31" x14ac:dyDescent="0.2">
      <c r="A42" t="s">
        <v>125</v>
      </c>
      <c r="B42">
        <v>700</v>
      </c>
      <c r="C42">
        <v>1</v>
      </c>
      <c r="D42">
        <v>11700</v>
      </c>
      <c r="E42">
        <v>12900</v>
      </c>
      <c r="F42">
        <v>528</v>
      </c>
      <c r="G42">
        <v>2.2400000000000002</v>
      </c>
      <c r="H42" t="s">
        <v>60</v>
      </c>
      <c r="N42" t="s">
        <v>65</v>
      </c>
      <c r="O42" s="22">
        <f>D42/D$5</f>
        <v>6.0937499999999999E-2</v>
      </c>
      <c r="S42" t="s">
        <v>127</v>
      </c>
      <c r="T42">
        <v>700</v>
      </c>
      <c r="U42">
        <v>1</v>
      </c>
      <c r="V42">
        <v>116</v>
      </c>
      <c r="W42">
        <v>759</v>
      </c>
      <c r="X42">
        <v>420</v>
      </c>
      <c r="Y42">
        <v>1.53</v>
      </c>
      <c r="Z42" t="s">
        <v>60</v>
      </c>
      <c r="AD42" t="s">
        <v>65</v>
      </c>
      <c r="AE42" s="22">
        <f>V42/V5</f>
        <v>7.6821192052980135E-4</v>
      </c>
    </row>
    <row r="43" spans="1:31" x14ac:dyDescent="0.2">
      <c r="A43" t="s">
        <v>125</v>
      </c>
      <c r="B43">
        <v>700</v>
      </c>
      <c r="C43">
        <v>2</v>
      </c>
      <c r="D43">
        <v>10800</v>
      </c>
      <c r="E43">
        <v>12200</v>
      </c>
      <c r="F43">
        <v>528</v>
      </c>
      <c r="G43">
        <v>2.52</v>
      </c>
      <c r="H43" t="s">
        <v>60</v>
      </c>
      <c r="N43" t="s">
        <v>88</v>
      </c>
      <c r="O43" s="22">
        <f>D43/D$6</f>
        <v>6.6257668711656448E-2</v>
      </c>
      <c r="S43" t="s">
        <v>127</v>
      </c>
      <c r="T43">
        <v>700</v>
      </c>
      <c r="U43">
        <v>2</v>
      </c>
      <c r="V43">
        <v>132</v>
      </c>
      <c r="W43">
        <v>744</v>
      </c>
      <c r="X43">
        <v>420</v>
      </c>
      <c r="Y43">
        <v>1.46</v>
      </c>
      <c r="Z43" t="s">
        <v>60</v>
      </c>
      <c r="AD43" t="s">
        <v>88</v>
      </c>
      <c r="AE43" s="22">
        <f t="shared" ref="AE43:AE47" si="1">V43/V6</f>
        <v>1.090909090909091E-3</v>
      </c>
    </row>
    <row r="44" spans="1:31" x14ac:dyDescent="0.2">
      <c r="A44" t="s">
        <v>125</v>
      </c>
      <c r="B44">
        <v>700</v>
      </c>
      <c r="C44">
        <v>3</v>
      </c>
      <c r="D44">
        <v>11800</v>
      </c>
      <c r="E44">
        <v>12900</v>
      </c>
      <c r="F44">
        <v>420</v>
      </c>
      <c r="G44">
        <v>2.78</v>
      </c>
      <c r="H44" t="s">
        <v>60</v>
      </c>
      <c r="N44" t="s">
        <v>65</v>
      </c>
      <c r="O44" s="22">
        <f>D44/D$7</f>
        <v>7.1951219512195116E-2</v>
      </c>
      <c r="S44" t="s">
        <v>127</v>
      </c>
      <c r="T44">
        <v>700</v>
      </c>
      <c r="U44">
        <v>3</v>
      </c>
      <c r="V44">
        <v>147</v>
      </c>
      <c r="W44">
        <v>689</v>
      </c>
      <c r="X44">
        <v>364</v>
      </c>
      <c r="Y44">
        <v>1.49</v>
      </c>
      <c r="Z44" t="s">
        <v>60</v>
      </c>
      <c r="AD44" t="s">
        <v>65</v>
      </c>
      <c r="AE44" s="22">
        <f t="shared" si="1"/>
        <v>1.1395348837209302E-3</v>
      </c>
    </row>
    <row r="45" spans="1:31" x14ac:dyDescent="0.2">
      <c r="A45" t="s">
        <v>125</v>
      </c>
      <c r="B45">
        <v>700</v>
      </c>
      <c r="C45">
        <v>4</v>
      </c>
      <c r="D45">
        <v>9540</v>
      </c>
      <c r="E45">
        <v>10600</v>
      </c>
      <c r="F45">
        <v>420</v>
      </c>
      <c r="G45">
        <v>2.41</v>
      </c>
      <c r="H45" t="s">
        <v>60</v>
      </c>
      <c r="N45" t="s">
        <v>88</v>
      </c>
      <c r="O45" s="22">
        <f>D45/D$8</f>
        <v>7.5118110236220476E-2</v>
      </c>
      <c r="S45" t="s">
        <v>127</v>
      </c>
      <c r="T45">
        <v>700</v>
      </c>
      <c r="U45">
        <v>4</v>
      </c>
      <c r="V45">
        <v>132</v>
      </c>
      <c r="W45">
        <v>698</v>
      </c>
      <c r="X45">
        <v>364</v>
      </c>
      <c r="Y45">
        <v>1.56</v>
      </c>
      <c r="Z45" t="s">
        <v>60</v>
      </c>
      <c r="AD45" t="s">
        <v>88</v>
      </c>
      <c r="AE45" s="22">
        <f t="shared" si="1"/>
        <v>1.1379310344827587E-3</v>
      </c>
    </row>
    <row r="46" spans="1:31" x14ac:dyDescent="0.2">
      <c r="A46" t="s">
        <v>125</v>
      </c>
      <c r="B46">
        <v>700</v>
      </c>
      <c r="C46">
        <v>5</v>
      </c>
      <c r="D46">
        <v>9450</v>
      </c>
      <c r="E46">
        <v>10600</v>
      </c>
      <c r="F46">
        <v>455</v>
      </c>
      <c r="G46">
        <v>2.4700000000000002</v>
      </c>
      <c r="H46" t="s">
        <v>60</v>
      </c>
      <c r="N46" t="s">
        <v>123</v>
      </c>
      <c r="O46" s="22">
        <f>D46/D$9</f>
        <v>6.702127659574468E-2</v>
      </c>
      <c r="S46" t="s">
        <v>127</v>
      </c>
      <c r="T46">
        <v>700</v>
      </c>
      <c r="U46">
        <v>5</v>
      </c>
      <c r="V46">
        <v>131</v>
      </c>
      <c r="W46">
        <v>826</v>
      </c>
      <c r="X46">
        <v>455</v>
      </c>
      <c r="Y46">
        <v>1.53</v>
      </c>
      <c r="Z46" t="s">
        <v>60</v>
      </c>
      <c r="AD46" t="s">
        <v>123</v>
      </c>
      <c r="AE46" s="22">
        <f t="shared" si="1"/>
        <v>1.065040650406504E-3</v>
      </c>
    </row>
    <row r="47" spans="1:31" x14ac:dyDescent="0.2">
      <c r="A47" t="s">
        <v>125</v>
      </c>
      <c r="B47">
        <v>700</v>
      </c>
      <c r="C47">
        <v>6</v>
      </c>
      <c r="D47">
        <v>7780</v>
      </c>
      <c r="E47">
        <v>8810</v>
      </c>
      <c r="F47">
        <v>455</v>
      </c>
      <c r="G47">
        <v>2.2799999999999998</v>
      </c>
      <c r="H47" t="s">
        <v>60</v>
      </c>
      <c r="N47" t="s">
        <v>88</v>
      </c>
      <c r="O47" s="22">
        <f>D47/D$10</f>
        <v>6.3252032520325199E-2</v>
      </c>
      <c r="S47" t="s">
        <v>127</v>
      </c>
      <c r="T47">
        <v>700</v>
      </c>
      <c r="U47">
        <v>6</v>
      </c>
      <c r="V47">
        <v>120</v>
      </c>
      <c r="W47">
        <v>824</v>
      </c>
      <c r="X47">
        <v>455</v>
      </c>
      <c r="Y47">
        <v>1.55</v>
      </c>
      <c r="Z47" t="s">
        <v>60</v>
      </c>
      <c r="AD47" t="s">
        <v>88</v>
      </c>
      <c r="AE47" s="22">
        <f t="shared" si="1"/>
        <v>9.6774193548387097E-4</v>
      </c>
    </row>
    <row r="52" spans="1:32" s="25" customFormat="1" ht="27" customHeight="1" x14ac:dyDescent="0.2">
      <c r="AE52" s="26"/>
      <c r="AF52" s="27"/>
    </row>
    <row r="54" spans="1:32" s="18" customFormat="1" x14ac:dyDescent="0.2">
      <c r="A54" s="18" t="s">
        <v>128</v>
      </c>
      <c r="O54" s="19"/>
      <c r="P54" s="20"/>
      <c r="Q54" s="21"/>
      <c r="S54" s="18" t="s">
        <v>129</v>
      </c>
      <c r="AE54" s="19"/>
      <c r="AF54" s="20"/>
    </row>
    <row r="55" spans="1:32" x14ac:dyDescent="0.2">
      <c r="O55" s="22" t="s">
        <v>117</v>
      </c>
      <c r="AE55" s="22" t="s">
        <v>117</v>
      </c>
    </row>
    <row r="56" spans="1:32" x14ac:dyDescent="0.2">
      <c r="A56" t="s">
        <v>57</v>
      </c>
      <c r="B56" t="s">
        <v>58</v>
      </c>
      <c r="C56" t="s">
        <v>59</v>
      </c>
      <c r="D56" t="s">
        <v>60</v>
      </c>
      <c r="E56" t="s">
        <v>61</v>
      </c>
      <c r="F56" t="s">
        <v>62</v>
      </c>
      <c r="G56" t="s">
        <v>63</v>
      </c>
      <c r="H56" t="s">
        <v>64</v>
      </c>
      <c r="S56" t="s">
        <v>57</v>
      </c>
      <c r="T56" t="s">
        <v>58</v>
      </c>
      <c r="U56" t="s">
        <v>59</v>
      </c>
      <c r="V56" t="s">
        <v>60</v>
      </c>
      <c r="W56" t="s">
        <v>61</v>
      </c>
      <c r="X56" t="s">
        <v>62</v>
      </c>
      <c r="Y56" t="s">
        <v>63</v>
      </c>
      <c r="Z56" t="s">
        <v>64</v>
      </c>
    </row>
    <row r="57" spans="1:32" x14ac:dyDescent="0.2">
      <c r="A57" t="s">
        <v>130</v>
      </c>
      <c r="B57">
        <v>700</v>
      </c>
      <c r="C57">
        <v>1</v>
      </c>
      <c r="D57">
        <v>189000</v>
      </c>
      <c r="E57">
        <v>256000</v>
      </c>
      <c r="F57">
        <v>6325</v>
      </c>
      <c r="G57">
        <v>10.6</v>
      </c>
      <c r="H57" t="s">
        <v>60</v>
      </c>
      <c r="S57" t="s">
        <v>130</v>
      </c>
      <c r="T57">
        <v>700</v>
      </c>
      <c r="U57">
        <v>1</v>
      </c>
      <c r="V57">
        <v>159000</v>
      </c>
      <c r="W57">
        <v>230000</v>
      </c>
      <c r="X57">
        <v>6112</v>
      </c>
      <c r="Y57">
        <v>11.6</v>
      </c>
      <c r="Z57" t="s">
        <v>60</v>
      </c>
    </row>
    <row r="58" spans="1:32" x14ac:dyDescent="0.2">
      <c r="A58" t="s">
        <v>130</v>
      </c>
      <c r="B58">
        <v>700</v>
      </c>
      <c r="C58">
        <v>2</v>
      </c>
      <c r="D58">
        <v>164000</v>
      </c>
      <c r="E58">
        <v>232000</v>
      </c>
      <c r="F58">
        <v>6325</v>
      </c>
      <c r="G58">
        <v>10.6</v>
      </c>
      <c r="H58" t="s">
        <v>60</v>
      </c>
      <c r="S58" t="s">
        <v>130</v>
      </c>
      <c r="T58">
        <v>700</v>
      </c>
      <c r="U58">
        <v>2</v>
      </c>
      <c r="V58">
        <v>127000</v>
      </c>
      <c r="W58">
        <v>198000</v>
      </c>
      <c r="X58">
        <v>6110</v>
      </c>
      <c r="Y58">
        <v>11.6</v>
      </c>
      <c r="Z58" t="s">
        <v>60</v>
      </c>
    </row>
    <row r="59" spans="1:32" x14ac:dyDescent="0.2">
      <c r="A59" t="s">
        <v>130</v>
      </c>
      <c r="B59">
        <v>700</v>
      </c>
      <c r="C59">
        <v>3</v>
      </c>
      <c r="D59">
        <v>168000</v>
      </c>
      <c r="E59">
        <v>236000</v>
      </c>
      <c r="F59">
        <v>6323</v>
      </c>
      <c r="G59">
        <v>10.6</v>
      </c>
      <c r="H59" t="s">
        <v>60</v>
      </c>
      <c r="S59" t="s">
        <v>130</v>
      </c>
      <c r="T59">
        <v>700</v>
      </c>
      <c r="U59">
        <v>3</v>
      </c>
      <c r="V59">
        <v>136000</v>
      </c>
      <c r="W59">
        <v>207000</v>
      </c>
      <c r="X59">
        <v>6112</v>
      </c>
      <c r="Y59">
        <v>11.6</v>
      </c>
      <c r="Z59" t="s">
        <v>60</v>
      </c>
    </row>
    <row r="60" spans="1:32" x14ac:dyDescent="0.2">
      <c r="A60" t="s">
        <v>130</v>
      </c>
      <c r="B60">
        <v>700</v>
      </c>
      <c r="C60">
        <v>4</v>
      </c>
      <c r="D60">
        <v>163000</v>
      </c>
      <c r="E60">
        <v>231000</v>
      </c>
      <c r="F60">
        <v>6323</v>
      </c>
      <c r="G60">
        <v>10.6</v>
      </c>
      <c r="H60" t="s">
        <v>60</v>
      </c>
      <c r="S60" t="s">
        <v>130</v>
      </c>
      <c r="T60">
        <v>700</v>
      </c>
      <c r="U60">
        <v>4</v>
      </c>
      <c r="V60">
        <v>124000</v>
      </c>
      <c r="W60">
        <v>195000</v>
      </c>
      <c r="X60">
        <v>6112</v>
      </c>
      <c r="Y60">
        <v>11.6</v>
      </c>
      <c r="Z60" t="s">
        <v>60</v>
      </c>
    </row>
    <row r="61" spans="1:32" x14ac:dyDescent="0.2">
      <c r="A61" t="s">
        <v>130</v>
      </c>
      <c r="B61">
        <v>700</v>
      </c>
      <c r="C61">
        <v>5</v>
      </c>
      <c r="D61">
        <v>193000</v>
      </c>
      <c r="E61">
        <v>261000</v>
      </c>
      <c r="F61">
        <v>6325</v>
      </c>
      <c r="G61">
        <v>10.6</v>
      </c>
      <c r="H61" t="s">
        <v>60</v>
      </c>
      <c r="S61" t="s">
        <v>130</v>
      </c>
      <c r="T61">
        <v>700</v>
      </c>
      <c r="U61">
        <v>5</v>
      </c>
      <c r="V61">
        <v>164000</v>
      </c>
      <c r="W61">
        <v>235000</v>
      </c>
      <c r="X61">
        <v>6112</v>
      </c>
      <c r="Y61">
        <v>11.6</v>
      </c>
      <c r="Z61" t="s">
        <v>60</v>
      </c>
    </row>
    <row r="62" spans="1:32" x14ac:dyDescent="0.2">
      <c r="A62" t="s">
        <v>130</v>
      </c>
      <c r="B62">
        <v>700</v>
      </c>
      <c r="C62">
        <v>6</v>
      </c>
      <c r="D62">
        <v>160000</v>
      </c>
      <c r="E62">
        <v>228000</v>
      </c>
      <c r="F62">
        <v>6324</v>
      </c>
      <c r="G62">
        <v>10.6</v>
      </c>
      <c r="H62" t="s">
        <v>60</v>
      </c>
      <c r="S62" t="s">
        <v>130</v>
      </c>
      <c r="T62">
        <v>700</v>
      </c>
      <c r="U62">
        <v>6</v>
      </c>
      <c r="V62">
        <v>178000</v>
      </c>
      <c r="W62">
        <v>249000</v>
      </c>
      <c r="X62">
        <v>6116</v>
      </c>
      <c r="Y62">
        <v>11.6</v>
      </c>
      <c r="Z62" t="s">
        <v>60</v>
      </c>
    </row>
    <row r="63" spans="1:32" x14ac:dyDescent="0.2">
      <c r="A63" t="s">
        <v>130</v>
      </c>
      <c r="B63">
        <v>700</v>
      </c>
      <c r="C63">
        <v>7</v>
      </c>
      <c r="D63">
        <v>0</v>
      </c>
      <c r="E63">
        <v>37300</v>
      </c>
      <c r="F63">
        <v>3498</v>
      </c>
      <c r="G63">
        <v>10.6</v>
      </c>
      <c r="H63" t="s">
        <v>69</v>
      </c>
      <c r="S63" t="s">
        <v>130</v>
      </c>
      <c r="T63">
        <v>700</v>
      </c>
      <c r="U63">
        <v>7</v>
      </c>
      <c r="V63">
        <v>0</v>
      </c>
      <c r="W63">
        <v>33000</v>
      </c>
      <c r="X63">
        <v>2839</v>
      </c>
      <c r="Y63">
        <v>11.6</v>
      </c>
      <c r="Z63" t="s">
        <v>69</v>
      </c>
    </row>
    <row r="68" spans="1:31" x14ac:dyDescent="0.2">
      <c r="A68" s="2" t="s">
        <v>131</v>
      </c>
      <c r="S68" s="2" t="s">
        <v>132</v>
      </c>
    </row>
    <row r="69" spans="1:31" x14ac:dyDescent="0.2">
      <c r="A69" t="s">
        <v>57</v>
      </c>
      <c r="B69" t="s">
        <v>58</v>
      </c>
      <c r="C69" t="s">
        <v>59</v>
      </c>
      <c r="D69" t="s">
        <v>60</v>
      </c>
      <c r="E69" t="s">
        <v>61</v>
      </c>
      <c r="F69" t="s">
        <v>62</v>
      </c>
      <c r="G69" t="s">
        <v>63</v>
      </c>
      <c r="H69" t="s">
        <v>64</v>
      </c>
      <c r="S69" t="s">
        <v>57</v>
      </c>
      <c r="T69" t="s">
        <v>58</v>
      </c>
      <c r="U69" t="s">
        <v>59</v>
      </c>
      <c r="V69" t="s">
        <v>60</v>
      </c>
      <c r="W69" t="s">
        <v>61</v>
      </c>
      <c r="X69" t="s">
        <v>62</v>
      </c>
      <c r="Y69" t="s">
        <v>63</v>
      </c>
      <c r="Z69" t="s">
        <v>64</v>
      </c>
    </row>
    <row r="70" spans="1:31" x14ac:dyDescent="0.2">
      <c r="A70" t="s">
        <v>133</v>
      </c>
      <c r="B70">
        <v>800</v>
      </c>
      <c r="C70">
        <v>1</v>
      </c>
      <c r="D70">
        <v>173</v>
      </c>
      <c r="E70">
        <v>525</v>
      </c>
      <c r="F70">
        <v>476</v>
      </c>
      <c r="G70">
        <v>0.74099999999999999</v>
      </c>
      <c r="H70" t="s">
        <v>60</v>
      </c>
      <c r="N70" t="s">
        <v>65</v>
      </c>
      <c r="O70" s="22">
        <f>D70/D$57</f>
        <v>9.1534391534391535E-4</v>
      </c>
      <c r="S70" t="s">
        <v>134</v>
      </c>
      <c r="T70">
        <v>800</v>
      </c>
      <c r="U70">
        <v>1</v>
      </c>
      <c r="V70">
        <v>58.8</v>
      </c>
      <c r="W70">
        <v>523</v>
      </c>
      <c r="X70">
        <v>612</v>
      </c>
      <c r="Y70">
        <v>0.75900000000000001</v>
      </c>
      <c r="Z70" t="s">
        <v>60</v>
      </c>
      <c r="AD70" t="s">
        <v>65</v>
      </c>
      <c r="AE70" s="22">
        <f>V70/V$57</f>
        <v>3.6981132075471695E-4</v>
      </c>
    </row>
    <row r="71" spans="1:31" x14ac:dyDescent="0.2">
      <c r="A71" t="s">
        <v>133</v>
      </c>
      <c r="B71">
        <v>800</v>
      </c>
      <c r="C71">
        <v>2</v>
      </c>
      <c r="D71">
        <v>123</v>
      </c>
      <c r="E71">
        <v>450</v>
      </c>
      <c r="F71">
        <v>476</v>
      </c>
      <c r="G71">
        <v>0.68799999999999994</v>
      </c>
      <c r="H71" t="s">
        <v>60</v>
      </c>
      <c r="N71" t="s">
        <v>88</v>
      </c>
      <c r="O71" s="22">
        <f>D71/D$58</f>
        <v>7.5000000000000002E-4</v>
      </c>
      <c r="S71" t="s">
        <v>134</v>
      </c>
      <c r="T71">
        <v>800</v>
      </c>
      <c r="U71">
        <v>2</v>
      </c>
      <c r="V71">
        <v>80.5</v>
      </c>
      <c r="W71">
        <v>513</v>
      </c>
      <c r="X71">
        <v>612</v>
      </c>
      <c r="Y71">
        <v>0.70599999999999996</v>
      </c>
      <c r="Z71" t="s">
        <v>60</v>
      </c>
      <c r="AD71" t="s">
        <v>88</v>
      </c>
      <c r="AE71" s="22">
        <f>V71/V$58</f>
        <v>6.3385826771653541E-4</v>
      </c>
    </row>
    <row r="72" spans="1:31" x14ac:dyDescent="0.2">
      <c r="A72" t="s">
        <v>133</v>
      </c>
      <c r="B72">
        <v>800</v>
      </c>
      <c r="C72">
        <v>3</v>
      </c>
      <c r="D72">
        <v>362</v>
      </c>
      <c r="E72">
        <v>710</v>
      </c>
      <c r="F72">
        <v>476</v>
      </c>
      <c r="G72">
        <v>0.73099999999999998</v>
      </c>
      <c r="H72" t="s">
        <v>60</v>
      </c>
      <c r="N72" t="s">
        <v>65</v>
      </c>
      <c r="O72" s="22">
        <f>D72/D$59</f>
        <v>2.1547619047619045E-3</v>
      </c>
      <c r="S72" t="s">
        <v>134</v>
      </c>
      <c r="T72">
        <v>800</v>
      </c>
      <c r="U72">
        <v>3</v>
      </c>
      <c r="V72">
        <v>79</v>
      </c>
      <c r="W72">
        <v>515</v>
      </c>
      <c r="X72">
        <v>612</v>
      </c>
      <c r="Y72">
        <v>0.71199999999999997</v>
      </c>
      <c r="Z72" t="s">
        <v>60</v>
      </c>
      <c r="AD72" t="s">
        <v>65</v>
      </c>
      <c r="AE72" s="22">
        <f>V72/V$59</f>
        <v>5.8088235294117651E-4</v>
      </c>
    </row>
    <row r="73" spans="1:31" x14ac:dyDescent="0.2">
      <c r="A73" t="s">
        <v>133</v>
      </c>
      <c r="B73">
        <v>800</v>
      </c>
      <c r="C73">
        <v>4</v>
      </c>
      <c r="D73">
        <v>213</v>
      </c>
      <c r="E73">
        <v>533</v>
      </c>
      <c r="F73">
        <v>476</v>
      </c>
      <c r="G73">
        <v>0.67200000000000004</v>
      </c>
      <c r="H73" t="s">
        <v>60</v>
      </c>
      <c r="N73" t="s">
        <v>88</v>
      </c>
      <c r="O73" s="22">
        <f>D73/D$60</f>
        <v>1.3067484662576687E-3</v>
      </c>
      <c r="S73" t="s">
        <v>134</v>
      </c>
      <c r="T73">
        <v>800</v>
      </c>
      <c r="U73">
        <v>4</v>
      </c>
      <c r="V73">
        <v>76.400000000000006</v>
      </c>
      <c r="W73">
        <v>514</v>
      </c>
      <c r="X73">
        <v>612</v>
      </c>
      <c r="Y73">
        <v>0.71599999999999997</v>
      </c>
      <c r="Z73" t="s">
        <v>60</v>
      </c>
      <c r="AD73" t="s">
        <v>88</v>
      </c>
      <c r="AE73" s="22">
        <f>V73/V$60</f>
        <v>6.1612903225806458E-4</v>
      </c>
    </row>
    <row r="74" spans="1:31" x14ac:dyDescent="0.2">
      <c r="A74" t="s">
        <v>133</v>
      </c>
      <c r="B74">
        <v>800</v>
      </c>
      <c r="C74">
        <v>5</v>
      </c>
      <c r="D74">
        <v>176</v>
      </c>
      <c r="E74">
        <v>500</v>
      </c>
      <c r="F74">
        <v>476</v>
      </c>
      <c r="G74">
        <v>0.68100000000000005</v>
      </c>
      <c r="H74" t="s">
        <v>60</v>
      </c>
      <c r="N74" t="s">
        <v>123</v>
      </c>
      <c r="O74" s="22">
        <f>D74/D$61</f>
        <v>9.119170984455959E-4</v>
      </c>
      <c r="S74" t="s">
        <v>134</v>
      </c>
      <c r="T74">
        <v>800</v>
      </c>
      <c r="U74">
        <v>5</v>
      </c>
      <c r="V74">
        <v>59.3</v>
      </c>
      <c r="W74">
        <v>386</v>
      </c>
      <c r="X74">
        <v>459</v>
      </c>
      <c r="Y74">
        <v>0.71199999999999997</v>
      </c>
      <c r="Z74" t="s">
        <v>60</v>
      </c>
      <c r="AD74" t="s">
        <v>123</v>
      </c>
      <c r="AE74" s="22">
        <f>V74/V$61</f>
        <v>3.615853658536585E-4</v>
      </c>
    </row>
    <row r="75" spans="1:31" x14ac:dyDescent="0.2">
      <c r="A75" t="s">
        <v>133</v>
      </c>
      <c r="B75">
        <v>800</v>
      </c>
      <c r="C75">
        <v>6</v>
      </c>
      <c r="D75">
        <v>201</v>
      </c>
      <c r="E75">
        <v>537</v>
      </c>
      <c r="F75">
        <v>476</v>
      </c>
      <c r="G75">
        <v>0.70599999999999996</v>
      </c>
      <c r="H75" t="s">
        <v>60</v>
      </c>
      <c r="N75" t="s">
        <v>88</v>
      </c>
      <c r="O75" s="22">
        <f>D75/D$62</f>
        <v>1.25625E-3</v>
      </c>
      <c r="S75" t="s">
        <v>134</v>
      </c>
      <c r="T75">
        <v>800</v>
      </c>
      <c r="U75">
        <v>6</v>
      </c>
      <c r="V75">
        <v>48.3</v>
      </c>
      <c r="W75">
        <v>378</v>
      </c>
      <c r="X75">
        <v>459</v>
      </c>
      <c r="Y75">
        <v>0.71899999999999997</v>
      </c>
      <c r="Z75" t="s">
        <v>60</v>
      </c>
      <c r="AD75" t="s">
        <v>88</v>
      </c>
      <c r="AE75" s="22">
        <f>V75/V$62</f>
        <v>2.7134831460674157E-4</v>
      </c>
    </row>
    <row r="81" spans="1:31" x14ac:dyDescent="0.2">
      <c r="A81" s="2" t="s">
        <v>135</v>
      </c>
      <c r="S81" s="2" t="s">
        <v>136</v>
      </c>
    </row>
    <row r="82" spans="1:31" x14ac:dyDescent="0.2">
      <c r="A82" t="s">
        <v>57</v>
      </c>
      <c r="B82" t="s">
        <v>58</v>
      </c>
      <c r="C82" t="s">
        <v>59</v>
      </c>
      <c r="D82" t="s">
        <v>60</v>
      </c>
      <c r="E82" t="s">
        <v>61</v>
      </c>
      <c r="F82" t="s">
        <v>62</v>
      </c>
      <c r="G82" t="s">
        <v>63</v>
      </c>
      <c r="H82" t="s">
        <v>64</v>
      </c>
      <c r="S82" t="s">
        <v>57</v>
      </c>
      <c r="T82" t="s">
        <v>58</v>
      </c>
      <c r="U82" t="s">
        <v>59</v>
      </c>
      <c r="V82" t="s">
        <v>60</v>
      </c>
      <c r="W82" t="s">
        <v>61</v>
      </c>
      <c r="X82" t="s">
        <v>62</v>
      </c>
      <c r="Y82" t="s">
        <v>63</v>
      </c>
      <c r="Z82" t="s">
        <v>64</v>
      </c>
    </row>
    <row r="83" spans="1:31" x14ac:dyDescent="0.2">
      <c r="A83" t="s">
        <v>137</v>
      </c>
      <c r="B83">
        <v>800</v>
      </c>
      <c r="C83">
        <v>1</v>
      </c>
      <c r="D83">
        <v>243</v>
      </c>
      <c r="E83">
        <v>447</v>
      </c>
      <c r="F83">
        <v>297</v>
      </c>
      <c r="G83">
        <v>0.68799999999999994</v>
      </c>
      <c r="H83" t="s">
        <v>60</v>
      </c>
      <c r="N83" t="s">
        <v>65</v>
      </c>
      <c r="O83" s="22">
        <f>D83/D$57</f>
        <v>1.2857142857142856E-3</v>
      </c>
      <c r="S83" t="s">
        <v>138</v>
      </c>
      <c r="T83">
        <v>800</v>
      </c>
      <c r="U83">
        <v>1</v>
      </c>
      <c r="V83">
        <v>12100</v>
      </c>
      <c r="W83">
        <v>12700</v>
      </c>
      <c r="X83">
        <v>665</v>
      </c>
      <c r="Y83">
        <v>0.99099999999999999</v>
      </c>
      <c r="Z83" t="s">
        <v>60</v>
      </c>
      <c r="AD83" t="s">
        <v>65</v>
      </c>
      <c r="AE83" s="22">
        <f>V83/V$57</f>
        <v>7.6100628930817607E-2</v>
      </c>
    </row>
    <row r="84" spans="1:31" x14ac:dyDescent="0.2">
      <c r="A84" t="s">
        <v>137</v>
      </c>
      <c r="B84">
        <v>800</v>
      </c>
      <c r="C84">
        <v>2</v>
      </c>
      <c r="D84">
        <v>184</v>
      </c>
      <c r="E84">
        <v>387</v>
      </c>
      <c r="F84">
        <v>297</v>
      </c>
      <c r="G84">
        <v>0.68100000000000005</v>
      </c>
      <c r="H84" t="s">
        <v>60</v>
      </c>
      <c r="N84" t="s">
        <v>88</v>
      </c>
      <c r="O84" s="22">
        <f>D84/D$58</f>
        <v>1.121951219512195E-3</v>
      </c>
      <c r="S84" t="s">
        <v>138</v>
      </c>
      <c r="T84">
        <v>800</v>
      </c>
      <c r="U84">
        <v>2</v>
      </c>
      <c r="V84">
        <v>16900</v>
      </c>
      <c r="W84">
        <v>17600</v>
      </c>
      <c r="X84">
        <v>665</v>
      </c>
      <c r="Y84">
        <v>0.95899999999999996</v>
      </c>
      <c r="Z84" t="s">
        <v>60</v>
      </c>
      <c r="AD84" t="s">
        <v>88</v>
      </c>
      <c r="AE84" s="22">
        <f>V84/V$58</f>
        <v>0.13307086614173227</v>
      </c>
    </row>
    <row r="85" spans="1:31" x14ac:dyDescent="0.2">
      <c r="A85" t="s">
        <v>137</v>
      </c>
      <c r="B85">
        <v>800</v>
      </c>
      <c r="C85">
        <v>3</v>
      </c>
      <c r="D85">
        <v>798</v>
      </c>
      <c r="E85">
        <v>1000</v>
      </c>
      <c r="F85">
        <v>297</v>
      </c>
      <c r="G85">
        <v>0.69099999999999995</v>
      </c>
      <c r="H85" t="s">
        <v>60</v>
      </c>
      <c r="N85" t="s">
        <v>65</v>
      </c>
      <c r="O85" s="22">
        <f>D85/D$59</f>
        <v>4.7499999999999999E-3</v>
      </c>
      <c r="S85" t="s">
        <v>138</v>
      </c>
      <c r="T85">
        <v>800</v>
      </c>
      <c r="U85">
        <v>3</v>
      </c>
      <c r="V85">
        <v>15100</v>
      </c>
      <c r="W85">
        <v>15800</v>
      </c>
      <c r="X85">
        <v>665</v>
      </c>
      <c r="Y85">
        <v>0.99399999999999999</v>
      </c>
      <c r="Z85" t="s">
        <v>60</v>
      </c>
      <c r="AD85" t="s">
        <v>65</v>
      </c>
      <c r="AE85" s="22">
        <f>V85/V$59</f>
        <v>0.11102941176470588</v>
      </c>
    </row>
    <row r="86" spans="1:31" x14ac:dyDescent="0.2">
      <c r="A86" t="s">
        <v>137</v>
      </c>
      <c r="B86">
        <v>800</v>
      </c>
      <c r="C86">
        <v>4</v>
      </c>
      <c r="D86">
        <v>666</v>
      </c>
      <c r="E86">
        <v>872</v>
      </c>
      <c r="F86">
        <v>297</v>
      </c>
      <c r="G86">
        <v>0.69399999999999995</v>
      </c>
      <c r="H86" t="s">
        <v>60</v>
      </c>
      <c r="N86" t="s">
        <v>88</v>
      </c>
      <c r="O86" s="22">
        <f>D86/D$60</f>
        <v>4.0858895705521469E-3</v>
      </c>
      <c r="S86" t="s">
        <v>138</v>
      </c>
      <c r="T86">
        <v>800</v>
      </c>
      <c r="U86">
        <v>4</v>
      </c>
      <c r="V86">
        <v>17700</v>
      </c>
      <c r="W86">
        <v>18400</v>
      </c>
      <c r="X86">
        <v>665</v>
      </c>
      <c r="Y86">
        <v>1.08</v>
      </c>
      <c r="Z86" t="s">
        <v>60</v>
      </c>
      <c r="AD86" t="s">
        <v>88</v>
      </c>
      <c r="AE86" s="22">
        <f>V86/V$60</f>
        <v>0.14274193548387096</v>
      </c>
    </row>
    <row r="87" spans="1:31" x14ac:dyDescent="0.2">
      <c r="A87" t="s">
        <v>137</v>
      </c>
      <c r="B87">
        <v>800</v>
      </c>
      <c r="C87">
        <v>5</v>
      </c>
      <c r="D87">
        <v>1080</v>
      </c>
      <c r="E87">
        <v>1300</v>
      </c>
      <c r="F87">
        <v>296</v>
      </c>
      <c r="G87">
        <v>0.73</v>
      </c>
      <c r="H87" t="s">
        <v>60</v>
      </c>
      <c r="N87" t="s">
        <v>123</v>
      </c>
      <c r="O87" s="22">
        <f>D87/D$61</f>
        <v>5.5958549222797924E-3</v>
      </c>
      <c r="S87" t="s">
        <v>138</v>
      </c>
      <c r="T87">
        <v>800</v>
      </c>
      <c r="U87">
        <v>6</v>
      </c>
      <c r="V87">
        <v>14400</v>
      </c>
      <c r="W87">
        <v>15200</v>
      </c>
      <c r="X87">
        <v>672</v>
      </c>
      <c r="Y87">
        <v>1.1399999999999999</v>
      </c>
      <c r="Z87" t="s">
        <v>60</v>
      </c>
      <c r="AD87" t="s">
        <v>123</v>
      </c>
      <c r="AE87" s="22">
        <f>V87/V$61</f>
        <v>8.7804878048780483E-2</v>
      </c>
    </row>
    <row r="88" spans="1:31" x14ac:dyDescent="0.2">
      <c r="A88" t="s">
        <v>137</v>
      </c>
      <c r="B88">
        <v>800</v>
      </c>
      <c r="C88">
        <v>6</v>
      </c>
      <c r="D88">
        <v>816</v>
      </c>
      <c r="E88">
        <v>1020</v>
      </c>
      <c r="F88">
        <v>297</v>
      </c>
      <c r="G88">
        <v>0.7</v>
      </c>
      <c r="H88" t="s">
        <v>60</v>
      </c>
      <c r="N88" t="s">
        <v>88</v>
      </c>
      <c r="O88" s="22">
        <f>D88/D$62</f>
        <v>5.1000000000000004E-3</v>
      </c>
      <c r="S88" t="s">
        <v>138</v>
      </c>
      <c r="T88">
        <v>800</v>
      </c>
      <c r="U88">
        <v>7</v>
      </c>
      <c r="V88">
        <v>14400</v>
      </c>
      <c r="W88">
        <v>15300</v>
      </c>
      <c r="X88">
        <v>672</v>
      </c>
      <c r="Y88">
        <v>1.26</v>
      </c>
      <c r="Z88" t="s">
        <v>60</v>
      </c>
      <c r="AD88" t="s">
        <v>88</v>
      </c>
      <c r="AE88" s="22">
        <f>V88/V$62</f>
        <v>8.0898876404494377E-2</v>
      </c>
    </row>
    <row r="94" spans="1:31" x14ac:dyDescent="0.2">
      <c r="A94" s="2" t="s">
        <v>34</v>
      </c>
      <c r="S94" s="2" t="s">
        <v>35</v>
      </c>
    </row>
    <row r="95" spans="1:31" x14ac:dyDescent="0.2">
      <c r="A95" t="s">
        <v>57</v>
      </c>
      <c r="B95" t="s">
        <v>58</v>
      </c>
      <c r="C95" t="s">
        <v>59</v>
      </c>
      <c r="D95" t="s">
        <v>60</v>
      </c>
      <c r="E95" t="s">
        <v>61</v>
      </c>
      <c r="F95" t="s">
        <v>62</v>
      </c>
      <c r="G95" t="s">
        <v>63</v>
      </c>
      <c r="H95" t="s">
        <v>64</v>
      </c>
      <c r="S95" t="s">
        <v>57</v>
      </c>
      <c r="T95" t="s">
        <v>58</v>
      </c>
      <c r="U95" t="s">
        <v>59</v>
      </c>
      <c r="V95" t="s">
        <v>60</v>
      </c>
      <c r="W95" t="s">
        <v>61</v>
      </c>
      <c r="X95" t="s">
        <v>62</v>
      </c>
      <c r="Y95" t="s">
        <v>63</v>
      </c>
      <c r="Z95" t="s">
        <v>64</v>
      </c>
    </row>
    <row r="96" spans="1:31" x14ac:dyDescent="0.2">
      <c r="A96" t="s">
        <v>139</v>
      </c>
      <c r="B96">
        <v>800</v>
      </c>
      <c r="C96">
        <v>1</v>
      </c>
      <c r="D96">
        <v>8670</v>
      </c>
      <c r="E96">
        <v>9550</v>
      </c>
      <c r="F96">
        <v>1102</v>
      </c>
      <c r="G96">
        <v>0.8</v>
      </c>
      <c r="H96" t="s">
        <v>60</v>
      </c>
      <c r="N96" t="s">
        <v>65</v>
      </c>
      <c r="O96" s="22">
        <f>D96/D$57</f>
        <v>4.5873015873015871E-2</v>
      </c>
      <c r="S96" t="s">
        <v>139</v>
      </c>
      <c r="T96">
        <v>800</v>
      </c>
      <c r="U96">
        <v>1</v>
      </c>
      <c r="V96">
        <v>1690</v>
      </c>
      <c r="W96">
        <v>2080</v>
      </c>
      <c r="X96">
        <v>432</v>
      </c>
      <c r="Y96">
        <v>0.89100000000000001</v>
      </c>
      <c r="Z96" t="s">
        <v>60</v>
      </c>
      <c r="AD96" t="s">
        <v>65</v>
      </c>
      <c r="AE96" s="22">
        <f>V96/V$57</f>
        <v>1.0628930817610063E-2</v>
      </c>
    </row>
    <row r="97" spans="1:32" x14ac:dyDescent="0.2">
      <c r="A97" t="s">
        <v>139</v>
      </c>
      <c r="B97">
        <v>800</v>
      </c>
      <c r="C97">
        <v>2</v>
      </c>
      <c r="D97">
        <v>9750</v>
      </c>
      <c r="E97">
        <v>10600</v>
      </c>
      <c r="F97">
        <v>1102</v>
      </c>
      <c r="G97">
        <v>0.81200000000000006</v>
      </c>
      <c r="H97" t="s">
        <v>60</v>
      </c>
      <c r="N97" t="s">
        <v>88</v>
      </c>
      <c r="O97" s="22">
        <f>D97/D$58</f>
        <v>5.9451219512195119E-2</v>
      </c>
      <c r="S97" t="s">
        <v>139</v>
      </c>
      <c r="T97">
        <v>800</v>
      </c>
      <c r="U97">
        <v>2</v>
      </c>
      <c r="V97">
        <v>1740</v>
      </c>
      <c r="W97">
        <v>2130</v>
      </c>
      <c r="X97">
        <v>432</v>
      </c>
      <c r="Y97">
        <v>0.90300000000000002</v>
      </c>
      <c r="Z97" t="s">
        <v>60</v>
      </c>
      <c r="AD97" t="s">
        <v>88</v>
      </c>
      <c r="AE97" s="22">
        <f>V97/V$58</f>
        <v>1.3700787401574804E-2</v>
      </c>
    </row>
    <row r="98" spans="1:32" x14ac:dyDescent="0.2">
      <c r="A98" t="s">
        <v>139</v>
      </c>
      <c r="B98">
        <v>800</v>
      </c>
      <c r="C98">
        <v>3</v>
      </c>
      <c r="D98">
        <v>9550</v>
      </c>
      <c r="E98">
        <v>10400</v>
      </c>
      <c r="F98">
        <v>1073</v>
      </c>
      <c r="G98">
        <v>0.79400000000000004</v>
      </c>
      <c r="H98" t="s">
        <v>60</v>
      </c>
      <c r="N98" t="s">
        <v>65</v>
      </c>
      <c r="O98" s="22">
        <f>D98/D$59</f>
        <v>5.6845238095238095E-2</v>
      </c>
      <c r="S98" t="s">
        <v>139</v>
      </c>
      <c r="T98">
        <v>800</v>
      </c>
      <c r="U98">
        <v>3</v>
      </c>
      <c r="V98">
        <v>1250</v>
      </c>
      <c r="W98">
        <v>1660</v>
      </c>
      <c r="X98">
        <v>476</v>
      </c>
      <c r="Y98">
        <v>0.86299999999999999</v>
      </c>
      <c r="Z98" t="s">
        <v>60</v>
      </c>
      <c r="AD98" t="s">
        <v>65</v>
      </c>
      <c r="AE98" s="22">
        <f>V98/V$59</f>
        <v>9.1911764705882356E-3</v>
      </c>
    </row>
    <row r="99" spans="1:32" x14ac:dyDescent="0.2">
      <c r="A99" t="s">
        <v>139</v>
      </c>
      <c r="B99">
        <v>800</v>
      </c>
      <c r="C99">
        <v>4</v>
      </c>
      <c r="D99">
        <v>9500</v>
      </c>
      <c r="E99">
        <v>10400</v>
      </c>
      <c r="F99">
        <v>1073</v>
      </c>
      <c r="G99">
        <v>0.8</v>
      </c>
      <c r="H99" t="s">
        <v>60</v>
      </c>
      <c r="N99" t="s">
        <v>88</v>
      </c>
      <c r="O99" s="22">
        <f>D99/D$60</f>
        <v>5.8282208588957052E-2</v>
      </c>
      <c r="S99" t="s">
        <v>139</v>
      </c>
      <c r="T99">
        <v>800</v>
      </c>
      <c r="U99">
        <v>4</v>
      </c>
      <c r="V99">
        <v>1480</v>
      </c>
      <c r="W99">
        <v>1890</v>
      </c>
      <c r="X99">
        <v>476</v>
      </c>
      <c r="Y99">
        <v>0.86599999999999999</v>
      </c>
      <c r="Z99" t="s">
        <v>60</v>
      </c>
      <c r="AD99" t="s">
        <v>88</v>
      </c>
      <c r="AE99" s="22">
        <f>V99/V$60</f>
        <v>1.1935483870967743E-2</v>
      </c>
    </row>
    <row r="100" spans="1:32" x14ac:dyDescent="0.2">
      <c r="A100" t="s">
        <v>139</v>
      </c>
      <c r="B100">
        <v>800</v>
      </c>
      <c r="C100">
        <v>5</v>
      </c>
      <c r="D100">
        <v>11400</v>
      </c>
      <c r="E100">
        <v>12100</v>
      </c>
      <c r="F100">
        <v>884</v>
      </c>
      <c r="G100">
        <v>0.82499999999999996</v>
      </c>
      <c r="H100" t="s">
        <v>60</v>
      </c>
      <c r="N100" t="s">
        <v>123</v>
      </c>
      <c r="O100" s="22">
        <f>D100/D$61</f>
        <v>5.9067357512953368E-2</v>
      </c>
      <c r="S100" t="s">
        <v>139</v>
      </c>
      <c r="T100">
        <v>800</v>
      </c>
      <c r="U100">
        <v>5</v>
      </c>
      <c r="V100">
        <v>1150</v>
      </c>
      <c r="W100">
        <v>1440</v>
      </c>
      <c r="X100">
        <v>324</v>
      </c>
      <c r="Y100">
        <v>0.91600000000000004</v>
      </c>
      <c r="Z100" t="s">
        <v>60</v>
      </c>
      <c r="AD100" t="s">
        <v>123</v>
      </c>
      <c r="AE100" s="22">
        <f>V100/V$61</f>
        <v>7.0121951219512197E-3</v>
      </c>
    </row>
    <row r="101" spans="1:32" x14ac:dyDescent="0.2">
      <c r="A101" t="s">
        <v>139</v>
      </c>
      <c r="B101">
        <v>800</v>
      </c>
      <c r="C101">
        <v>6</v>
      </c>
      <c r="D101">
        <v>9680</v>
      </c>
      <c r="E101">
        <v>10400</v>
      </c>
      <c r="F101">
        <v>884</v>
      </c>
      <c r="G101">
        <v>0.86599999999999999</v>
      </c>
      <c r="H101" t="s">
        <v>60</v>
      </c>
      <c r="N101" t="s">
        <v>88</v>
      </c>
      <c r="O101" s="22">
        <f>D101/D$62</f>
        <v>6.0499999999999998E-2</v>
      </c>
      <c r="S101" t="s">
        <v>139</v>
      </c>
      <c r="T101">
        <v>800</v>
      </c>
      <c r="U101">
        <v>6</v>
      </c>
      <c r="V101">
        <v>1110</v>
      </c>
      <c r="W101">
        <v>1400</v>
      </c>
      <c r="X101">
        <v>324</v>
      </c>
      <c r="Y101">
        <v>0.90300000000000002</v>
      </c>
      <c r="Z101" t="s">
        <v>60</v>
      </c>
      <c r="AD101" t="s">
        <v>88</v>
      </c>
      <c r="AE101" s="22">
        <f>V101/V$62</f>
        <v>6.2359550561797749E-3</v>
      </c>
    </row>
    <row r="111" spans="1:32" s="25" customFormat="1" ht="27" customHeight="1" x14ac:dyDescent="0.2">
      <c r="AE111" s="26"/>
      <c r="AF111" s="27"/>
    </row>
    <row r="114" spans="1:32" s="18" customFormat="1" x14ac:dyDescent="0.2">
      <c r="A114" s="18" t="s">
        <v>140</v>
      </c>
      <c r="O114" s="19"/>
      <c r="P114" s="20"/>
      <c r="Q114" s="21"/>
      <c r="S114" s="18" t="s">
        <v>141</v>
      </c>
      <c r="AE114" s="19"/>
      <c r="AF114" s="20"/>
    </row>
    <row r="116" spans="1:32" x14ac:dyDescent="0.2">
      <c r="A116" t="s">
        <v>57</v>
      </c>
      <c r="B116" t="s">
        <v>58</v>
      </c>
      <c r="C116" t="s">
        <v>59</v>
      </c>
      <c r="D116" t="s">
        <v>60</v>
      </c>
      <c r="E116" t="s">
        <v>61</v>
      </c>
      <c r="F116" t="s">
        <v>62</v>
      </c>
      <c r="G116" t="s">
        <v>63</v>
      </c>
      <c r="H116" t="s">
        <v>64</v>
      </c>
      <c r="O116" s="22" t="s">
        <v>117</v>
      </c>
      <c r="S116" t="s">
        <v>57</v>
      </c>
      <c r="T116" t="s">
        <v>58</v>
      </c>
      <c r="U116" t="s">
        <v>59</v>
      </c>
      <c r="V116" t="s">
        <v>60</v>
      </c>
      <c r="W116" t="s">
        <v>61</v>
      </c>
      <c r="X116" t="s">
        <v>62</v>
      </c>
      <c r="Y116" t="s">
        <v>63</v>
      </c>
      <c r="Z116" t="s">
        <v>64</v>
      </c>
      <c r="AE116" s="22" t="s">
        <v>117</v>
      </c>
    </row>
    <row r="117" spans="1:32" x14ac:dyDescent="0.2">
      <c r="A117" t="s">
        <v>130</v>
      </c>
      <c r="B117">
        <v>700</v>
      </c>
      <c r="C117">
        <v>1</v>
      </c>
      <c r="D117">
        <v>96400</v>
      </c>
      <c r="E117">
        <v>154000</v>
      </c>
      <c r="F117">
        <v>4726</v>
      </c>
      <c r="G117">
        <v>12.3</v>
      </c>
      <c r="H117" t="s">
        <v>60</v>
      </c>
      <c r="S117" t="s">
        <v>130</v>
      </c>
      <c r="T117">
        <v>700</v>
      </c>
      <c r="U117">
        <v>1</v>
      </c>
      <c r="V117">
        <v>113000</v>
      </c>
      <c r="W117">
        <v>178000</v>
      </c>
      <c r="X117">
        <v>5550</v>
      </c>
      <c r="Y117">
        <v>11.7</v>
      </c>
      <c r="Z117" t="s">
        <v>60</v>
      </c>
    </row>
    <row r="118" spans="1:32" x14ac:dyDescent="0.2">
      <c r="A118" t="s">
        <v>130</v>
      </c>
      <c r="B118">
        <v>700</v>
      </c>
      <c r="C118">
        <v>2</v>
      </c>
      <c r="D118">
        <v>66500</v>
      </c>
      <c r="E118">
        <v>124000</v>
      </c>
      <c r="F118">
        <v>4726</v>
      </c>
      <c r="G118">
        <v>12.3</v>
      </c>
      <c r="H118" t="s">
        <v>60</v>
      </c>
      <c r="S118" t="s">
        <v>130</v>
      </c>
      <c r="T118">
        <v>700</v>
      </c>
      <c r="U118">
        <v>2</v>
      </c>
      <c r="V118">
        <v>96300</v>
      </c>
      <c r="W118">
        <v>162000</v>
      </c>
      <c r="X118">
        <v>5550</v>
      </c>
      <c r="Y118">
        <v>11.7</v>
      </c>
      <c r="Z118" t="s">
        <v>60</v>
      </c>
    </row>
    <row r="119" spans="1:32" x14ac:dyDescent="0.2">
      <c r="A119" t="s">
        <v>130</v>
      </c>
      <c r="B119">
        <v>700</v>
      </c>
      <c r="C119">
        <v>3</v>
      </c>
      <c r="D119">
        <v>91900</v>
      </c>
      <c r="E119">
        <v>150000</v>
      </c>
      <c r="F119">
        <v>4726</v>
      </c>
      <c r="G119">
        <v>12.3</v>
      </c>
      <c r="H119" t="s">
        <v>60</v>
      </c>
      <c r="S119" t="s">
        <v>130</v>
      </c>
      <c r="T119">
        <v>700</v>
      </c>
      <c r="U119">
        <v>3</v>
      </c>
      <c r="V119">
        <v>101000</v>
      </c>
      <c r="W119">
        <v>166000</v>
      </c>
      <c r="X119">
        <v>5550</v>
      </c>
      <c r="Y119">
        <v>11.7</v>
      </c>
      <c r="Z119" t="s">
        <v>60</v>
      </c>
    </row>
    <row r="120" spans="1:32" x14ac:dyDescent="0.2">
      <c r="A120" t="s">
        <v>130</v>
      </c>
      <c r="B120">
        <v>700</v>
      </c>
      <c r="C120">
        <v>4</v>
      </c>
      <c r="D120">
        <v>83400</v>
      </c>
      <c r="E120">
        <v>141000</v>
      </c>
      <c r="F120">
        <v>4726</v>
      </c>
      <c r="G120">
        <v>12.3</v>
      </c>
      <c r="H120" t="s">
        <v>60</v>
      </c>
      <c r="S120" t="s">
        <v>130</v>
      </c>
      <c r="T120">
        <v>700</v>
      </c>
      <c r="U120">
        <v>4</v>
      </c>
      <c r="V120">
        <v>86300</v>
      </c>
      <c r="W120">
        <v>152000</v>
      </c>
      <c r="X120">
        <v>5550</v>
      </c>
      <c r="Y120">
        <v>11.7</v>
      </c>
      <c r="Z120" t="s">
        <v>60</v>
      </c>
    </row>
    <row r="121" spans="1:32" x14ac:dyDescent="0.2">
      <c r="A121" t="s">
        <v>130</v>
      </c>
      <c r="B121">
        <v>700</v>
      </c>
      <c r="C121">
        <v>5</v>
      </c>
      <c r="D121">
        <v>86100</v>
      </c>
      <c r="E121">
        <v>154000</v>
      </c>
      <c r="F121">
        <v>5540</v>
      </c>
      <c r="G121">
        <v>12.3</v>
      </c>
      <c r="H121" t="s">
        <v>60</v>
      </c>
      <c r="S121" t="s">
        <v>130</v>
      </c>
      <c r="T121">
        <v>700</v>
      </c>
      <c r="U121">
        <v>5</v>
      </c>
      <c r="V121">
        <v>84200</v>
      </c>
      <c r="W121">
        <v>149000</v>
      </c>
      <c r="X121">
        <v>5548</v>
      </c>
      <c r="Y121">
        <v>11.7</v>
      </c>
      <c r="Z121" t="s">
        <v>60</v>
      </c>
    </row>
    <row r="122" spans="1:32" x14ac:dyDescent="0.2">
      <c r="A122" t="s">
        <v>130</v>
      </c>
      <c r="B122">
        <v>700</v>
      </c>
      <c r="C122">
        <v>6</v>
      </c>
      <c r="D122">
        <v>91900</v>
      </c>
      <c r="E122">
        <v>160000</v>
      </c>
      <c r="F122">
        <v>5540</v>
      </c>
      <c r="G122">
        <v>12.3</v>
      </c>
      <c r="H122" t="s">
        <v>60</v>
      </c>
      <c r="S122" t="s">
        <v>130</v>
      </c>
      <c r="T122">
        <v>700</v>
      </c>
      <c r="U122">
        <v>6</v>
      </c>
      <c r="V122">
        <v>104000</v>
      </c>
      <c r="W122">
        <v>169000</v>
      </c>
      <c r="X122">
        <v>5548</v>
      </c>
      <c r="Y122">
        <v>11.7</v>
      </c>
      <c r="Z122" t="s">
        <v>60</v>
      </c>
    </row>
    <row r="123" spans="1:32" x14ac:dyDescent="0.2">
      <c r="A123" t="s">
        <v>130</v>
      </c>
      <c r="B123">
        <v>700</v>
      </c>
      <c r="C123">
        <v>7</v>
      </c>
      <c r="D123">
        <v>0</v>
      </c>
      <c r="E123">
        <v>21000</v>
      </c>
      <c r="F123">
        <v>1710</v>
      </c>
      <c r="G123">
        <v>12.3</v>
      </c>
      <c r="H123" t="s">
        <v>69</v>
      </c>
      <c r="S123" t="s">
        <v>130</v>
      </c>
      <c r="T123">
        <v>700</v>
      </c>
      <c r="U123">
        <v>7</v>
      </c>
      <c r="V123">
        <v>0</v>
      </c>
      <c r="W123">
        <v>45100</v>
      </c>
      <c r="X123">
        <v>3841</v>
      </c>
      <c r="Y123">
        <v>11.7</v>
      </c>
      <c r="Z123" t="s">
        <v>69</v>
      </c>
    </row>
    <row r="128" spans="1:32" x14ac:dyDescent="0.2">
      <c r="A128" s="2" t="s">
        <v>28</v>
      </c>
      <c r="S128" s="2" t="s">
        <v>30</v>
      </c>
    </row>
    <row r="129" spans="1:31" x14ac:dyDescent="0.2">
      <c r="A129" t="s">
        <v>57</v>
      </c>
      <c r="B129" t="s">
        <v>58</v>
      </c>
      <c r="C129" t="s">
        <v>59</v>
      </c>
      <c r="D129" t="s">
        <v>60</v>
      </c>
      <c r="E129" t="s">
        <v>61</v>
      </c>
      <c r="F129" t="s">
        <v>62</v>
      </c>
      <c r="G129" t="s">
        <v>63</v>
      </c>
      <c r="H129" t="s">
        <v>64</v>
      </c>
      <c r="S129" t="s">
        <v>57</v>
      </c>
      <c r="T129" t="s">
        <v>58</v>
      </c>
      <c r="U129" t="s">
        <v>59</v>
      </c>
      <c r="V129" t="s">
        <v>60</v>
      </c>
      <c r="W129" t="s">
        <v>61</v>
      </c>
      <c r="X129" t="s">
        <v>62</v>
      </c>
      <c r="Y129" t="s">
        <v>63</v>
      </c>
      <c r="Z129" t="s">
        <v>64</v>
      </c>
    </row>
    <row r="130" spans="1:31" x14ac:dyDescent="0.2">
      <c r="A130" t="s">
        <v>142</v>
      </c>
      <c r="B130">
        <v>700</v>
      </c>
      <c r="C130">
        <v>1</v>
      </c>
      <c r="D130">
        <v>44.3</v>
      </c>
      <c r="E130">
        <v>615</v>
      </c>
      <c r="F130">
        <v>286</v>
      </c>
      <c r="G130">
        <v>1.99</v>
      </c>
      <c r="H130" t="s">
        <v>60</v>
      </c>
      <c r="N130" t="s">
        <v>65</v>
      </c>
      <c r="O130" s="22">
        <f>D130/D$117</f>
        <v>4.5954356846473029E-4</v>
      </c>
      <c r="S130" t="s">
        <v>142</v>
      </c>
      <c r="T130">
        <v>700</v>
      </c>
      <c r="U130">
        <v>1</v>
      </c>
      <c r="V130">
        <v>1180</v>
      </c>
      <c r="W130">
        <v>2010</v>
      </c>
      <c r="X130">
        <v>416</v>
      </c>
      <c r="Y130">
        <v>2.0099999999999998</v>
      </c>
      <c r="Z130" t="s">
        <v>60</v>
      </c>
      <c r="AD130" t="s">
        <v>65</v>
      </c>
      <c r="AE130" s="22">
        <f>V130/V117</f>
        <v>1.0442477876106195E-2</v>
      </c>
    </row>
    <row r="131" spans="1:31" x14ac:dyDescent="0.2">
      <c r="A131" t="s">
        <v>142</v>
      </c>
      <c r="B131">
        <v>700</v>
      </c>
      <c r="C131">
        <v>2</v>
      </c>
      <c r="D131">
        <v>34.799999999999997</v>
      </c>
      <c r="E131">
        <v>575</v>
      </c>
      <c r="F131">
        <v>286</v>
      </c>
      <c r="G131">
        <v>1.89</v>
      </c>
      <c r="H131" t="s">
        <v>60</v>
      </c>
      <c r="N131" t="s">
        <v>88</v>
      </c>
      <c r="O131" s="22">
        <f>D131/D$118</f>
        <v>5.2330827067669167E-4</v>
      </c>
      <c r="S131" t="s">
        <v>142</v>
      </c>
      <c r="T131">
        <v>700</v>
      </c>
      <c r="U131">
        <v>2</v>
      </c>
      <c r="V131">
        <v>1220</v>
      </c>
      <c r="W131">
        <v>2000</v>
      </c>
      <c r="X131">
        <v>416</v>
      </c>
      <c r="Y131">
        <v>1.89</v>
      </c>
      <c r="Z131" t="s">
        <v>60</v>
      </c>
      <c r="AD131" t="s">
        <v>88</v>
      </c>
      <c r="AE131" s="22">
        <f>V131/V$118</f>
        <v>1.2668743509865006E-2</v>
      </c>
    </row>
    <row r="132" spans="1:31" x14ac:dyDescent="0.2">
      <c r="A132" t="s">
        <v>142</v>
      </c>
      <c r="B132">
        <v>700</v>
      </c>
      <c r="C132">
        <v>3</v>
      </c>
      <c r="D132">
        <v>22.7</v>
      </c>
      <c r="E132">
        <v>554</v>
      </c>
      <c r="F132">
        <v>286</v>
      </c>
      <c r="G132">
        <v>1.86</v>
      </c>
      <c r="H132" t="s">
        <v>60</v>
      </c>
      <c r="N132" t="s">
        <v>65</v>
      </c>
      <c r="O132" s="22">
        <f>D132/D$119</f>
        <v>2.4700761697497278E-4</v>
      </c>
      <c r="S132" t="s">
        <v>142</v>
      </c>
      <c r="T132">
        <v>700</v>
      </c>
      <c r="U132">
        <v>3</v>
      </c>
      <c r="V132">
        <v>1680</v>
      </c>
      <c r="W132">
        <v>2530</v>
      </c>
      <c r="X132">
        <v>442</v>
      </c>
      <c r="Y132">
        <v>1.93</v>
      </c>
      <c r="Z132" t="s">
        <v>60</v>
      </c>
      <c r="AD132" t="s">
        <v>65</v>
      </c>
      <c r="AE132" s="22">
        <f>V132/V119</f>
        <v>1.6633663366336635E-2</v>
      </c>
    </row>
    <row r="133" spans="1:31" x14ac:dyDescent="0.2">
      <c r="A133" t="s">
        <v>142</v>
      </c>
      <c r="B133">
        <v>700</v>
      </c>
      <c r="C133">
        <v>4</v>
      </c>
      <c r="D133">
        <v>37.200000000000003</v>
      </c>
      <c r="E133">
        <v>577</v>
      </c>
      <c r="F133">
        <v>286</v>
      </c>
      <c r="G133">
        <v>1.89</v>
      </c>
      <c r="H133" t="s">
        <v>60</v>
      </c>
      <c r="N133" t="s">
        <v>88</v>
      </c>
      <c r="O133" s="22">
        <f>D133/D$120</f>
        <v>4.4604316546762595E-4</v>
      </c>
      <c r="S133" t="s">
        <v>142</v>
      </c>
      <c r="T133">
        <v>700</v>
      </c>
      <c r="U133">
        <v>4</v>
      </c>
      <c r="V133">
        <v>1010</v>
      </c>
      <c r="W133">
        <v>1880</v>
      </c>
      <c r="X133">
        <v>442</v>
      </c>
      <c r="Y133">
        <v>1.96</v>
      </c>
      <c r="Z133" t="s">
        <v>60</v>
      </c>
      <c r="AD133" t="s">
        <v>88</v>
      </c>
      <c r="AE133" s="22">
        <f>V133/V$120</f>
        <v>1.1703360370799536E-2</v>
      </c>
    </row>
    <row r="134" spans="1:31" x14ac:dyDescent="0.2">
      <c r="A134" t="s">
        <v>142</v>
      </c>
      <c r="B134">
        <v>700</v>
      </c>
      <c r="C134">
        <v>5</v>
      </c>
      <c r="D134">
        <v>21.1</v>
      </c>
      <c r="E134">
        <v>708</v>
      </c>
      <c r="F134">
        <v>360</v>
      </c>
      <c r="G134">
        <v>1.91</v>
      </c>
      <c r="H134" t="s">
        <v>60</v>
      </c>
      <c r="N134" t="s">
        <v>123</v>
      </c>
      <c r="O134" s="22">
        <f>D134/D121</f>
        <v>2.450638792102207E-4</v>
      </c>
      <c r="S134" t="s">
        <v>142</v>
      </c>
      <c r="T134">
        <v>700</v>
      </c>
      <c r="U134">
        <v>5</v>
      </c>
      <c r="V134">
        <v>859</v>
      </c>
      <c r="W134">
        <v>1600</v>
      </c>
      <c r="X134">
        <v>377</v>
      </c>
      <c r="Y134">
        <v>1.96</v>
      </c>
      <c r="Z134" t="s">
        <v>60</v>
      </c>
      <c r="AD134" t="s">
        <v>123</v>
      </c>
      <c r="AE134" s="22">
        <f>V134/V121</f>
        <v>1.0201900237529692E-2</v>
      </c>
    </row>
    <row r="135" spans="1:31" x14ac:dyDescent="0.2">
      <c r="A135" t="s">
        <v>142</v>
      </c>
      <c r="B135">
        <v>700</v>
      </c>
      <c r="C135">
        <v>6</v>
      </c>
      <c r="D135">
        <v>32.4</v>
      </c>
      <c r="E135">
        <v>720</v>
      </c>
      <c r="F135">
        <v>360</v>
      </c>
      <c r="G135">
        <v>1.91</v>
      </c>
      <c r="H135" t="s">
        <v>60</v>
      </c>
      <c r="N135" t="s">
        <v>88</v>
      </c>
      <c r="O135" s="22">
        <f>D135/D$122</f>
        <v>3.5255712731229594E-4</v>
      </c>
      <c r="S135" t="s">
        <v>142</v>
      </c>
      <c r="T135">
        <v>700</v>
      </c>
      <c r="U135">
        <v>6</v>
      </c>
      <c r="V135">
        <v>902</v>
      </c>
      <c r="W135">
        <v>1660</v>
      </c>
      <c r="X135">
        <v>377</v>
      </c>
      <c r="Y135">
        <v>2.02</v>
      </c>
      <c r="Z135" t="s">
        <v>60</v>
      </c>
      <c r="AD135" t="s">
        <v>88</v>
      </c>
      <c r="AE135" s="22">
        <f>V135/V$122</f>
        <v>8.6730769230769222E-3</v>
      </c>
    </row>
    <row r="139" spans="1:31" x14ac:dyDescent="0.2">
      <c r="A139" s="2" t="s">
        <v>143</v>
      </c>
      <c r="S139" s="2" t="s">
        <v>144</v>
      </c>
    </row>
    <row r="140" spans="1:31" x14ac:dyDescent="0.2">
      <c r="A140" t="s">
        <v>57</v>
      </c>
      <c r="B140" t="s">
        <v>58</v>
      </c>
      <c r="C140" t="s">
        <v>59</v>
      </c>
      <c r="D140" t="s">
        <v>60</v>
      </c>
      <c r="E140" t="s">
        <v>61</v>
      </c>
      <c r="F140" t="s">
        <v>62</v>
      </c>
      <c r="G140" t="s">
        <v>63</v>
      </c>
      <c r="H140" t="s">
        <v>64</v>
      </c>
      <c r="S140" t="s">
        <v>57</v>
      </c>
      <c r="T140" t="s">
        <v>58</v>
      </c>
      <c r="U140" t="s">
        <v>59</v>
      </c>
      <c r="V140" t="s">
        <v>60</v>
      </c>
      <c r="W140" t="s">
        <v>61</v>
      </c>
      <c r="X140" t="s">
        <v>62</v>
      </c>
      <c r="Y140" t="s">
        <v>63</v>
      </c>
      <c r="Z140" t="s">
        <v>64</v>
      </c>
    </row>
    <row r="141" spans="1:31" x14ac:dyDescent="0.2">
      <c r="A141" t="s">
        <v>142</v>
      </c>
      <c r="B141">
        <v>800</v>
      </c>
      <c r="C141">
        <v>1</v>
      </c>
      <c r="D141">
        <v>1260</v>
      </c>
      <c r="E141">
        <v>1640</v>
      </c>
      <c r="F141">
        <v>493</v>
      </c>
      <c r="G141">
        <v>0.76600000000000001</v>
      </c>
      <c r="H141" t="s">
        <v>60</v>
      </c>
      <c r="N141" t="s">
        <v>65</v>
      </c>
      <c r="O141" s="22">
        <f>(D141+D148)/D117</f>
        <v>1.479253112033195E-2</v>
      </c>
      <c r="S141" t="s">
        <v>142</v>
      </c>
      <c r="T141">
        <v>800</v>
      </c>
      <c r="U141">
        <v>1</v>
      </c>
      <c r="V141">
        <v>1940</v>
      </c>
      <c r="W141">
        <v>2650</v>
      </c>
      <c r="X141">
        <v>960</v>
      </c>
      <c r="Y141">
        <v>0.74399999999999999</v>
      </c>
      <c r="Z141" t="s">
        <v>60</v>
      </c>
      <c r="AD141" t="s">
        <v>65</v>
      </c>
      <c r="AE141" s="22">
        <f>V141/V117</f>
        <v>1.7168141592920353E-2</v>
      </c>
    </row>
    <row r="142" spans="1:31" x14ac:dyDescent="0.2">
      <c r="A142" t="s">
        <v>142</v>
      </c>
      <c r="B142">
        <v>800</v>
      </c>
      <c r="C142">
        <v>2</v>
      </c>
      <c r="D142">
        <v>962</v>
      </c>
      <c r="E142">
        <v>1300</v>
      </c>
      <c r="F142">
        <v>493</v>
      </c>
      <c r="G142">
        <v>0.69</v>
      </c>
      <c r="H142" t="s">
        <v>60</v>
      </c>
      <c r="N142" t="s">
        <v>88</v>
      </c>
      <c r="O142" s="22">
        <f t="shared" ref="O142:O146" si="2">(D142+D149)/D118</f>
        <v>1.7593984962406016E-2</v>
      </c>
      <c r="S142" t="s">
        <v>142</v>
      </c>
      <c r="T142">
        <v>800</v>
      </c>
      <c r="U142">
        <v>2</v>
      </c>
      <c r="V142">
        <v>1550</v>
      </c>
      <c r="W142">
        <v>2270</v>
      </c>
      <c r="X142">
        <v>960</v>
      </c>
      <c r="Y142">
        <v>0.75</v>
      </c>
      <c r="Z142" t="s">
        <v>60</v>
      </c>
      <c r="AD142" t="s">
        <v>88</v>
      </c>
      <c r="AE142" s="22">
        <f t="shared" ref="AE142:AE145" si="3">V142/V118</f>
        <v>1.6095534787123573E-2</v>
      </c>
    </row>
    <row r="143" spans="1:31" x14ac:dyDescent="0.2">
      <c r="A143" t="s">
        <v>142</v>
      </c>
      <c r="B143">
        <v>800</v>
      </c>
      <c r="C143">
        <v>3</v>
      </c>
      <c r="D143">
        <v>871</v>
      </c>
      <c r="E143">
        <v>1220</v>
      </c>
      <c r="F143">
        <v>493</v>
      </c>
      <c r="G143">
        <v>0.7</v>
      </c>
      <c r="H143" t="s">
        <v>60</v>
      </c>
      <c r="N143" t="s">
        <v>65</v>
      </c>
      <c r="O143" s="22">
        <f t="shared" si="2"/>
        <v>1.263329706202394E-2</v>
      </c>
      <c r="S143" t="s">
        <v>142</v>
      </c>
      <c r="T143">
        <v>800</v>
      </c>
      <c r="U143">
        <v>3</v>
      </c>
      <c r="V143">
        <v>1040</v>
      </c>
      <c r="W143">
        <v>1750</v>
      </c>
      <c r="X143">
        <v>960</v>
      </c>
      <c r="Y143">
        <v>0.74399999999999999</v>
      </c>
      <c r="Z143" t="s">
        <v>60</v>
      </c>
      <c r="AD143" t="s">
        <v>65</v>
      </c>
      <c r="AE143" s="22">
        <f t="shared" si="3"/>
        <v>1.0297029702970298E-2</v>
      </c>
    </row>
    <row r="144" spans="1:31" x14ac:dyDescent="0.2">
      <c r="A144" t="s">
        <v>142</v>
      </c>
      <c r="B144">
        <v>800</v>
      </c>
      <c r="C144">
        <v>4</v>
      </c>
      <c r="D144">
        <v>816</v>
      </c>
      <c r="E144">
        <v>1160</v>
      </c>
      <c r="F144">
        <v>493</v>
      </c>
      <c r="G144">
        <v>0.70299999999999996</v>
      </c>
      <c r="H144" t="s">
        <v>60</v>
      </c>
      <c r="N144" t="s">
        <v>88</v>
      </c>
      <c r="O144" s="22">
        <f t="shared" si="2"/>
        <v>1.2278177458033572E-2</v>
      </c>
      <c r="S144" t="s">
        <v>142</v>
      </c>
      <c r="T144">
        <v>800</v>
      </c>
      <c r="U144">
        <v>4</v>
      </c>
      <c r="V144">
        <v>890</v>
      </c>
      <c r="W144">
        <v>1630</v>
      </c>
      <c r="X144">
        <v>960</v>
      </c>
      <c r="Y144">
        <v>0.77500000000000002</v>
      </c>
      <c r="Z144" t="s">
        <v>60</v>
      </c>
      <c r="AD144" t="s">
        <v>88</v>
      </c>
      <c r="AE144" s="22">
        <f t="shared" si="3"/>
        <v>1.0312862108922363E-2</v>
      </c>
    </row>
    <row r="145" spans="1:31" x14ac:dyDescent="0.2">
      <c r="A145" t="s">
        <v>142</v>
      </c>
      <c r="B145">
        <v>800</v>
      </c>
      <c r="C145">
        <v>5</v>
      </c>
      <c r="D145">
        <v>799</v>
      </c>
      <c r="E145">
        <v>1210</v>
      </c>
      <c r="F145">
        <v>612</v>
      </c>
      <c r="G145">
        <v>0.67500000000000004</v>
      </c>
      <c r="H145" t="s">
        <v>60</v>
      </c>
      <c r="N145" t="s">
        <v>123</v>
      </c>
      <c r="O145" s="22">
        <f t="shared" si="2"/>
        <v>1.1765389082462253E-2</v>
      </c>
      <c r="S145" t="s">
        <v>142</v>
      </c>
      <c r="T145">
        <v>800</v>
      </c>
      <c r="U145">
        <v>5</v>
      </c>
      <c r="V145">
        <v>630</v>
      </c>
      <c r="W145">
        <v>1400</v>
      </c>
      <c r="X145">
        <v>960</v>
      </c>
      <c r="Y145">
        <v>0.8</v>
      </c>
      <c r="Z145" t="s">
        <v>60</v>
      </c>
      <c r="AD145" t="s">
        <v>123</v>
      </c>
      <c r="AE145" s="22">
        <f t="shared" si="3"/>
        <v>7.4821852731591452E-3</v>
      </c>
    </row>
    <row r="146" spans="1:31" x14ac:dyDescent="0.2">
      <c r="A146" t="s">
        <v>142</v>
      </c>
      <c r="B146">
        <v>800</v>
      </c>
      <c r="C146">
        <v>6</v>
      </c>
      <c r="D146">
        <v>841</v>
      </c>
      <c r="E146">
        <v>1280</v>
      </c>
      <c r="F146">
        <v>612</v>
      </c>
      <c r="G146">
        <v>0.71199999999999997</v>
      </c>
      <c r="H146" t="s">
        <v>60</v>
      </c>
      <c r="N146" t="s">
        <v>88</v>
      </c>
      <c r="O146" s="22">
        <f t="shared" si="2"/>
        <v>1.0380848748639825E-2</v>
      </c>
      <c r="S146" t="s">
        <v>142</v>
      </c>
      <c r="T146">
        <v>800</v>
      </c>
      <c r="U146">
        <v>6</v>
      </c>
      <c r="V146">
        <v>893</v>
      </c>
      <c r="W146">
        <v>1690</v>
      </c>
      <c r="X146">
        <v>960</v>
      </c>
      <c r="Y146">
        <v>0.82799999999999996</v>
      </c>
      <c r="Z146" t="s">
        <v>60</v>
      </c>
      <c r="AD146" t="s">
        <v>88</v>
      </c>
      <c r="AE146" s="22">
        <f>V146/V122</f>
        <v>8.5865384615384614E-3</v>
      </c>
    </row>
    <row r="147" spans="1:31" x14ac:dyDescent="0.2">
      <c r="A147" s="2" t="s">
        <v>145</v>
      </c>
    </row>
    <row r="148" spans="1:31" x14ac:dyDescent="0.2">
      <c r="A148" t="s">
        <v>142</v>
      </c>
      <c r="B148">
        <v>800</v>
      </c>
      <c r="C148">
        <v>7</v>
      </c>
      <c r="D148">
        <v>166</v>
      </c>
      <c r="E148">
        <v>405</v>
      </c>
      <c r="F148">
        <v>325</v>
      </c>
      <c r="G148">
        <v>0.73799999999999999</v>
      </c>
      <c r="H148" t="s">
        <v>60</v>
      </c>
    </row>
    <row r="149" spans="1:31" x14ac:dyDescent="0.2">
      <c r="A149" t="s">
        <v>142</v>
      </c>
      <c r="B149">
        <v>800</v>
      </c>
      <c r="C149">
        <v>8</v>
      </c>
      <c r="D149">
        <v>208</v>
      </c>
      <c r="E149">
        <v>438</v>
      </c>
      <c r="F149">
        <v>325</v>
      </c>
      <c r="G149">
        <v>0.70899999999999996</v>
      </c>
      <c r="H149" t="s">
        <v>60</v>
      </c>
    </row>
    <row r="150" spans="1:31" x14ac:dyDescent="0.2">
      <c r="A150" t="s">
        <v>142</v>
      </c>
      <c r="B150">
        <v>800</v>
      </c>
      <c r="C150">
        <v>9</v>
      </c>
      <c r="D150">
        <v>290</v>
      </c>
      <c r="E150">
        <v>516</v>
      </c>
      <c r="F150">
        <v>324</v>
      </c>
      <c r="G150">
        <v>0.69699999999999995</v>
      </c>
      <c r="H150" t="s">
        <v>60</v>
      </c>
    </row>
    <row r="151" spans="1:31" x14ac:dyDescent="0.2">
      <c r="A151" t="s">
        <v>142</v>
      </c>
      <c r="B151">
        <v>800</v>
      </c>
      <c r="C151">
        <v>10</v>
      </c>
      <c r="D151">
        <v>208</v>
      </c>
      <c r="E151">
        <v>436</v>
      </c>
      <c r="F151">
        <v>324</v>
      </c>
      <c r="G151">
        <v>0.70299999999999996</v>
      </c>
      <c r="H151" t="s">
        <v>60</v>
      </c>
    </row>
    <row r="152" spans="1:31" x14ac:dyDescent="0.2">
      <c r="A152" t="s">
        <v>142</v>
      </c>
      <c r="B152">
        <v>800</v>
      </c>
      <c r="C152">
        <v>11</v>
      </c>
      <c r="D152">
        <v>214</v>
      </c>
      <c r="E152">
        <v>489</v>
      </c>
      <c r="F152">
        <v>390</v>
      </c>
      <c r="G152">
        <v>0.70599999999999996</v>
      </c>
      <c r="H152" t="s">
        <v>60</v>
      </c>
    </row>
    <row r="153" spans="1:31" x14ac:dyDescent="0.2">
      <c r="A153" t="s">
        <v>142</v>
      </c>
      <c r="B153">
        <v>800</v>
      </c>
      <c r="C153">
        <v>12</v>
      </c>
      <c r="D153">
        <v>113</v>
      </c>
      <c r="E153">
        <v>389</v>
      </c>
      <c r="F153">
        <v>390</v>
      </c>
      <c r="G153">
        <v>0.70599999999999996</v>
      </c>
      <c r="H153" t="s">
        <v>60</v>
      </c>
    </row>
    <row r="156" spans="1:31" x14ac:dyDescent="0.2">
      <c r="A156" s="2" t="s">
        <v>146</v>
      </c>
      <c r="S156" s="2" t="s">
        <v>147</v>
      </c>
    </row>
    <row r="157" spans="1:31" x14ac:dyDescent="0.2">
      <c r="A157" t="s">
        <v>57</v>
      </c>
      <c r="B157" t="s">
        <v>58</v>
      </c>
      <c r="C157" t="s">
        <v>59</v>
      </c>
      <c r="D157" t="s">
        <v>60</v>
      </c>
      <c r="E157" t="s">
        <v>61</v>
      </c>
      <c r="F157" t="s">
        <v>62</v>
      </c>
      <c r="G157" t="s">
        <v>63</v>
      </c>
      <c r="H157" t="s">
        <v>64</v>
      </c>
      <c r="S157" t="s">
        <v>57</v>
      </c>
      <c r="T157" t="s">
        <v>58</v>
      </c>
      <c r="U157" t="s">
        <v>59</v>
      </c>
      <c r="V157" t="s">
        <v>60</v>
      </c>
      <c r="W157" t="s">
        <v>61</v>
      </c>
      <c r="X157" t="s">
        <v>62</v>
      </c>
      <c r="Y157" t="s">
        <v>63</v>
      </c>
      <c r="Z157" t="s">
        <v>64</v>
      </c>
    </row>
    <row r="158" spans="1:31" x14ac:dyDescent="0.2">
      <c r="A158" t="s">
        <v>137</v>
      </c>
      <c r="B158">
        <v>800</v>
      </c>
      <c r="C158">
        <v>1</v>
      </c>
      <c r="D158">
        <v>529</v>
      </c>
      <c r="E158">
        <v>760</v>
      </c>
      <c r="F158">
        <v>324</v>
      </c>
      <c r="G158">
        <v>0.71199999999999997</v>
      </c>
      <c r="H158" t="s">
        <v>60</v>
      </c>
      <c r="N158" t="s">
        <v>65</v>
      </c>
      <c r="O158" s="22">
        <f t="shared" ref="O158:O163" si="4">D158/D117</f>
        <v>5.4875518672199168E-3</v>
      </c>
      <c r="S158" t="s">
        <v>148</v>
      </c>
      <c r="T158">
        <v>800</v>
      </c>
      <c r="U158">
        <v>1</v>
      </c>
      <c r="V158">
        <v>1650</v>
      </c>
      <c r="W158">
        <v>2140</v>
      </c>
      <c r="X158">
        <v>638</v>
      </c>
      <c r="Y158">
        <v>0.77500000000000002</v>
      </c>
      <c r="Z158" t="s">
        <v>60</v>
      </c>
      <c r="AD158" t="s">
        <v>65</v>
      </c>
      <c r="AE158" s="22">
        <f>V158/V117</f>
        <v>1.4601769911504425E-2</v>
      </c>
    </row>
    <row r="159" spans="1:31" x14ac:dyDescent="0.2">
      <c r="A159" t="s">
        <v>137</v>
      </c>
      <c r="B159">
        <v>800</v>
      </c>
      <c r="C159">
        <v>2</v>
      </c>
      <c r="D159">
        <v>327</v>
      </c>
      <c r="E159">
        <v>554</v>
      </c>
      <c r="F159">
        <v>324</v>
      </c>
      <c r="G159">
        <v>0.7</v>
      </c>
      <c r="H159" t="s">
        <v>60</v>
      </c>
      <c r="N159" t="s">
        <v>88</v>
      </c>
      <c r="O159" s="22">
        <f t="shared" si="4"/>
        <v>4.9172932330827064E-3</v>
      </c>
      <c r="S159" t="s">
        <v>148</v>
      </c>
      <c r="T159">
        <v>800</v>
      </c>
      <c r="U159">
        <v>2</v>
      </c>
      <c r="V159">
        <v>352</v>
      </c>
      <c r="W159">
        <v>829</v>
      </c>
      <c r="X159">
        <v>638</v>
      </c>
      <c r="Y159">
        <v>0.747</v>
      </c>
      <c r="Z159" t="s">
        <v>60</v>
      </c>
      <c r="AD159" t="s">
        <v>88</v>
      </c>
      <c r="AE159" s="22">
        <f t="shared" ref="AE159:AE163" si="5">V159/V118</f>
        <v>3.6552440290758049E-3</v>
      </c>
    </row>
    <row r="160" spans="1:31" x14ac:dyDescent="0.2">
      <c r="A160" t="s">
        <v>137</v>
      </c>
      <c r="B160">
        <v>800</v>
      </c>
      <c r="C160">
        <v>3</v>
      </c>
      <c r="D160">
        <v>536</v>
      </c>
      <c r="E160">
        <v>766</v>
      </c>
      <c r="F160">
        <v>324</v>
      </c>
      <c r="G160">
        <v>0.70899999999999996</v>
      </c>
      <c r="H160" t="s">
        <v>60</v>
      </c>
      <c r="N160" t="s">
        <v>65</v>
      </c>
      <c r="O160" s="22">
        <f t="shared" si="4"/>
        <v>5.8324265505984765E-3</v>
      </c>
      <c r="S160" t="s">
        <v>148</v>
      </c>
      <c r="T160">
        <v>800</v>
      </c>
      <c r="U160">
        <v>3</v>
      </c>
      <c r="V160">
        <v>1240</v>
      </c>
      <c r="W160">
        <v>1720</v>
      </c>
      <c r="X160">
        <v>638</v>
      </c>
      <c r="Y160">
        <v>0.747</v>
      </c>
      <c r="Z160" t="s">
        <v>60</v>
      </c>
      <c r="AD160" t="s">
        <v>65</v>
      </c>
      <c r="AE160" s="22">
        <f t="shared" si="5"/>
        <v>1.2277227722772278E-2</v>
      </c>
    </row>
    <row r="161" spans="1:31" x14ac:dyDescent="0.2">
      <c r="A161" t="s">
        <v>137</v>
      </c>
      <c r="B161">
        <v>800</v>
      </c>
      <c r="C161">
        <v>4</v>
      </c>
      <c r="D161">
        <v>313</v>
      </c>
      <c r="E161">
        <v>539</v>
      </c>
      <c r="F161">
        <v>324</v>
      </c>
      <c r="G161">
        <v>0.69699999999999995</v>
      </c>
      <c r="H161" t="s">
        <v>60</v>
      </c>
      <c r="N161" t="s">
        <v>88</v>
      </c>
      <c r="O161" s="22">
        <f t="shared" si="4"/>
        <v>3.7529976019184653E-3</v>
      </c>
      <c r="S161" t="s">
        <v>148</v>
      </c>
      <c r="T161">
        <v>800</v>
      </c>
      <c r="U161">
        <v>4</v>
      </c>
      <c r="V161">
        <v>272</v>
      </c>
      <c r="W161">
        <v>726</v>
      </c>
      <c r="X161">
        <v>638</v>
      </c>
      <c r="Y161">
        <v>0.71199999999999997</v>
      </c>
      <c r="Z161" t="s">
        <v>60</v>
      </c>
      <c r="AD161" t="s">
        <v>88</v>
      </c>
      <c r="AE161" s="22">
        <f t="shared" si="5"/>
        <v>3.1517960602549249E-3</v>
      </c>
    </row>
    <row r="162" spans="1:31" x14ac:dyDescent="0.2">
      <c r="A162" t="s">
        <v>137</v>
      </c>
      <c r="B162">
        <v>800</v>
      </c>
      <c r="C162">
        <v>5</v>
      </c>
      <c r="D162">
        <v>513</v>
      </c>
      <c r="E162">
        <v>787</v>
      </c>
      <c r="F162">
        <v>408</v>
      </c>
      <c r="G162">
        <v>0.67200000000000004</v>
      </c>
      <c r="H162" t="s">
        <v>60</v>
      </c>
      <c r="N162" t="s">
        <v>123</v>
      </c>
      <c r="O162" s="22">
        <f t="shared" si="4"/>
        <v>5.9581881533101047E-3</v>
      </c>
      <c r="S162" t="s">
        <v>148</v>
      </c>
      <c r="T162">
        <v>800</v>
      </c>
      <c r="U162">
        <v>5</v>
      </c>
      <c r="V162">
        <v>585</v>
      </c>
      <c r="W162">
        <v>1030</v>
      </c>
      <c r="X162">
        <v>638</v>
      </c>
      <c r="Y162">
        <v>0.69399999999999995</v>
      </c>
      <c r="Z162" t="s">
        <v>60</v>
      </c>
      <c r="AD162" t="s">
        <v>123</v>
      </c>
      <c r="AE162" s="22">
        <f t="shared" si="5"/>
        <v>6.9477434679334916E-3</v>
      </c>
    </row>
    <row r="163" spans="1:31" x14ac:dyDescent="0.2">
      <c r="A163" t="s">
        <v>137</v>
      </c>
      <c r="B163">
        <v>800</v>
      </c>
      <c r="C163">
        <v>6</v>
      </c>
      <c r="D163">
        <v>465</v>
      </c>
      <c r="E163">
        <v>776</v>
      </c>
      <c r="F163">
        <v>408</v>
      </c>
      <c r="G163">
        <v>0.76200000000000001</v>
      </c>
      <c r="H163" t="s">
        <v>60</v>
      </c>
      <c r="N163" t="s">
        <v>88</v>
      </c>
      <c r="O163" s="22">
        <f t="shared" si="4"/>
        <v>5.0598476605005441E-3</v>
      </c>
      <c r="S163" t="s">
        <v>148</v>
      </c>
      <c r="T163">
        <v>800</v>
      </c>
      <c r="U163">
        <v>6</v>
      </c>
      <c r="V163">
        <v>295</v>
      </c>
      <c r="W163">
        <v>757</v>
      </c>
      <c r="X163">
        <v>638</v>
      </c>
      <c r="Y163">
        <v>0.72299999999999998</v>
      </c>
      <c r="Z163" t="s">
        <v>60</v>
      </c>
      <c r="AD163" t="s">
        <v>88</v>
      </c>
      <c r="AE163" s="22">
        <f t="shared" si="5"/>
        <v>2.8365384615384615E-3</v>
      </c>
    </row>
    <row r="167" spans="1:31" x14ac:dyDescent="0.2">
      <c r="S167" s="2" t="s">
        <v>149</v>
      </c>
    </row>
    <row r="168" spans="1:31" x14ac:dyDescent="0.2">
      <c r="A168" s="2" t="s">
        <v>150</v>
      </c>
      <c r="S168" t="s">
        <v>57</v>
      </c>
      <c r="T168" t="s">
        <v>58</v>
      </c>
      <c r="U168" t="s">
        <v>59</v>
      </c>
      <c r="V168" t="s">
        <v>60</v>
      </c>
      <c r="W168" t="s">
        <v>61</v>
      </c>
      <c r="X168" t="s">
        <v>62</v>
      </c>
      <c r="Y168" t="s">
        <v>63</v>
      </c>
      <c r="Z168" t="s">
        <v>64</v>
      </c>
    </row>
    <row r="169" spans="1:31" x14ac:dyDescent="0.2">
      <c r="A169" t="s">
        <v>57</v>
      </c>
      <c r="B169" t="s">
        <v>58</v>
      </c>
      <c r="C169" t="s">
        <v>59</v>
      </c>
      <c r="D169" t="s">
        <v>60</v>
      </c>
      <c r="E169" t="s">
        <v>61</v>
      </c>
      <c r="F169" t="s">
        <v>62</v>
      </c>
      <c r="G169" t="s">
        <v>63</v>
      </c>
      <c r="H169" t="s">
        <v>64</v>
      </c>
      <c r="S169" t="s">
        <v>138</v>
      </c>
      <c r="T169">
        <v>700</v>
      </c>
      <c r="U169">
        <v>1</v>
      </c>
      <c r="V169">
        <v>12000</v>
      </c>
      <c r="W169">
        <v>15700</v>
      </c>
      <c r="X169">
        <v>377</v>
      </c>
      <c r="Y169">
        <v>10</v>
      </c>
      <c r="Z169" t="s">
        <v>60</v>
      </c>
      <c r="AD169" t="s">
        <v>65</v>
      </c>
      <c r="AE169" s="22">
        <f>V169/V117</f>
        <v>0.10619469026548672</v>
      </c>
    </row>
    <row r="170" spans="1:31" x14ac:dyDescent="0.2">
      <c r="A170" t="s">
        <v>151</v>
      </c>
      <c r="B170">
        <v>800</v>
      </c>
      <c r="C170">
        <v>1</v>
      </c>
      <c r="D170">
        <v>10700</v>
      </c>
      <c r="E170">
        <v>11300</v>
      </c>
      <c r="F170">
        <v>608</v>
      </c>
      <c r="G170">
        <v>0.90600000000000003</v>
      </c>
      <c r="H170" t="s">
        <v>60</v>
      </c>
      <c r="N170" t="s">
        <v>65</v>
      </c>
      <c r="O170" s="22">
        <f t="shared" ref="O170:O175" si="6">D170/D117</f>
        <v>0.11099585062240663</v>
      </c>
      <c r="S170" t="s">
        <v>138</v>
      </c>
      <c r="T170">
        <v>700</v>
      </c>
      <c r="U170">
        <v>2</v>
      </c>
      <c r="V170">
        <v>9160</v>
      </c>
      <c r="W170">
        <v>11300</v>
      </c>
      <c r="X170">
        <v>377</v>
      </c>
      <c r="Y170">
        <v>5.7</v>
      </c>
      <c r="Z170" t="s">
        <v>60</v>
      </c>
      <c r="AD170" t="s">
        <v>88</v>
      </c>
      <c r="AE170" s="22">
        <f t="shared" ref="AE170:AE174" si="7">V170/V118</f>
        <v>9.5119418483904469E-2</v>
      </c>
    </row>
    <row r="171" spans="1:31" x14ac:dyDescent="0.2">
      <c r="A171" t="s">
        <v>151</v>
      </c>
      <c r="B171">
        <v>800</v>
      </c>
      <c r="C171">
        <v>2</v>
      </c>
      <c r="D171">
        <v>7210</v>
      </c>
      <c r="E171">
        <v>7710</v>
      </c>
      <c r="F171">
        <v>608</v>
      </c>
      <c r="G171">
        <v>0.82199999999999995</v>
      </c>
      <c r="H171" t="s">
        <v>60</v>
      </c>
      <c r="N171" t="s">
        <v>88</v>
      </c>
      <c r="O171" s="22">
        <f t="shared" si="6"/>
        <v>0.10842105263157895</v>
      </c>
      <c r="S171" t="s">
        <v>138</v>
      </c>
      <c r="T171">
        <v>700</v>
      </c>
      <c r="U171">
        <v>3</v>
      </c>
      <c r="V171">
        <v>11600</v>
      </c>
      <c r="W171">
        <v>13100</v>
      </c>
      <c r="X171">
        <v>465</v>
      </c>
      <c r="Y171">
        <v>3.31</v>
      </c>
      <c r="Z171" t="s">
        <v>60</v>
      </c>
      <c r="AD171" t="s">
        <v>65</v>
      </c>
      <c r="AE171" s="22">
        <f t="shared" si="7"/>
        <v>0.11485148514851486</v>
      </c>
    </row>
    <row r="172" spans="1:31" x14ac:dyDescent="0.2">
      <c r="A172" t="s">
        <v>151</v>
      </c>
      <c r="B172">
        <v>800</v>
      </c>
      <c r="C172">
        <v>3</v>
      </c>
      <c r="D172">
        <v>9290</v>
      </c>
      <c r="E172">
        <v>9780</v>
      </c>
      <c r="F172">
        <v>608</v>
      </c>
      <c r="G172">
        <v>0.81899999999999995</v>
      </c>
      <c r="H172" t="s">
        <v>60</v>
      </c>
      <c r="N172" t="s">
        <v>65</v>
      </c>
      <c r="O172" s="22">
        <f t="shared" si="6"/>
        <v>0.10108813928182807</v>
      </c>
      <c r="S172" t="s">
        <v>138</v>
      </c>
      <c r="T172">
        <v>700</v>
      </c>
      <c r="U172">
        <v>4</v>
      </c>
      <c r="V172">
        <v>8590</v>
      </c>
      <c r="W172">
        <v>10200</v>
      </c>
      <c r="X172">
        <v>465</v>
      </c>
      <c r="Y172">
        <v>3.35</v>
      </c>
      <c r="Z172" t="s">
        <v>60</v>
      </c>
      <c r="AD172" t="s">
        <v>88</v>
      </c>
      <c r="AE172" s="22">
        <f t="shared" si="7"/>
        <v>9.9536500579374271E-2</v>
      </c>
    </row>
    <row r="173" spans="1:31" x14ac:dyDescent="0.2">
      <c r="A173" t="s">
        <v>151</v>
      </c>
      <c r="B173">
        <v>800</v>
      </c>
      <c r="C173">
        <v>4</v>
      </c>
      <c r="D173">
        <v>7080</v>
      </c>
      <c r="E173">
        <v>7560</v>
      </c>
      <c r="F173">
        <v>608</v>
      </c>
      <c r="G173">
        <v>0.77500000000000002</v>
      </c>
      <c r="H173" t="s">
        <v>60</v>
      </c>
      <c r="N173" t="s">
        <v>88</v>
      </c>
      <c r="O173" s="22">
        <f t="shared" si="6"/>
        <v>8.4892086330935257E-2</v>
      </c>
      <c r="S173" t="s">
        <v>138</v>
      </c>
      <c r="T173">
        <v>700</v>
      </c>
      <c r="U173">
        <v>5</v>
      </c>
      <c r="V173">
        <v>7360</v>
      </c>
      <c r="W173">
        <v>9240</v>
      </c>
      <c r="X173">
        <v>493</v>
      </c>
      <c r="Y173">
        <v>3.82</v>
      </c>
      <c r="Z173" t="s">
        <v>60</v>
      </c>
      <c r="AD173" t="s">
        <v>123</v>
      </c>
      <c r="AE173" s="22">
        <f t="shared" si="7"/>
        <v>8.7410926365795727E-2</v>
      </c>
    </row>
    <row r="174" spans="1:31" x14ac:dyDescent="0.2">
      <c r="A174" t="s">
        <v>151</v>
      </c>
      <c r="B174">
        <v>800</v>
      </c>
      <c r="C174">
        <v>5</v>
      </c>
      <c r="D174">
        <v>8840</v>
      </c>
      <c r="E174">
        <v>9290</v>
      </c>
      <c r="F174">
        <v>560</v>
      </c>
      <c r="G174">
        <v>0.8</v>
      </c>
      <c r="H174" t="s">
        <v>60</v>
      </c>
      <c r="N174" t="s">
        <v>123</v>
      </c>
      <c r="O174" s="22">
        <f t="shared" si="6"/>
        <v>0.10267131242740998</v>
      </c>
      <c r="S174" t="s">
        <v>138</v>
      </c>
      <c r="T174">
        <v>700</v>
      </c>
      <c r="U174">
        <v>6</v>
      </c>
      <c r="V174">
        <v>8280</v>
      </c>
      <c r="W174">
        <v>9760</v>
      </c>
      <c r="X174">
        <v>493</v>
      </c>
      <c r="Y174">
        <v>3.01</v>
      </c>
      <c r="Z174" t="s">
        <v>60</v>
      </c>
      <c r="AD174" t="s">
        <v>88</v>
      </c>
      <c r="AE174" s="22">
        <f t="shared" si="7"/>
        <v>7.9615384615384616E-2</v>
      </c>
    </row>
    <row r="175" spans="1:31" x14ac:dyDescent="0.2">
      <c r="A175" t="s">
        <v>151</v>
      </c>
      <c r="B175">
        <v>800</v>
      </c>
      <c r="C175">
        <v>6</v>
      </c>
      <c r="D175">
        <v>6690</v>
      </c>
      <c r="E175">
        <v>7140</v>
      </c>
      <c r="F175">
        <v>560</v>
      </c>
      <c r="G175">
        <v>0.79400000000000004</v>
      </c>
      <c r="H175" t="s">
        <v>60</v>
      </c>
      <c r="N175" t="s">
        <v>88</v>
      </c>
      <c r="O175" s="22">
        <f t="shared" si="6"/>
        <v>7.2796517954298146E-2</v>
      </c>
    </row>
    <row r="178" spans="1:32" x14ac:dyDescent="0.2">
      <c r="S178" s="2" t="s">
        <v>152</v>
      </c>
    </row>
    <row r="179" spans="1:32" x14ac:dyDescent="0.2">
      <c r="S179" t="s">
        <v>57</v>
      </c>
      <c r="T179" t="s">
        <v>58</v>
      </c>
      <c r="U179" t="s">
        <v>59</v>
      </c>
      <c r="V179" t="s">
        <v>60</v>
      </c>
      <c r="W179" t="s">
        <v>61</v>
      </c>
      <c r="X179" t="s">
        <v>62</v>
      </c>
      <c r="Y179" t="s">
        <v>63</v>
      </c>
      <c r="Z179" t="s">
        <v>64</v>
      </c>
    </row>
    <row r="180" spans="1:32" x14ac:dyDescent="0.2">
      <c r="S180" t="s">
        <v>151</v>
      </c>
      <c r="T180">
        <v>800</v>
      </c>
      <c r="U180">
        <v>1</v>
      </c>
      <c r="V180">
        <v>1460</v>
      </c>
      <c r="W180">
        <v>1800</v>
      </c>
      <c r="X180">
        <v>512</v>
      </c>
      <c r="Y180">
        <v>0.66900000000000004</v>
      </c>
      <c r="Z180" t="s">
        <v>60</v>
      </c>
      <c r="AD180" t="s">
        <v>65</v>
      </c>
      <c r="AE180" s="22">
        <f>V180/V117</f>
        <v>1.2920353982300885E-2</v>
      </c>
    </row>
    <row r="181" spans="1:32" x14ac:dyDescent="0.2">
      <c r="S181" t="s">
        <v>151</v>
      </c>
      <c r="T181">
        <v>800</v>
      </c>
      <c r="U181">
        <v>2</v>
      </c>
      <c r="V181">
        <v>947</v>
      </c>
      <c r="W181">
        <v>1280</v>
      </c>
      <c r="X181">
        <v>512</v>
      </c>
      <c r="Y181">
        <v>0.65300000000000002</v>
      </c>
      <c r="Z181" t="s">
        <v>60</v>
      </c>
      <c r="AD181" t="s">
        <v>88</v>
      </c>
      <c r="AE181" s="22">
        <f t="shared" ref="AE181:AE184" si="8">V181/V118</f>
        <v>9.8338525441329181E-3</v>
      </c>
    </row>
    <row r="182" spans="1:32" x14ac:dyDescent="0.2">
      <c r="S182" t="s">
        <v>151</v>
      </c>
      <c r="T182">
        <v>800</v>
      </c>
      <c r="U182">
        <v>3</v>
      </c>
      <c r="V182">
        <v>1950</v>
      </c>
      <c r="W182">
        <v>2290</v>
      </c>
      <c r="X182">
        <v>512</v>
      </c>
      <c r="Y182">
        <v>0.66300000000000003</v>
      </c>
      <c r="Z182" t="s">
        <v>60</v>
      </c>
      <c r="AD182" t="s">
        <v>65</v>
      </c>
      <c r="AE182" s="22">
        <f t="shared" si="8"/>
        <v>1.9306930693069307E-2</v>
      </c>
    </row>
    <row r="183" spans="1:32" x14ac:dyDescent="0.2">
      <c r="S183" t="s">
        <v>151</v>
      </c>
      <c r="T183">
        <v>800</v>
      </c>
      <c r="U183">
        <v>4</v>
      </c>
      <c r="V183">
        <v>1360</v>
      </c>
      <c r="W183">
        <v>1700</v>
      </c>
      <c r="X183">
        <v>512</v>
      </c>
      <c r="Y183">
        <v>0.66300000000000003</v>
      </c>
      <c r="Z183" t="s">
        <v>60</v>
      </c>
      <c r="AD183" t="s">
        <v>88</v>
      </c>
      <c r="AE183" s="22">
        <f t="shared" si="8"/>
        <v>1.5758980301274622E-2</v>
      </c>
    </row>
    <row r="184" spans="1:32" x14ac:dyDescent="0.2">
      <c r="S184" t="s">
        <v>151</v>
      </c>
      <c r="T184">
        <v>800</v>
      </c>
      <c r="U184">
        <v>5</v>
      </c>
      <c r="V184">
        <v>1010</v>
      </c>
      <c r="W184">
        <v>1430</v>
      </c>
      <c r="X184">
        <v>620</v>
      </c>
      <c r="Y184">
        <v>0.67500000000000004</v>
      </c>
      <c r="Z184" t="s">
        <v>60</v>
      </c>
      <c r="AD184" t="s">
        <v>123</v>
      </c>
      <c r="AE184" s="22">
        <f t="shared" si="8"/>
        <v>1.1995249406175771E-2</v>
      </c>
    </row>
    <row r="185" spans="1:32" x14ac:dyDescent="0.2">
      <c r="S185" t="s">
        <v>151</v>
      </c>
      <c r="T185">
        <v>800</v>
      </c>
      <c r="U185">
        <v>6</v>
      </c>
      <c r="V185">
        <v>1030</v>
      </c>
      <c r="W185">
        <v>1450</v>
      </c>
      <c r="X185">
        <v>620</v>
      </c>
      <c r="Y185">
        <v>0.67500000000000004</v>
      </c>
      <c r="Z185" t="s">
        <v>60</v>
      </c>
      <c r="AD185" t="s">
        <v>88</v>
      </c>
      <c r="AE185" s="22">
        <f>V185/V122</f>
        <v>9.9038461538461537E-3</v>
      </c>
    </row>
    <row r="189" spans="1:32" s="30" customFormat="1" x14ac:dyDescent="0.2">
      <c r="O189" s="28"/>
      <c r="P189" s="29"/>
      <c r="AE189" s="28"/>
      <c r="AF189" s="29"/>
    </row>
    <row r="192" spans="1:32" s="2" customFormat="1" x14ac:dyDescent="0.2">
      <c r="A192" s="2" t="s">
        <v>45</v>
      </c>
      <c r="O192" s="31"/>
      <c r="P192" s="32"/>
      <c r="Q192" s="21"/>
      <c r="AE192" s="31"/>
      <c r="AF192" s="32"/>
    </row>
    <row r="194" spans="1:13" x14ac:dyDescent="0.2">
      <c r="A194">
        <v>20220913</v>
      </c>
    </row>
    <row r="195" spans="1:13" x14ac:dyDescent="0.2">
      <c r="A195" t="s">
        <v>49</v>
      </c>
      <c r="K195" t="s">
        <v>155</v>
      </c>
      <c r="L195" t="s">
        <v>156</v>
      </c>
      <c r="M195" t="s">
        <v>157</v>
      </c>
    </row>
    <row r="196" spans="1:13" x14ac:dyDescent="0.2">
      <c r="A196" t="s">
        <v>57</v>
      </c>
      <c r="B196" t="s">
        <v>58</v>
      </c>
      <c r="C196" t="s">
        <v>59</v>
      </c>
      <c r="D196" t="s">
        <v>60</v>
      </c>
      <c r="E196" t="s">
        <v>61</v>
      </c>
      <c r="F196" t="s">
        <v>62</v>
      </c>
      <c r="G196" t="s">
        <v>63</v>
      </c>
      <c r="H196" t="s">
        <v>64</v>
      </c>
      <c r="J196" s="2" t="s">
        <v>65</v>
      </c>
      <c r="K196" s="2">
        <v>3.0472103004291844E-3</v>
      </c>
      <c r="L196" s="2">
        <v>3.3276450511945392E-3</v>
      </c>
      <c r="M196" s="2">
        <v>7.0512820512820518E-4</v>
      </c>
    </row>
    <row r="197" spans="1:13" x14ac:dyDescent="0.2">
      <c r="A197" t="s">
        <v>72</v>
      </c>
      <c r="B197">
        <v>700</v>
      </c>
      <c r="C197">
        <v>6</v>
      </c>
      <c r="D197">
        <v>233000</v>
      </c>
      <c r="E197">
        <v>343000</v>
      </c>
      <c r="F197">
        <v>9988</v>
      </c>
      <c r="G197">
        <v>11</v>
      </c>
      <c r="H197" t="s">
        <v>60</v>
      </c>
      <c r="J197" t="s">
        <v>66</v>
      </c>
      <c r="K197">
        <v>3.8189655172413792E-3</v>
      </c>
      <c r="L197">
        <v>3.7905138339920947E-3</v>
      </c>
      <c r="M197">
        <v>1.4697986577181209E-3</v>
      </c>
    </row>
    <row r="198" spans="1:13" x14ac:dyDescent="0.2">
      <c r="A198" t="s">
        <v>72</v>
      </c>
      <c r="B198">
        <v>700</v>
      </c>
      <c r="C198">
        <v>7</v>
      </c>
      <c r="D198">
        <v>232000</v>
      </c>
      <c r="E198">
        <v>342000</v>
      </c>
      <c r="F198">
        <v>9990</v>
      </c>
      <c r="G198">
        <v>11</v>
      </c>
      <c r="H198" t="s">
        <v>60</v>
      </c>
      <c r="J198" t="s">
        <v>67</v>
      </c>
      <c r="K198">
        <v>4.1552511415525115E-3</v>
      </c>
      <c r="L198">
        <v>5.1685393258426963E-3</v>
      </c>
      <c r="M198">
        <v>1.0444444444444444E-3</v>
      </c>
    </row>
    <row r="199" spans="1:13" x14ac:dyDescent="0.2">
      <c r="A199" t="s">
        <v>72</v>
      </c>
      <c r="B199">
        <v>700</v>
      </c>
      <c r="C199">
        <v>8</v>
      </c>
      <c r="D199">
        <v>219000</v>
      </c>
      <c r="E199">
        <v>329000</v>
      </c>
      <c r="F199">
        <v>9990</v>
      </c>
      <c r="G199">
        <v>11</v>
      </c>
      <c r="H199" t="s">
        <v>60</v>
      </c>
      <c r="J199" s="2" t="s">
        <v>68</v>
      </c>
      <c r="K199" s="2">
        <v>4.2551020408163262E-3</v>
      </c>
      <c r="L199" s="2">
        <v>4.4176706827309233E-3</v>
      </c>
      <c r="M199" s="2">
        <v>2.1094890510948905E-3</v>
      </c>
    </row>
    <row r="200" spans="1:13" x14ac:dyDescent="0.2">
      <c r="A200" t="s">
        <v>72</v>
      </c>
      <c r="B200">
        <v>700</v>
      </c>
      <c r="C200">
        <v>9</v>
      </c>
      <c r="D200">
        <v>196000</v>
      </c>
      <c r="E200">
        <v>306000</v>
      </c>
      <c r="F200">
        <v>9986</v>
      </c>
      <c r="G200">
        <v>11</v>
      </c>
      <c r="H200" t="s">
        <v>60</v>
      </c>
    </row>
    <row r="201" spans="1:13" x14ac:dyDescent="0.2">
      <c r="A201" t="s">
        <v>72</v>
      </c>
      <c r="B201">
        <v>700</v>
      </c>
      <c r="C201">
        <v>10</v>
      </c>
      <c r="D201">
        <v>293000</v>
      </c>
      <c r="E201">
        <v>392000</v>
      </c>
      <c r="F201">
        <v>8960</v>
      </c>
      <c r="G201">
        <v>11</v>
      </c>
      <c r="H201" t="s">
        <v>60</v>
      </c>
    </row>
    <row r="202" spans="1:13" x14ac:dyDescent="0.2">
      <c r="A202" t="s">
        <v>72</v>
      </c>
      <c r="B202">
        <v>700</v>
      </c>
      <c r="C202">
        <v>11</v>
      </c>
      <c r="D202">
        <v>253000</v>
      </c>
      <c r="E202">
        <v>352000</v>
      </c>
      <c r="F202">
        <v>8959</v>
      </c>
      <c r="G202">
        <v>11</v>
      </c>
      <c r="H202" t="s">
        <v>60</v>
      </c>
    </row>
    <row r="203" spans="1:13" x14ac:dyDescent="0.2">
      <c r="A203" t="s">
        <v>72</v>
      </c>
      <c r="B203">
        <v>700</v>
      </c>
      <c r="C203">
        <v>12</v>
      </c>
      <c r="D203">
        <v>267000</v>
      </c>
      <c r="E203">
        <v>365000</v>
      </c>
      <c r="F203">
        <v>8961</v>
      </c>
      <c r="G203">
        <v>11</v>
      </c>
      <c r="H203" t="s">
        <v>60</v>
      </c>
    </row>
    <row r="204" spans="1:13" x14ac:dyDescent="0.2">
      <c r="A204" t="s">
        <v>72</v>
      </c>
      <c r="B204">
        <v>700</v>
      </c>
      <c r="C204">
        <v>13</v>
      </c>
      <c r="D204">
        <v>249000</v>
      </c>
      <c r="E204">
        <v>347000</v>
      </c>
      <c r="F204">
        <v>8959</v>
      </c>
      <c r="G204">
        <v>11</v>
      </c>
      <c r="H204" t="s">
        <v>60</v>
      </c>
    </row>
    <row r="205" spans="1:13" x14ac:dyDescent="0.2">
      <c r="A205" t="s">
        <v>72</v>
      </c>
      <c r="B205">
        <v>700</v>
      </c>
      <c r="C205">
        <v>14</v>
      </c>
      <c r="D205">
        <v>0</v>
      </c>
      <c r="E205">
        <v>133000</v>
      </c>
      <c r="F205">
        <v>12126</v>
      </c>
      <c r="G205">
        <v>11</v>
      </c>
      <c r="H205" t="s">
        <v>69</v>
      </c>
    </row>
    <row r="209" spans="1:8" x14ac:dyDescent="0.2">
      <c r="A209" t="s">
        <v>45</v>
      </c>
    </row>
    <row r="210" spans="1:8" x14ac:dyDescent="0.2">
      <c r="A210" t="s">
        <v>57</v>
      </c>
      <c r="B210" t="s">
        <v>58</v>
      </c>
      <c r="C210" t="s">
        <v>59</v>
      </c>
      <c r="D210" t="s">
        <v>60</v>
      </c>
      <c r="E210" t="s">
        <v>61</v>
      </c>
      <c r="F210" t="s">
        <v>62</v>
      </c>
      <c r="G210" t="s">
        <v>63</v>
      </c>
      <c r="H210" t="s">
        <v>64</v>
      </c>
    </row>
    <row r="211" spans="1:8" x14ac:dyDescent="0.2">
      <c r="A211" t="s">
        <v>73</v>
      </c>
      <c r="B211">
        <v>800</v>
      </c>
      <c r="C211">
        <v>13</v>
      </c>
      <c r="D211">
        <v>710</v>
      </c>
      <c r="E211">
        <v>987</v>
      </c>
      <c r="F211">
        <v>450</v>
      </c>
      <c r="G211">
        <v>0.61599999999999999</v>
      </c>
      <c r="H211" t="s">
        <v>60</v>
      </c>
    </row>
    <row r="212" spans="1:8" x14ac:dyDescent="0.2">
      <c r="A212" t="s">
        <v>73</v>
      </c>
      <c r="B212">
        <v>800</v>
      </c>
      <c r="C212">
        <v>14</v>
      </c>
      <c r="D212">
        <v>886</v>
      </c>
      <c r="E212">
        <v>1160</v>
      </c>
      <c r="F212">
        <v>450</v>
      </c>
      <c r="G212">
        <v>0.60499999999999998</v>
      </c>
      <c r="H212" t="s">
        <v>60</v>
      </c>
    </row>
    <row r="213" spans="1:8" x14ac:dyDescent="0.2">
      <c r="A213" t="s">
        <v>73</v>
      </c>
      <c r="B213">
        <v>800</v>
      </c>
      <c r="C213">
        <v>15</v>
      </c>
      <c r="D213">
        <v>910</v>
      </c>
      <c r="E213">
        <v>1180</v>
      </c>
      <c r="F213">
        <v>450</v>
      </c>
      <c r="G213">
        <v>0.59699999999999998</v>
      </c>
      <c r="H213" t="s">
        <v>60</v>
      </c>
    </row>
    <row r="214" spans="1:8" x14ac:dyDescent="0.2">
      <c r="A214" t="s">
        <v>73</v>
      </c>
      <c r="B214">
        <v>800</v>
      </c>
      <c r="C214">
        <v>16</v>
      </c>
      <c r="D214">
        <v>834</v>
      </c>
      <c r="E214">
        <v>1100</v>
      </c>
      <c r="F214">
        <v>450</v>
      </c>
      <c r="G214">
        <v>0.59399999999999997</v>
      </c>
      <c r="H214" t="s">
        <v>60</v>
      </c>
    </row>
    <row r="215" spans="1:8" x14ac:dyDescent="0.2">
      <c r="A215" t="s">
        <v>73</v>
      </c>
      <c r="B215">
        <v>800</v>
      </c>
      <c r="C215">
        <v>17</v>
      </c>
      <c r="D215">
        <v>975</v>
      </c>
      <c r="E215">
        <v>1240</v>
      </c>
      <c r="F215">
        <v>450</v>
      </c>
      <c r="G215">
        <v>0.59099999999999997</v>
      </c>
      <c r="H215" t="s">
        <v>60</v>
      </c>
    </row>
    <row r="216" spans="1:8" x14ac:dyDescent="0.2">
      <c r="A216" t="s">
        <v>73</v>
      </c>
      <c r="B216">
        <v>800</v>
      </c>
      <c r="C216">
        <v>18</v>
      </c>
      <c r="D216">
        <v>959</v>
      </c>
      <c r="E216">
        <v>1230</v>
      </c>
      <c r="F216">
        <v>450</v>
      </c>
      <c r="G216">
        <v>0.59099999999999997</v>
      </c>
      <c r="H216" t="s">
        <v>60</v>
      </c>
    </row>
    <row r="217" spans="1:8" x14ac:dyDescent="0.2">
      <c r="A217" t="s">
        <v>73</v>
      </c>
      <c r="B217">
        <v>800</v>
      </c>
      <c r="C217">
        <v>19</v>
      </c>
      <c r="D217">
        <v>1380</v>
      </c>
      <c r="E217">
        <v>1640</v>
      </c>
      <c r="F217">
        <v>450</v>
      </c>
      <c r="G217">
        <v>0.58499999999999996</v>
      </c>
      <c r="H217" t="s">
        <v>60</v>
      </c>
    </row>
    <row r="218" spans="1:8" x14ac:dyDescent="0.2">
      <c r="A218" t="s">
        <v>73</v>
      </c>
      <c r="B218">
        <v>800</v>
      </c>
      <c r="C218">
        <v>20</v>
      </c>
      <c r="D218">
        <v>1100</v>
      </c>
      <c r="E218">
        <v>1360</v>
      </c>
      <c r="F218">
        <v>450</v>
      </c>
      <c r="G218">
        <v>0.57699999999999996</v>
      </c>
      <c r="H218" t="s">
        <v>60</v>
      </c>
    </row>
    <row r="223" spans="1:8" x14ac:dyDescent="0.2">
      <c r="A223">
        <v>20221004</v>
      </c>
    </row>
    <row r="224" spans="1:8" x14ac:dyDescent="0.2">
      <c r="A224" t="s">
        <v>49</v>
      </c>
    </row>
    <row r="225" spans="1:8" x14ac:dyDescent="0.2">
      <c r="A225" t="s">
        <v>57</v>
      </c>
      <c r="B225" t="s">
        <v>58</v>
      </c>
      <c r="C225" t="s">
        <v>59</v>
      </c>
      <c r="D225" t="s">
        <v>60</v>
      </c>
      <c r="E225" t="s">
        <v>61</v>
      </c>
      <c r="F225" t="s">
        <v>62</v>
      </c>
      <c r="G225" t="s">
        <v>63</v>
      </c>
      <c r="H225" t="s">
        <v>64</v>
      </c>
    </row>
    <row r="226" spans="1:8" x14ac:dyDescent="0.2">
      <c r="A226" t="s">
        <v>153</v>
      </c>
      <c r="B226">
        <v>700</v>
      </c>
      <c r="C226">
        <v>1</v>
      </c>
      <c r="D226">
        <v>156000</v>
      </c>
      <c r="E226">
        <v>218000</v>
      </c>
      <c r="F226">
        <v>6140</v>
      </c>
      <c r="G226">
        <v>10.1</v>
      </c>
      <c r="H226" t="s">
        <v>60</v>
      </c>
    </row>
    <row r="227" spans="1:8" x14ac:dyDescent="0.2">
      <c r="A227" t="s">
        <v>153</v>
      </c>
      <c r="B227">
        <v>700</v>
      </c>
      <c r="C227">
        <v>2</v>
      </c>
      <c r="D227">
        <v>149000</v>
      </c>
      <c r="E227">
        <v>210000</v>
      </c>
      <c r="F227">
        <v>6138</v>
      </c>
      <c r="G227">
        <v>10.1</v>
      </c>
      <c r="H227" t="s">
        <v>60</v>
      </c>
    </row>
    <row r="228" spans="1:8" x14ac:dyDescent="0.2">
      <c r="A228" t="s">
        <v>153</v>
      </c>
      <c r="B228">
        <v>700</v>
      </c>
      <c r="C228">
        <v>3</v>
      </c>
      <c r="D228">
        <v>135000</v>
      </c>
      <c r="E228">
        <v>197000</v>
      </c>
      <c r="F228">
        <v>6138</v>
      </c>
      <c r="G228">
        <v>10.1</v>
      </c>
      <c r="H228" t="s">
        <v>60</v>
      </c>
    </row>
    <row r="229" spans="1:8" x14ac:dyDescent="0.2">
      <c r="A229" t="s">
        <v>153</v>
      </c>
      <c r="B229">
        <v>700</v>
      </c>
      <c r="C229">
        <v>4</v>
      </c>
      <c r="D229">
        <v>137000</v>
      </c>
      <c r="E229">
        <v>198000</v>
      </c>
      <c r="F229">
        <v>6138</v>
      </c>
      <c r="G229">
        <v>10.1</v>
      </c>
      <c r="H229" t="s">
        <v>60</v>
      </c>
    </row>
    <row r="230" spans="1:8" x14ac:dyDescent="0.2">
      <c r="A230" t="s">
        <v>153</v>
      </c>
      <c r="B230">
        <v>700</v>
      </c>
      <c r="C230">
        <v>5</v>
      </c>
      <c r="D230">
        <v>0</v>
      </c>
      <c r="E230">
        <v>34700</v>
      </c>
      <c r="F230">
        <v>3454</v>
      </c>
      <c r="G230">
        <v>10.1</v>
      </c>
      <c r="H230" t="s">
        <v>69</v>
      </c>
    </row>
    <row r="232" spans="1:8" x14ac:dyDescent="0.2">
      <c r="A232" t="s">
        <v>45</v>
      </c>
    </row>
    <row r="233" spans="1:8" x14ac:dyDescent="0.2">
      <c r="A233" t="s">
        <v>57</v>
      </c>
      <c r="B233" t="s">
        <v>58</v>
      </c>
      <c r="C233" t="s">
        <v>59</v>
      </c>
      <c r="D233" t="s">
        <v>60</v>
      </c>
      <c r="E233" t="s">
        <v>61</v>
      </c>
      <c r="F233" t="s">
        <v>62</v>
      </c>
      <c r="G233" t="s">
        <v>63</v>
      </c>
      <c r="H233" t="s">
        <v>64</v>
      </c>
    </row>
    <row r="234" spans="1:8" x14ac:dyDescent="0.2">
      <c r="A234" t="s">
        <v>154</v>
      </c>
      <c r="B234">
        <v>800</v>
      </c>
      <c r="C234">
        <v>18</v>
      </c>
      <c r="D234">
        <v>110</v>
      </c>
      <c r="E234">
        <v>272</v>
      </c>
      <c r="F234">
        <v>272</v>
      </c>
      <c r="G234">
        <v>0.59699999999999998</v>
      </c>
      <c r="H234" t="s">
        <v>60</v>
      </c>
    </row>
    <row r="235" spans="1:8" x14ac:dyDescent="0.2">
      <c r="A235" t="s">
        <v>154</v>
      </c>
      <c r="B235">
        <v>800</v>
      </c>
      <c r="C235">
        <v>19</v>
      </c>
      <c r="D235">
        <v>219</v>
      </c>
      <c r="E235">
        <v>379</v>
      </c>
      <c r="F235">
        <v>272</v>
      </c>
      <c r="G235">
        <v>0.58699999999999997</v>
      </c>
      <c r="H235" t="s">
        <v>60</v>
      </c>
    </row>
    <row r="236" spans="1:8" x14ac:dyDescent="0.2">
      <c r="A236" t="s">
        <v>154</v>
      </c>
      <c r="B236">
        <v>800</v>
      </c>
      <c r="C236">
        <v>20</v>
      </c>
      <c r="D236">
        <v>141</v>
      </c>
      <c r="E236">
        <v>301</v>
      </c>
      <c r="F236">
        <v>272</v>
      </c>
      <c r="G236">
        <v>0.58699999999999997</v>
      </c>
      <c r="H236" t="s">
        <v>60</v>
      </c>
    </row>
    <row r="237" spans="1:8" x14ac:dyDescent="0.2">
      <c r="A237" t="s">
        <v>154</v>
      </c>
      <c r="B237">
        <v>800</v>
      </c>
      <c r="C237">
        <v>21</v>
      </c>
      <c r="D237">
        <v>289</v>
      </c>
      <c r="E237">
        <v>451</v>
      </c>
      <c r="F237">
        <v>273</v>
      </c>
      <c r="G237">
        <v>0.59699999999999998</v>
      </c>
      <c r="H237" t="s">
        <v>60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69A001-74C3-CB49-B0BD-00DF99D7F70F}">
  <dimension ref="A2:Y44"/>
  <sheetViews>
    <sheetView topLeftCell="O11" zoomScale="220" workbookViewId="0">
      <selection activeCell="N25" sqref="N25"/>
    </sheetView>
  </sheetViews>
  <sheetFormatPr baseColWidth="10" defaultRowHeight="16" x14ac:dyDescent="0.2"/>
  <cols>
    <col min="8" max="8" width="10.83203125" customWidth="1"/>
  </cols>
  <sheetData>
    <row r="2" spans="1:25" x14ac:dyDescent="0.2">
      <c r="A2" s="2" t="s">
        <v>6</v>
      </c>
      <c r="H2" s="2" t="s">
        <v>7</v>
      </c>
      <c r="N2" s="2" t="s">
        <v>8</v>
      </c>
      <c r="T2" s="2" t="s">
        <v>9</v>
      </c>
    </row>
    <row r="4" spans="1:25" x14ac:dyDescent="0.2">
      <c r="A4" t="s">
        <v>51</v>
      </c>
    </row>
    <row r="5" spans="1:25" x14ac:dyDescent="0.2">
      <c r="H5" t="s">
        <v>51</v>
      </c>
      <c r="N5" t="s">
        <v>51</v>
      </c>
    </row>
    <row r="6" spans="1:25" x14ac:dyDescent="0.2">
      <c r="A6" t="s">
        <v>70</v>
      </c>
    </row>
    <row r="7" spans="1:25" x14ac:dyDescent="0.2">
      <c r="Y7" t="s">
        <v>51</v>
      </c>
    </row>
    <row r="9" spans="1:25" x14ac:dyDescent="0.2">
      <c r="A9" t="s">
        <v>71</v>
      </c>
      <c r="Y9" t="s">
        <v>70</v>
      </c>
    </row>
    <row r="11" spans="1:25" x14ac:dyDescent="0.2">
      <c r="Y11" t="s">
        <v>71</v>
      </c>
    </row>
    <row r="17" spans="8:25" x14ac:dyDescent="0.2">
      <c r="H17" t="s">
        <v>70</v>
      </c>
    </row>
    <row r="18" spans="8:25" x14ac:dyDescent="0.2">
      <c r="N18" t="s">
        <v>70</v>
      </c>
    </row>
    <row r="24" spans="8:25" x14ac:dyDescent="0.2">
      <c r="Y24" t="s">
        <v>318</v>
      </c>
    </row>
    <row r="31" spans="8:25" x14ac:dyDescent="0.2">
      <c r="H31" t="s">
        <v>71</v>
      </c>
      <c r="N31" t="s">
        <v>71</v>
      </c>
    </row>
    <row r="44" spans="14:14" x14ac:dyDescent="0.2">
      <c r="N44" t="s">
        <v>1818</v>
      </c>
    </row>
  </sheetData>
  <pageMargins left="0.7" right="0.7" top="0.75" bottom="0.75" header="0.3" footer="0.3"/>
  <pageSetup orientation="portrait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2A3AC8-9428-0240-9A92-F2E55654DEA6}">
  <dimension ref="A1:X74"/>
  <sheetViews>
    <sheetView workbookViewId="0">
      <selection activeCell="G32" sqref="G32"/>
    </sheetView>
  </sheetViews>
  <sheetFormatPr baseColWidth="10" defaultRowHeight="16" x14ac:dyDescent="0.2"/>
  <cols>
    <col min="2" max="2" width="14.83203125" bestFit="1" customWidth="1"/>
    <col min="3" max="3" width="13.33203125" bestFit="1" customWidth="1"/>
    <col min="4" max="4" width="14.83203125" bestFit="1" customWidth="1"/>
    <col min="5" max="5" width="18.1640625" bestFit="1" customWidth="1"/>
    <col min="6" max="6" width="13.33203125" bestFit="1" customWidth="1"/>
    <col min="7" max="7" width="18.83203125" bestFit="1" customWidth="1"/>
    <col min="8" max="8" width="19.6640625" bestFit="1" customWidth="1"/>
    <col min="9" max="9" width="13.33203125" bestFit="1" customWidth="1"/>
    <col min="10" max="10" width="19.6640625" bestFit="1" customWidth="1"/>
    <col min="11" max="11" width="17.5" bestFit="1" customWidth="1"/>
    <col min="12" max="12" width="13.33203125" bestFit="1" customWidth="1"/>
    <col min="13" max="13" width="16.33203125" bestFit="1" customWidth="1"/>
    <col min="14" max="14" width="27.1640625" bestFit="1" customWidth="1"/>
    <col min="20" max="20" width="12.5" bestFit="1" customWidth="1"/>
    <col min="23" max="23" width="23.5" bestFit="1" customWidth="1"/>
    <col min="24" max="24" width="16.5" bestFit="1" customWidth="1"/>
    <col min="26" max="26" width="23.5" bestFit="1" customWidth="1"/>
  </cols>
  <sheetData>
    <row r="1" spans="1:24" s="2" customFormat="1" x14ac:dyDescent="0.2">
      <c r="A1" s="2" t="s">
        <v>1786</v>
      </c>
    </row>
    <row r="3" spans="1:24" s="2" customFormat="1" x14ac:dyDescent="0.2">
      <c r="C3" s="2" t="s">
        <v>51</v>
      </c>
      <c r="D3" s="2" t="s">
        <v>70</v>
      </c>
      <c r="E3" s="2" t="s">
        <v>85</v>
      </c>
      <c r="I3" s="2" t="s">
        <v>51</v>
      </c>
      <c r="J3" s="2" t="s">
        <v>70</v>
      </c>
      <c r="K3" s="2" t="s">
        <v>1796</v>
      </c>
      <c r="O3" s="2" t="s">
        <v>51</v>
      </c>
      <c r="P3" s="2" t="s">
        <v>70</v>
      </c>
      <c r="Q3" s="2" t="s">
        <v>85</v>
      </c>
      <c r="U3" s="2" t="s">
        <v>51</v>
      </c>
      <c r="V3" s="2" t="s">
        <v>70</v>
      </c>
      <c r="W3" s="2" t="s">
        <v>1791</v>
      </c>
    </row>
    <row r="4" spans="1:24" x14ac:dyDescent="0.2">
      <c r="B4" t="s">
        <v>65</v>
      </c>
      <c r="C4">
        <v>5.0384615384615387E-4</v>
      </c>
      <c r="D4">
        <v>1.7884615384615385E-3</v>
      </c>
      <c r="E4">
        <v>0.81787521079258008</v>
      </c>
      <c r="H4" t="s">
        <v>65</v>
      </c>
      <c r="I4">
        <v>4.9593495934959354E-4</v>
      </c>
      <c r="J4">
        <v>1.2062500000000001E-3</v>
      </c>
      <c r="K4">
        <v>0.90647757761594494</v>
      </c>
      <c r="N4" t="s">
        <v>65</v>
      </c>
      <c r="O4">
        <v>5.91025641025641E-4</v>
      </c>
      <c r="P4">
        <v>1.6602564102564102E-3</v>
      </c>
      <c r="Q4">
        <v>0.89578085642317373</v>
      </c>
      <c r="T4" t="s">
        <v>65</v>
      </c>
      <c r="U4">
        <v>6.1963190184049079E-4</v>
      </c>
      <c r="V4">
        <v>2.0122699386503069E-3</v>
      </c>
      <c r="W4">
        <v>0.85552763819095479</v>
      </c>
    </row>
    <row r="5" spans="1:24" x14ac:dyDescent="0.2">
      <c r="B5" t="s">
        <v>88</v>
      </c>
      <c r="C5">
        <v>3.4356435643564357E-4</v>
      </c>
      <c r="D5">
        <v>8.2574257425742576E-4</v>
      </c>
      <c r="E5">
        <v>0.36938110749185665</v>
      </c>
      <c r="H5" t="s">
        <v>88</v>
      </c>
      <c r="I5">
        <v>1.7155963302752293E-4</v>
      </c>
      <c r="J5">
        <v>3.8175182481751821E-4</v>
      </c>
      <c r="K5">
        <v>0.30610687022900762</v>
      </c>
      <c r="N5" t="s">
        <v>88</v>
      </c>
      <c r="O5">
        <v>1.3146853146853147E-4</v>
      </c>
      <c r="P5">
        <v>4.6713286713286712E-4</v>
      </c>
      <c r="Q5">
        <v>0.34940600978336828</v>
      </c>
      <c r="T5" t="s">
        <v>88</v>
      </c>
      <c r="U5">
        <v>3.0413793103448275E-4</v>
      </c>
      <c r="V5">
        <v>8.6896551724137926E-4</v>
      </c>
      <c r="W5">
        <v>0.45560596241088791</v>
      </c>
      <c r="X5" s="16"/>
    </row>
    <row r="6" spans="1:24" x14ac:dyDescent="0.2">
      <c r="B6" t="s">
        <v>1787</v>
      </c>
      <c r="C6">
        <v>3.5200000000000005E-4</v>
      </c>
      <c r="D6">
        <v>6.4799999999999992E-4</v>
      </c>
      <c r="E6">
        <v>0.37578288100208768</v>
      </c>
      <c r="H6" t="s">
        <v>1787</v>
      </c>
      <c r="I6">
        <v>1.7049180327868854E-4</v>
      </c>
      <c r="J6">
        <v>5.0746268656716421E-4</v>
      </c>
      <c r="K6">
        <v>0.42369020501138954</v>
      </c>
      <c r="N6" t="s">
        <v>1787</v>
      </c>
      <c r="O6">
        <v>2.5000000000000001E-4</v>
      </c>
      <c r="P6">
        <v>5.4485294117647049E-4</v>
      </c>
      <c r="Q6">
        <v>0.37752161383285304</v>
      </c>
      <c r="T6" s="16" t="s">
        <v>1794</v>
      </c>
      <c r="U6" s="16">
        <v>1.4478527607361964E-4</v>
      </c>
      <c r="V6" s="16">
        <v>6.5030674846625763E-4</v>
      </c>
      <c r="W6">
        <v>0.42607428987618362</v>
      </c>
    </row>
    <row r="7" spans="1:24" x14ac:dyDescent="0.2">
      <c r="B7" t="s">
        <v>1788</v>
      </c>
      <c r="C7">
        <v>3.9029126213592236E-4</v>
      </c>
      <c r="D7">
        <v>7.5242718446601946E-4</v>
      </c>
      <c r="E7">
        <v>0.44279250161603101</v>
      </c>
      <c r="H7" t="s">
        <v>1788</v>
      </c>
      <c r="I7">
        <v>2.2410714285714286E-4</v>
      </c>
      <c r="J7">
        <v>5.4469696969696975E-4</v>
      </c>
      <c r="K7">
        <v>0.46289493019838351</v>
      </c>
      <c r="N7" t="s">
        <v>1788</v>
      </c>
      <c r="O7">
        <v>3.2878787878787876E-4</v>
      </c>
      <c r="P7">
        <v>1.0151515151515151E-3</v>
      </c>
      <c r="Q7">
        <v>0.51042471042471038</v>
      </c>
      <c r="T7" t="s">
        <v>1793</v>
      </c>
      <c r="U7">
        <v>2.1290322580645163E-4</v>
      </c>
      <c r="V7">
        <v>8.7096774193548391E-4</v>
      </c>
      <c r="W7">
        <v>0.47576791808873714</v>
      </c>
      <c r="X7" s="16"/>
    </row>
    <row r="8" spans="1:24" x14ac:dyDescent="0.2">
      <c r="B8" t="s">
        <v>1789</v>
      </c>
      <c r="C8">
        <v>8.7826086956521742E-4</v>
      </c>
      <c r="D8">
        <v>1.5739130434782608E-3</v>
      </c>
      <c r="E8">
        <v>0.77714932126696834</v>
      </c>
      <c r="H8" t="s">
        <v>1789</v>
      </c>
      <c r="I8">
        <v>4.2478632478632481E-4</v>
      </c>
      <c r="J8">
        <v>1.673758865248227E-3</v>
      </c>
      <c r="K8">
        <v>0.90775269872423947</v>
      </c>
      <c r="N8" s="16" t="s">
        <v>1789</v>
      </c>
      <c r="O8" s="16">
        <v>5.5999999999999995E-4</v>
      </c>
      <c r="P8" s="16">
        <v>1.8733333333333334E-3</v>
      </c>
      <c r="Q8" s="16">
        <v>0.89801505817932925</v>
      </c>
      <c r="T8" s="16" t="s">
        <v>1792</v>
      </c>
      <c r="U8" s="16">
        <v>4.220930232558139E-4</v>
      </c>
      <c r="V8" s="16">
        <v>1.9069767441860465E-3</v>
      </c>
      <c r="W8">
        <v>0.85772357723577231</v>
      </c>
    </row>
    <row r="9" spans="1:24" x14ac:dyDescent="0.2">
      <c r="B9" t="s">
        <v>1790</v>
      </c>
      <c r="C9">
        <v>1.7155963302752293E-4</v>
      </c>
      <c r="D9">
        <v>5.3577981651376145E-4</v>
      </c>
      <c r="E9">
        <v>0.30894308943089432</v>
      </c>
      <c r="H9" t="s">
        <v>1790</v>
      </c>
      <c r="I9">
        <v>1.2909090909090908E-4</v>
      </c>
      <c r="J9">
        <v>4.3893805309734514E-4</v>
      </c>
      <c r="K9">
        <v>0.33449781659388644</v>
      </c>
      <c r="N9" s="16" t="s">
        <v>1790</v>
      </c>
      <c r="O9" s="16">
        <v>1.6231884057971014E-4</v>
      </c>
      <c r="P9" s="16">
        <v>5.5942028985507249E-4</v>
      </c>
      <c r="Q9" s="16">
        <v>0.33760107816711588</v>
      </c>
      <c r="T9" t="s">
        <v>1795</v>
      </c>
      <c r="U9">
        <v>1.380952380952381E-4</v>
      </c>
      <c r="V9">
        <v>5.3392857142857148E-4</v>
      </c>
      <c r="W9">
        <v>0.38769670958512159</v>
      </c>
    </row>
    <row r="10" spans="1:24" x14ac:dyDescent="0.2">
      <c r="N10" s="16"/>
      <c r="O10" s="16"/>
      <c r="P10" s="16"/>
      <c r="Q10" s="16"/>
    </row>
    <row r="12" spans="1:24" s="14" customFormat="1" x14ac:dyDescent="0.2"/>
    <row r="15" spans="1:24" x14ac:dyDescent="0.2">
      <c r="A15" s="2" t="s">
        <v>1797</v>
      </c>
    </row>
    <row r="16" spans="1:24" x14ac:dyDescent="0.2">
      <c r="C16" t="s">
        <v>51</v>
      </c>
      <c r="D16" t="s">
        <v>70</v>
      </c>
      <c r="E16" t="s">
        <v>71</v>
      </c>
    </row>
    <row r="17" spans="2:5" x14ac:dyDescent="0.2">
      <c r="B17" t="s">
        <v>1798</v>
      </c>
      <c r="C17">
        <v>3.055E-4</v>
      </c>
      <c r="D17">
        <v>6.9999999999999999E-4</v>
      </c>
      <c r="E17">
        <v>6.3499999999999997E-3</v>
      </c>
    </row>
    <row r="18" spans="2:5" x14ac:dyDescent="0.2">
      <c r="B18" t="s">
        <v>1799</v>
      </c>
      <c r="C18">
        <v>3.5254237288135591E-4</v>
      </c>
      <c r="D18">
        <v>8.1355932203389829E-4</v>
      </c>
      <c r="E18">
        <v>7.231638418079096E-3</v>
      </c>
    </row>
    <row r="19" spans="2:5" x14ac:dyDescent="0.2">
      <c r="B19" t="s">
        <v>1800</v>
      </c>
      <c r="C19">
        <v>5.4743589743589749E-4</v>
      </c>
      <c r="D19">
        <v>1.3846153846153845E-3</v>
      </c>
      <c r="E19">
        <v>4.9615384615384617E-3</v>
      </c>
    </row>
    <row r="20" spans="2:5" x14ac:dyDescent="0.2">
      <c r="B20" t="s">
        <v>1801</v>
      </c>
      <c r="C20">
        <v>4.6790123456790124E-4</v>
      </c>
      <c r="D20">
        <v>1.3024691358024692E-3</v>
      </c>
      <c r="E20">
        <v>4.6234567901234569E-3</v>
      </c>
    </row>
    <row r="21" spans="2:5" x14ac:dyDescent="0.2">
      <c r="B21" t="s">
        <v>1802</v>
      </c>
      <c r="C21">
        <v>7.7380952380952384E-4</v>
      </c>
      <c r="D21">
        <v>1.7619047619047618E-3</v>
      </c>
      <c r="E21">
        <v>5.5079365079365077E-3</v>
      </c>
    </row>
    <row r="22" spans="2:5" x14ac:dyDescent="0.2">
      <c r="B22" t="s">
        <v>1803</v>
      </c>
      <c r="C22">
        <v>6.2727272727272729E-4</v>
      </c>
      <c r="D22">
        <v>1.859504132231405E-3</v>
      </c>
      <c r="E22">
        <v>6.7685950413223141E-3</v>
      </c>
    </row>
    <row r="25" spans="2:5" x14ac:dyDescent="0.2">
      <c r="B25" t="s">
        <v>167</v>
      </c>
    </row>
    <row r="27" spans="2:5" x14ac:dyDescent="0.2">
      <c r="C27" t="s">
        <v>51</v>
      </c>
      <c r="D27" t="s">
        <v>70</v>
      </c>
      <c r="E27" t="s">
        <v>71</v>
      </c>
    </row>
    <row r="28" spans="2:5" x14ac:dyDescent="0.2">
      <c r="B28" t="s">
        <v>1798</v>
      </c>
      <c r="C28">
        <v>1</v>
      </c>
      <c r="D28">
        <v>1</v>
      </c>
      <c r="E28">
        <v>1</v>
      </c>
    </row>
    <row r="29" spans="2:5" x14ac:dyDescent="0.2">
      <c r="B29" t="s">
        <v>1799</v>
      </c>
      <c r="C29">
        <v>1.15398485394879</v>
      </c>
      <c r="D29">
        <v>1.1622276029055689</v>
      </c>
      <c r="E29">
        <v>1.1388406957604875</v>
      </c>
    </row>
    <row r="30" spans="2:5" x14ac:dyDescent="0.2">
      <c r="B30" t="s">
        <v>1800</v>
      </c>
      <c r="C30">
        <v>1</v>
      </c>
      <c r="D30">
        <v>1</v>
      </c>
      <c r="E30">
        <v>1</v>
      </c>
    </row>
    <row r="31" spans="2:5" x14ac:dyDescent="0.2">
      <c r="B31" t="s">
        <v>1801</v>
      </c>
      <c r="C31">
        <v>0.85471419897649403</v>
      </c>
      <c r="D31">
        <v>0.94067215363511669</v>
      </c>
      <c r="E31">
        <v>0.93185950808689821</v>
      </c>
    </row>
    <row r="32" spans="2:5" x14ac:dyDescent="0.2">
      <c r="B32" t="s">
        <v>1802</v>
      </c>
      <c r="C32">
        <v>1</v>
      </c>
      <c r="D32">
        <v>1</v>
      </c>
      <c r="E32">
        <v>1</v>
      </c>
    </row>
    <row r="33" spans="1:14" x14ac:dyDescent="0.2">
      <c r="B33" t="s">
        <v>1803</v>
      </c>
      <c r="C33">
        <v>0.81062937062937057</v>
      </c>
      <c r="D33">
        <v>1.055394237212419</v>
      </c>
      <c r="E33">
        <v>1.2288803677328697</v>
      </c>
    </row>
    <row r="35" spans="1:14" s="14" customFormat="1" x14ac:dyDescent="0.2"/>
    <row r="37" spans="1:14" x14ac:dyDescent="0.2">
      <c r="A37" s="2" t="s">
        <v>1815</v>
      </c>
    </row>
    <row r="38" spans="1:14" x14ac:dyDescent="0.2">
      <c r="D38" t="s">
        <v>1808</v>
      </c>
      <c r="E38" t="s">
        <v>173</v>
      </c>
      <c r="G38" t="s">
        <v>1806</v>
      </c>
      <c r="H38" t="s">
        <v>173</v>
      </c>
      <c r="J38" t="s">
        <v>1807</v>
      </c>
      <c r="K38" t="s">
        <v>173</v>
      </c>
      <c r="M38" t="s">
        <v>1809</v>
      </c>
      <c r="N38" t="s">
        <v>173</v>
      </c>
    </row>
    <row r="39" spans="1:14" x14ac:dyDescent="0.2">
      <c r="C39" t="s">
        <v>1798</v>
      </c>
      <c r="D39">
        <v>2.2028985507246377E-4</v>
      </c>
      <c r="E39">
        <v>1</v>
      </c>
      <c r="G39">
        <v>1.2826086956521739E-3</v>
      </c>
      <c r="H39">
        <v>1</v>
      </c>
      <c r="J39">
        <v>6.5072463768115945E-3</v>
      </c>
      <c r="K39">
        <v>1</v>
      </c>
      <c r="M39">
        <v>2.0652173913043477E-3</v>
      </c>
      <c r="N39">
        <v>1</v>
      </c>
    </row>
    <row r="40" spans="1:14" x14ac:dyDescent="0.2">
      <c r="C40" t="s">
        <v>1810</v>
      </c>
      <c r="D40">
        <v>1.0336134453781513E-3</v>
      </c>
      <c r="E40">
        <v>4.6920610349402923</v>
      </c>
      <c r="G40">
        <v>1.7478991596638655E-3</v>
      </c>
      <c r="H40">
        <v>1.3627688363480985</v>
      </c>
      <c r="J40">
        <v>8.8235294117647058E-3</v>
      </c>
      <c r="K40">
        <v>1.3559544084894537</v>
      </c>
      <c r="M40">
        <v>3.6974789915966387E-3</v>
      </c>
      <c r="N40">
        <v>1.7903582485625831</v>
      </c>
    </row>
    <row r="41" spans="1:14" x14ac:dyDescent="0.2">
      <c r="C41" t="s">
        <v>1800</v>
      </c>
      <c r="D41">
        <v>1.1363636363636363E-3</v>
      </c>
      <c r="E41">
        <v>1</v>
      </c>
      <c r="G41">
        <v>3.1287878787878789E-3</v>
      </c>
      <c r="H41">
        <v>1</v>
      </c>
      <c r="J41">
        <v>9.3181818181818175E-3</v>
      </c>
      <c r="K41">
        <v>1</v>
      </c>
      <c r="M41">
        <v>1.893939393939394E-3</v>
      </c>
      <c r="N41">
        <v>1</v>
      </c>
    </row>
    <row r="42" spans="1:14" x14ac:dyDescent="0.2">
      <c r="C42" t="s">
        <v>1811</v>
      </c>
      <c r="D42">
        <v>8.8549618320610691E-4</v>
      </c>
      <c r="E42">
        <v>0.77923664122137415</v>
      </c>
      <c r="G42">
        <v>2.9465648854961834E-3</v>
      </c>
      <c r="H42">
        <v>0.94175923701088671</v>
      </c>
      <c r="J42">
        <v>9.0839694656488553E-3</v>
      </c>
      <c r="K42">
        <v>0.97486501582573093</v>
      </c>
      <c r="M42">
        <v>4.7404580152671759E-3</v>
      </c>
      <c r="N42">
        <v>2.5029618320610689</v>
      </c>
    </row>
    <row r="43" spans="1:14" x14ac:dyDescent="0.2">
      <c r="C43" t="s">
        <v>1802</v>
      </c>
      <c r="D43">
        <v>1.2941176470588236E-3</v>
      </c>
      <c r="E43">
        <v>1</v>
      </c>
      <c r="G43">
        <v>3.3361344537815125E-3</v>
      </c>
      <c r="H43">
        <v>1</v>
      </c>
      <c r="J43">
        <v>9.9159663865546217E-3</v>
      </c>
      <c r="K43">
        <v>1</v>
      </c>
      <c r="M43">
        <v>1.6470588235294118E-3</v>
      </c>
      <c r="N43">
        <v>1</v>
      </c>
    </row>
    <row r="44" spans="1:14" x14ac:dyDescent="0.2">
      <c r="C44" t="s">
        <v>1812</v>
      </c>
      <c r="D44">
        <v>1.079646017699115E-3</v>
      </c>
      <c r="E44">
        <v>0.83427192276749795</v>
      </c>
      <c r="G44">
        <v>3.0265486725663715E-3</v>
      </c>
      <c r="H44">
        <v>0.90720224694054963</v>
      </c>
      <c r="J44">
        <v>8.407079646017699E-3</v>
      </c>
      <c r="K44">
        <v>0.84783260836958152</v>
      </c>
      <c r="M44">
        <v>4.3716814159292039E-3</v>
      </c>
      <c r="N44">
        <v>2.6542351453855879</v>
      </c>
    </row>
    <row r="45" spans="1:14" x14ac:dyDescent="0.2">
      <c r="C45" t="s">
        <v>1813</v>
      </c>
      <c r="D45">
        <v>7.7358490566037733E-4</v>
      </c>
      <c r="E45">
        <v>1</v>
      </c>
      <c r="G45">
        <v>2.6918238993710692E-3</v>
      </c>
      <c r="H45">
        <v>1</v>
      </c>
      <c r="J45">
        <v>3.6100628930817611E-3</v>
      </c>
      <c r="K45">
        <v>1</v>
      </c>
      <c r="M45">
        <v>6.7924528301886798E-4</v>
      </c>
      <c r="N45">
        <v>1</v>
      </c>
    </row>
    <row r="46" spans="1:14" x14ac:dyDescent="0.2">
      <c r="C46" t="s">
        <v>1814</v>
      </c>
      <c r="D46">
        <v>8.098159509202454E-4</v>
      </c>
      <c r="E46">
        <v>1.0468352536286099</v>
      </c>
      <c r="G46">
        <v>2.4049079754601228E-3</v>
      </c>
      <c r="H46">
        <v>0.89341207499569986</v>
      </c>
      <c r="J46">
        <v>3.2515337423312885E-3</v>
      </c>
      <c r="K46">
        <v>0.9006861760116287</v>
      </c>
      <c r="M46">
        <v>1.1779141104294479E-3</v>
      </c>
      <c r="N46">
        <v>1.7341513292433537</v>
      </c>
    </row>
    <row r="51" spans="1:5" s="14" customFormat="1" x14ac:dyDescent="0.2"/>
    <row r="54" spans="1:5" x14ac:dyDescent="0.2">
      <c r="A54" s="2" t="s">
        <v>1821</v>
      </c>
      <c r="C54" t="s">
        <v>70</v>
      </c>
      <c r="D54" t="s">
        <v>71</v>
      </c>
      <c r="E54" t="s">
        <v>1804</v>
      </c>
    </row>
    <row r="55" spans="1:5" x14ac:dyDescent="0.2">
      <c r="B55" t="s">
        <v>65</v>
      </c>
      <c r="C55">
        <v>1.0597014925373134E-3</v>
      </c>
      <c r="D55">
        <v>2.3507462686567166E-3</v>
      </c>
      <c r="E55">
        <v>1.5E-3</v>
      </c>
    </row>
    <row r="56" spans="1:5" x14ac:dyDescent="0.2">
      <c r="B56" t="s">
        <v>1805</v>
      </c>
      <c r="C56">
        <v>1.1440000000000001E-3</v>
      </c>
      <c r="D56">
        <v>2.7360000000000002E-3</v>
      </c>
      <c r="E56">
        <v>5.5999999999999995E-4</v>
      </c>
    </row>
    <row r="57" spans="1:5" x14ac:dyDescent="0.2">
      <c r="B57" t="s">
        <v>65</v>
      </c>
      <c r="C57">
        <v>2.6619718309859155E-3</v>
      </c>
      <c r="D57">
        <v>3.2183098591549294E-3</v>
      </c>
      <c r="E57">
        <v>3.3732394366197183E-3</v>
      </c>
    </row>
    <row r="58" spans="1:5" x14ac:dyDescent="0.2">
      <c r="B58" t="s">
        <v>1805</v>
      </c>
      <c r="C58">
        <v>2.9857142857142856E-3</v>
      </c>
      <c r="D58">
        <v>3.5285714285714287E-3</v>
      </c>
      <c r="E58">
        <v>1.6285714285714287E-3</v>
      </c>
    </row>
    <row r="59" spans="1:5" x14ac:dyDescent="0.2">
      <c r="B59" t="s">
        <v>65</v>
      </c>
      <c r="C59">
        <v>1.4867256637168141E-3</v>
      </c>
      <c r="D59">
        <v>3.4513274336283187E-3</v>
      </c>
      <c r="E59">
        <v>1.7345132743362831E-3</v>
      </c>
    </row>
    <row r="60" spans="1:5" x14ac:dyDescent="0.2">
      <c r="B60" t="s">
        <v>1805</v>
      </c>
      <c r="C60">
        <v>9.6747967479674792E-4</v>
      </c>
      <c r="D60">
        <v>2.7804878048780486E-3</v>
      </c>
      <c r="E60">
        <v>4.3170731707317076E-4</v>
      </c>
    </row>
    <row r="61" spans="1:5" x14ac:dyDescent="0.2">
      <c r="B61" t="s">
        <v>65</v>
      </c>
      <c r="C61">
        <v>2.1161290322580647E-3</v>
      </c>
      <c r="D61">
        <v>2.7354838709677419E-3</v>
      </c>
      <c r="E61">
        <v>2.4322580645161291E-3</v>
      </c>
    </row>
    <row r="62" spans="1:5" x14ac:dyDescent="0.2">
      <c r="B62" t="s">
        <v>1805</v>
      </c>
      <c r="C62">
        <v>2.3440860215053765E-3</v>
      </c>
      <c r="D62">
        <v>3.3548387096774194E-3</v>
      </c>
      <c r="E62">
        <v>1.1881720430107527E-3</v>
      </c>
    </row>
    <row r="66" spans="2:5" x14ac:dyDescent="0.2">
      <c r="C66" t="s">
        <v>70</v>
      </c>
      <c r="D66" t="s">
        <v>71</v>
      </c>
      <c r="E66" t="s">
        <v>1804</v>
      </c>
    </row>
    <row r="67" spans="2:5" x14ac:dyDescent="0.2">
      <c r="B67" t="s">
        <v>65</v>
      </c>
      <c r="C67">
        <v>1</v>
      </c>
      <c r="D67">
        <v>1</v>
      </c>
      <c r="E67">
        <v>1</v>
      </c>
    </row>
    <row r="68" spans="2:5" x14ac:dyDescent="0.2">
      <c r="B68" t="s">
        <v>1805</v>
      </c>
      <c r="C68">
        <v>1.079549295774648</v>
      </c>
      <c r="D68">
        <v>1.1638857142857142</v>
      </c>
      <c r="E68">
        <v>0.37333333333333329</v>
      </c>
    </row>
    <row r="69" spans="2:5" x14ac:dyDescent="0.2">
      <c r="B69" t="s">
        <v>65</v>
      </c>
      <c r="C69">
        <v>1</v>
      </c>
      <c r="D69">
        <v>1</v>
      </c>
      <c r="E69">
        <v>1</v>
      </c>
    </row>
    <row r="70" spans="2:5" x14ac:dyDescent="0.2">
      <c r="B70" t="s">
        <v>1805</v>
      </c>
      <c r="C70">
        <v>1.1216175359032501</v>
      </c>
      <c r="D70">
        <v>1.0964051266020631</v>
      </c>
      <c r="E70">
        <v>0.48279152997315838</v>
      </c>
    </row>
    <row r="71" spans="2:5" x14ac:dyDescent="0.2">
      <c r="B71" t="s">
        <v>65</v>
      </c>
      <c r="C71">
        <v>1</v>
      </c>
      <c r="D71">
        <v>1</v>
      </c>
      <c r="E71">
        <v>1</v>
      </c>
    </row>
    <row r="72" spans="2:5" x14ac:dyDescent="0.2">
      <c r="B72" t="s">
        <v>1805</v>
      </c>
      <c r="C72">
        <v>0.6507452574525745</v>
      </c>
      <c r="D72">
        <v>0.80562851782363976</v>
      </c>
      <c r="E72">
        <v>0.24889248382279744</v>
      </c>
    </row>
    <row r="73" spans="2:5" x14ac:dyDescent="0.2">
      <c r="B73" t="s">
        <v>65</v>
      </c>
      <c r="C73">
        <v>1</v>
      </c>
      <c r="D73">
        <v>1</v>
      </c>
      <c r="E73">
        <v>1</v>
      </c>
    </row>
    <row r="74" spans="2:5" x14ac:dyDescent="0.2">
      <c r="B74" t="s">
        <v>1805</v>
      </c>
      <c r="C74">
        <v>1.1077235772357723</v>
      </c>
      <c r="D74">
        <v>1.2264150943396228</v>
      </c>
      <c r="E74">
        <v>0.48850574712643674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83902A-38D6-1D40-B511-1A3CD3C099B2}">
  <dimension ref="A1:S29"/>
  <sheetViews>
    <sheetView zoomScale="134" workbookViewId="0">
      <selection activeCell="S6" sqref="S6"/>
    </sheetView>
  </sheetViews>
  <sheetFormatPr baseColWidth="10" defaultRowHeight="16" x14ac:dyDescent="0.2"/>
  <cols>
    <col min="9" max="9" width="25.5" bestFit="1" customWidth="1"/>
  </cols>
  <sheetData>
    <row r="1" spans="1:19" x14ac:dyDescent="0.2">
      <c r="I1" t="s">
        <v>49</v>
      </c>
      <c r="S1" t="s">
        <v>70</v>
      </c>
    </row>
    <row r="2" spans="1:19" x14ac:dyDescent="0.2">
      <c r="A2" s="2" t="s">
        <v>24</v>
      </c>
      <c r="H2" s="2" t="s">
        <v>1783</v>
      </c>
      <c r="I2" t="s">
        <v>57</v>
      </c>
      <c r="J2" t="s">
        <v>58</v>
      </c>
      <c r="K2" t="s">
        <v>59</v>
      </c>
      <c r="L2" t="s">
        <v>60</v>
      </c>
      <c r="M2" t="s">
        <v>61</v>
      </c>
      <c r="N2" t="s">
        <v>62</v>
      </c>
      <c r="O2" t="s">
        <v>63</v>
      </c>
      <c r="P2" t="s">
        <v>64</v>
      </c>
      <c r="R2" t="s">
        <v>1777</v>
      </c>
      <c r="S2">
        <v>3.8734177215189898E-4</v>
      </c>
    </row>
    <row r="3" spans="1:19" x14ac:dyDescent="0.2">
      <c r="I3" t="s">
        <v>1773</v>
      </c>
      <c r="J3">
        <v>700</v>
      </c>
      <c r="K3">
        <v>1</v>
      </c>
      <c r="L3">
        <v>158000</v>
      </c>
      <c r="M3">
        <v>293000</v>
      </c>
      <c r="N3">
        <v>7140</v>
      </c>
      <c r="O3">
        <v>19</v>
      </c>
      <c r="P3" t="s">
        <v>60</v>
      </c>
      <c r="R3" t="s">
        <v>1778</v>
      </c>
      <c r="S3">
        <v>1.5E-3</v>
      </c>
    </row>
    <row r="4" spans="1:19" x14ac:dyDescent="0.2">
      <c r="I4" t="s">
        <v>1773</v>
      </c>
      <c r="J4">
        <v>700</v>
      </c>
      <c r="K4">
        <v>2</v>
      </c>
      <c r="L4">
        <v>126000</v>
      </c>
      <c r="M4">
        <v>261000</v>
      </c>
      <c r="N4">
        <v>7140</v>
      </c>
      <c r="O4">
        <v>19</v>
      </c>
      <c r="P4" t="s">
        <v>60</v>
      </c>
      <c r="R4" t="s">
        <v>1779</v>
      </c>
      <c r="S4">
        <v>3.8125000000000002E-4</v>
      </c>
    </row>
    <row r="5" spans="1:19" x14ac:dyDescent="0.2">
      <c r="I5" t="s">
        <v>1773</v>
      </c>
      <c r="J5">
        <v>700</v>
      </c>
      <c r="K5">
        <v>3</v>
      </c>
      <c r="L5">
        <v>160000</v>
      </c>
      <c r="M5">
        <v>296000</v>
      </c>
      <c r="N5">
        <v>7139</v>
      </c>
      <c r="O5">
        <v>19</v>
      </c>
      <c r="P5" t="s">
        <v>60</v>
      </c>
      <c r="R5" t="s">
        <v>1780</v>
      </c>
      <c r="S5">
        <v>1.6967213114754099E-3</v>
      </c>
    </row>
    <row r="6" spans="1:19" x14ac:dyDescent="0.2">
      <c r="A6" t="s">
        <v>70</v>
      </c>
      <c r="I6" t="s">
        <v>1773</v>
      </c>
      <c r="J6">
        <v>700</v>
      </c>
      <c r="K6">
        <v>4</v>
      </c>
      <c r="L6">
        <v>122000</v>
      </c>
      <c r="M6">
        <v>257000</v>
      </c>
      <c r="N6">
        <v>7139</v>
      </c>
      <c r="O6">
        <v>19</v>
      </c>
      <c r="P6" t="s">
        <v>60</v>
      </c>
      <c r="R6" t="s">
        <v>1781</v>
      </c>
      <c r="S6">
        <v>3.8348623853211007E-4</v>
      </c>
    </row>
    <row r="7" spans="1:19" x14ac:dyDescent="0.2">
      <c r="I7" t="s">
        <v>1773</v>
      </c>
      <c r="J7">
        <v>700</v>
      </c>
      <c r="K7">
        <v>5</v>
      </c>
      <c r="L7">
        <v>0</v>
      </c>
      <c r="M7">
        <v>24600</v>
      </c>
      <c r="N7">
        <v>1296</v>
      </c>
      <c r="O7">
        <v>19</v>
      </c>
      <c r="P7" t="s">
        <v>69</v>
      </c>
      <c r="R7" t="s">
        <v>1782</v>
      </c>
      <c r="S7">
        <v>1.0806451612903225E-3</v>
      </c>
    </row>
    <row r="10" spans="1:19" x14ac:dyDescent="0.2">
      <c r="I10" t="s">
        <v>70</v>
      </c>
    </row>
    <row r="11" spans="1:19" x14ac:dyDescent="0.2">
      <c r="I11" t="s">
        <v>57</v>
      </c>
      <c r="J11" t="s">
        <v>58</v>
      </c>
      <c r="K11" t="s">
        <v>59</v>
      </c>
      <c r="L11" t="s">
        <v>60</v>
      </c>
      <c r="M11" t="s">
        <v>61</v>
      </c>
      <c r="N11" t="s">
        <v>62</v>
      </c>
      <c r="O11" t="s">
        <v>63</v>
      </c>
      <c r="P11" t="s">
        <v>64</v>
      </c>
    </row>
    <row r="12" spans="1:19" x14ac:dyDescent="0.2">
      <c r="I12" t="s">
        <v>1774</v>
      </c>
      <c r="J12">
        <v>800</v>
      </c>
      <c r="K12">
        <v>1</v>
      </c>
      <c r="L12">
        <v>61.2</v>
      </c>
      <c r="M12">
        <v>254</v>
      </c>
      <c r="N12">
        <v>378</v>
      </c>
      <c r="O12">
        <v>0.50900000000000001</v>
      </c>
      <c r="P12" t="s">
        <v>60</v>
      </c>
    </row>
    <row r="13" spans="1:19" x14ac:dyDescent="0.2">
      <c r="I13" t="s">
        <v>1774</v>
      </c>
      <c r="J13">
        <v>800</v>
      </c>
      <c r="K13">
        <v>2</v>
      </c>
      <c r="L13">
        <v>189</v>
      </c>
      <c r="M13">
        <v>376</v>
      </c>
      <c r="N13">
        <v>378</v>
      </c>
      <c r="O13">
        <v>0.497</v>
      </c>
      <c r="P13" t="s">
        <v>60</v>
      </c>
    </row>
    <row r="14" spans="1:19" x14ac:dyDescent="0.2">
      <c r="I14" t="s">
        <v>1774</v>
      </c>
      <c r="J14">
        <v>800</v>
      </c>
      <c r="K14">
        <v>3</v>
      </c>
      <c r="L14">
        <v>61</v>
      </c>
      <c r="M14">
        <v>246</v>
      </c>
      <c r="N14">
        <v>378</v>
      </c>
      <c r="O14">
        <v>0.49099999999999999</v>
      </c>
      <c r="P14" t="s">
        <v>60</v>
      </c>
    </row>
    <row r="15" spans="1:19" x14ac:dyDescent="0.2">
      <c r="I15" t="s">
        <v>1774</v>
      </c>
      <c r="J15">
        <v>800</v>
      </c>
      <c r="K15">
        <v>4</v>
      </c>
      <c r="L15">
        <v>207</v>
      </c>
      <c r="M15">
        <v>392</v>
      </c>
      <c r="N15">
        <v>378</v>
      </c>
      <c r="O15">
        <v>0.49099999999999999</v>
      </c>
      <c r="P15" t="s">
        <v>60</v>
      </c>
    </row>
    <row r="19" spans="9:16" x14ac:dyDescent="0.2">
      <c r="I19" t="s">
        <v>49</v>
      </c>
    </row>
    <row r="20" spans="9:16" x14ac:dyDescent="0.2">
      <c r="I20" t="s">
        <v>57</v>
      </c>
      <c r="J20" t="s">
        <v>58</v>
      </c>
      <c r="K20" t="s">
        <v>59</v>
      </c>
      <c r="L20" t="s">
        <v>60</v>
      </c>
      <c r="M20" t="s">
        <v>61</v>
      </c>
      <c r="N20" t="s">
        <v>62</v>
      </c>
      <c r="O20" t="s">
        <v>63</v>
      </c>
      <c r="P20" t="s">
        <v>64</v>
      </c>
    </row>
    <row r="21" spans="9:16" x14ac:dyDescent="0.2">
      <c r="I21" t="s">
        <v>1775</v>
      </c>
      <c r="J21">
        <v>700</v>
      </c>
      <c r="K21">
        <v>1</v>
      </c>
      <c r="L21">
        <v>218000</v>
      </c>
      <c r="M21">
        <v>347000</v>
      </c>
      <c r="N21">
        <v>12287</v>
      </c>
      <c r="O21">
        <v>10.5</v>
      </c>
      <c r="P21" t="s">
        <v>60</v>
      </c>
    </row>
    <row r="22" spans="9:16" x14ac:dyDescent="0.2">
      <c r="I22" t="s">
        <v>1775</v>
      </c>
      <c r="J22">
        <v>700</v>
      </c>
      <c r="K22">
        <v>2</v>
      </c>
      <c r="L22">
        <v>186000</v>
      </c>
      <c r="M22">
        <v>316000</v>
      </c>
      <c r="N22">
        <v>12291</v>
      </c>
      <c r="O22">
        <v>10.5</v>
      </c>
      <c r="P22" t="s">
        <v>60</v>
      </c>
    </row>
    <row r="23" spans="9:16" x14ac:dyDescent="0.2">
      <c r="I23" t="s">
        <v>1775</v>
      </c>
      <c r="J23">
        <v>700</v>
      </c>
      <c r="K23">
        <v>3</v>
      </c>
      <c r="L23">
        <v>0</v>
      </c>
      <c r="M23">
        <v>13000</v>
      </c>
      <c r="N23">
        <v>1232</v>
      </c>
      <c r="O23">
        <v>10.5</v>
      </c>
      <c r="P23" t="s">
        <v>69</v>
      </c>
    </row>
    <row r="26" spans="9:16" x14ac:dyDescent="0.2">
      <c r="I26" t="s">
        <v>70</v>
      </c>
    </row>
    <row r="27" spans="9:16" x14ac:dyDescent="0.2">
      <c r="I27" t="s">
        <v>57</v>
      </c>
      <c r="J27" t="s">
        <v>58</v>
      </c>
      <c r="K27" t="s">
        <v>59</v>
      </c>
      <c r="L27" t="s">
        <v>60</v>
      </c>
      <c r="M27" t="s">
        <v>61</v>
      </c>
      <c r="N27" t="s">
        <v>62</v>
      </c>
      <c r="O27" t="s">
        <v>63</v>
      </c>
      <c r="P27" t="s">
        <v>64</v>
      </c>
    </row>
    <row r="28" spans="9:16" x14ac:dyDescent="0.2">
      <c r="I28" t="s">
        <v>1776</v>
      </c>
      <c r="J28">
        <v>800</v>
      </c>
      <c r="K28">
        <v>1</v>
      </c>
      <c r="L28">
        <v>83.6</v>
      </c>
      <c r="M28">
        <v>536</v>
      </c>
      <c r="N28">
        <v>690</v>
      </c>
      <c r="O28">
        <v>0.65600000000000003</v>
      </c>
      <c r="P28" t="s">
        <v>60</v>
      </c>
    </row>
    <row r="29" spans="9:16" x14ac:dyDescent="0.2">
      <c r="I29" t="s">
        <v>1776</v>
      </c>
      <c r="J29">
        <v>800</v>
      </c>
      <c r="K29">
        <v>2</v>
      </c>
      <c r="L29">
        <v>201</v>
      </c>
      <c r="M29">
        <v>648</v>
      </c>
      <c r="N29">
        <v>690</v>
      </c>
      <c r="O29">
        <v>0.64800000000000002</v>
      </c>
      <c r="P29" t="s">
        <v>60</v>
      </c>
    </row>
  </sheetData>
  <pageMargins left="0.7" right="0.7" top="0.75" bottom="0.75" header="0.3" footer="0.3"/>
  <pageSetup orientation="portrait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A81195-2734-0345-8FAB-96B514495FA0}">
  <dimension ref="A2:L72"/>
  <sheetViews>
    <sheetView workbookViewId="0">
      <selection activeCell="H28" sqref="H28"/>
    </sheetView>
  </sheetViews>
  <sheetFormatPr baseColWidth="10" defaultRowHeight="16" x14ac:dyDescent="0.2"/>
  <cols>
    <col min="2" max="2" width="70" bestFit="1" customWidth="1"/>
    <col min="5" max="5" width="52.5" bestFit="1" customWidth="1"/>
    <col min="8" max="8" width="70" bestFit="1" customWidth="1"/>
  </cols>
  <sheetData>
    <row r="2" spans="1:11" x14ac:dyDescent="0.2">
      <c r="A2" s="2" t="s">
        <v>1785</v>
      </c>
    </row>
    <row r="3" spans="1:11" x14ac:dyDescent="0.2">
      <c r="B3" t="s">
        <v>70</v>
      </c>
      <c r="E3" t="s">
        <v>36</v>
      </c>
      <c r="H3" t="s">
        <v>287</v>
      </c>
    </row>
    <row r="4" spans="1:11" x14ac:dyDescent="0.2">
      <c r="B4" t="s">
        <v>177</v>
      </c>
      <c r="C4" t="s">
        <v>178</v>
      </c>
      <c r="E4" t="s">
        <v>177</v>
      </c>
      <c r="F4" t="s">
        <v>178</v>
      </c>
      <c r="H4" t="s">
        <v>177</v>
      </c>
      <c r="I4" t="s">
        <v>178</v>
      </c>
    </row>
    <row r="5" spans="1:11" x14ac:dyDescent="0.2">
      <c r="B5" t="s">
        <v>1470</v>
      </c>
      <c r="C5">
        <v>30</v>
      </c>
      <c r="E5" t="s">
        <v>1471</v>
      </c>
      <c r="F5">
        <v>13</v>
      </c>
      <c r="H5" t="s">
        <v>1472</v>
      </c>
      <c r="I5">
        <v>41</v>
      </c>
    </row>
    <row r="6" spans="1:11" x14ac:dyDescent="0.2">
      <c r="B6" t="s">
        <v>1473</v>
      </c>
      <c r="C6">
        <v>9</v>
      </c>
      <c r="E6" t="s">
        <v>1474</v>
      </c>
      <c r="F6">
        <v>25</v>
      </c>
      <c r="H6" t="s">
        <v>1475</v>
      </c>
      <c r="I6">
        <v>35</v>
      </c>
    </row>
    <row r="7" spans="1:11" x14ac:dyDescent="0.2">
      <c r="B7" t="s">
        <v>1476</v>
      </c>
      <c r="C7">
        <v>12</v>
      </c>
      <c r="E7" t="s">
        <v>1477</v>
      </c>
      <c r="F7">
        <v>6</v>
      </c>
      <c r="H7" t="s">
        <v>1478</v>
      </c>
      <c r="I7">
        <v>14</v>
      </c>
    </row>
    <row r="8" spans="1:11" x14ac:dyDescent="0.2">
      <c r="B8" t="s">
        <v>1479</v>
      </c>
      <c r="C8">
        <v>2</v>
      </c>
      <c r="E8" t="s">
        <v>1480</v>
      </c>
      <c r="F8">
        <v>1</v>
      </c>
      <c r="H8" t="s">
        <v>1481</v>
      </c>
      <c r="I8">
        <v>7</v>
      </c>
    </row>
    <row r="9" spans="1:11" x14ac:dyDescent="0.2">
      <c r="B9" t="s">
        <v>1482</v>
      </c>
      <c r="C9">
        <v>8</v>
      </c>
      <c r="E9" t="s">
        <v>1483</v>
      </c>
      <c r="F9">
        <v>10</v>
      </c>
      <c r="H9" t="s">
        <v>1484</v>
      </c>
      <c r="I9">
        <v>19</v>
      </c>
    </row>
    <row r="10" spans="1:11" x14ac:dyDescent="0.2">
      <c r="B10" t="s">
        <v>1485</v>
      </c>
      <c r="C10">
        <v>38</v>
      </c>
      <c r="E10" t="s">
        <v>1486</v>
      </c>
      <c r="F10">
        <v>12</v>
      </c>
      <c r="H10" t="s">
        <v>1487</v>
      </c>
      <c r="I10">
        <v>51</v>
      </c>
    </row>
    <row r="11" spans="1:11" x14ac:dyDescent="0.2">
      <c r="B11" t="s">
        <v>1488</v>
      </c>
      <c r="C11">
        <v>25</v>
      </c>
      <c r="E11" t="s">
        <v>1489</v>
      </c>
      <c r="F11">
        <v>3</v>
      </c>
      <c r="H11" t="s">
        <v>1490</v>
      </c>
      <c r="I11">
        <v>27</v>
      </c>
    </row>
    <row r="14" spans="1:11" x14ac:dyDescent="0.2">
      <c r="B14" t="s">
        <v>1459</v>
      </c>
      <c r="E14" t="s">
        <v>1460</v>
      </c>
      <c r="H14" t="s">
        <v>1461</v>
      </c>
      <c r="K14" t="s">
        <v>1462</v>
      </c>
    </row>
    <row r="15" spans="1:11" x14ac:dyDescent="0.2">
      <c r="B15" t="s">
        <v>177</v>
      </c>
      <c r="C15" t="s">
        <v>178</v>
      </c>
      <c r="H15" t="s">
        <v>177</v>
      </c>
      <c r="I15" t="s">
        <v>178</v>
      </c>
    </row>
    <row r="16" spans="1:11" x14ac:dyDescent="0.2">
      <c r="B16" t="s">
        <v>1463</v>
      </c>
      <c r="C16">
        <v>24</v>
      </c>
      <c r="E16">
        <v>0.8</v>
      </c>
      <c r="H16" t="s">
        <v>1463</v>
      </c>
      <c r="I16">
        <v>6</v>
      </c>
      <c r="K16">
        <v>0.2</v>
      </c>
    </row>
    <row r="17" spans="2:12" x14ac:dyDescent="0.2">
      <c r="B17" t="s">
        <v>1464</v>
      </c>
      <c r="C17">
        <v>5</v>
      </c>
      <c r="E17">
        <v>0.55555555555555558</v>
      </c>
      <c r="H17" t="s">
        <v>1464</v>
      </c>
      <c r="I17">
        <v>3</v>
      </c>
      <c r="K17">
        <v>0.33333333333333331</v>
      </c>
    </row>
    <row r="18" spans="2:12" x14ac:dyDescent="0.2">
      <c r="B18" t="s">
        <v>1465</v>
      </c>
      <c r="C18">
        <v>9</v>
      </c>
      <c r="E18">
        <v>0.75</v>
      </c>
      <c r="H18" t="s">
        <v>1465</v>
      </c>
      <c r="I18">
        <v>2</v>
      </c>
      <c r="K18">
        <v>0.16666666666666666</v>
      </c>
    </row>
    <row r="19" spans="2:12" x14ac:dyDescent="0.2">
      <c r="B19" t="s">
        <v>1466</v>
      </c>
      <c r="C19">
        <v>1</v>
      </c>
      <c r="E19">
        <v>0.5</v>
      </c>
      <c r="H19" t="s">
        <v>1466</v>
      </c>
      <c r="I19">
        <v>0</v>
      </c>
      <c r="K19">
        <v>0</v>
      </c>
    </row>
    <row r="20" spans="2:12" x14ac:dyDescent="0.2">
      <c r="B20" t="s">
        <v>1467</v>
      </c>
      <c r="C20">
        <v>1</v>
      </c>
      <c r="E20">
        <v>0.125</v>
      </c>
      <c r="H20" t="s">
        <v>1467</v>
      </c>
      <c r="I20">
        <v>0</v>
      </c>
      <c r="K20">
        <v>0</v>
      </c>
    </row>
    <row r="21" spans="2:12" x14ac:dyDescent="0.2">
      <c r="B21" t="s">
        <v>1468</v>
      </c>
      <c r="C21">
        <v>27</v>
      </c>
      <c r="E21">
        <v>0.71052631578947367</v>
      </c>
      <c r="H21" t="s">
        <v>1468</v>
      </c>
      <c r="I21">
        <v>6</v>
      </c>
      <c r="K21">
        <v>0.15789473684210525</v>
      </c>
    </row>
    <row r="22" spans="2:12" x14ac:dyDescent="0.2">
      <c r="B22" t="s">
        <v>1469</v>
      </c>
      <c r="C22">
        <v>13</v>
      </c>
      <c r="E22">
        <v>0.52</v>
      </c>
      <c r="F22">
        <v>0.56586883876357597</v>
      </c>
      <c r="H22" t="s">
        <v>1469</v>
      </c>
      <c r="I22">
        <v>2</v>
      </c>
      <c r="K22">
        <v>0.08</v>
      </c>
      <c r="L22">
        <v>0.13398496240601504</v>
      </c>
    </row>
    <row r="25" spans="2:12" s="84" customFormat="1" x14ac:dyDescent="0.2"/>
    <row r="28" spans="2:12" x14ac:dyDescent="0.2">
      <c r="B28" t="s">
        <v>70</v>
      </c>
      <c r="E28" t="s">
        <v>36</v>
      </c>
      <c r="H28" t="s">
        <v>287</v>
      </c>
    </row>
    <row r="29" spans="2:12" x14ac:dyDescent="0.2">
      <c r="B29" t="s">
        <v>177</v>
      </c>
      <c r="C29" t="s">
        <v>178</v>
      </c>
      <c r="E29" t="s">
        <v>177</v>
      </c>
      <c r="F29" t="s">
        <v>178</v>
      </c>
      <c r="H29" t="s">
        <v>177</v>
      </c>
      <c r="I29" t="s">
        <v>178</v>
      </c>
    </row>
    <row r="30" spans="2:12" x14ac:dyDescent="0.2">
      <c r="B30" t="s">
        <v>1491</v>
      </c>
      <c r="C30">
        <v>11</v>
      </c>
      <c r="E30" t="s">
        <v>1492</v>
      </c>
      <c r="F30">
        <v>14</v>
      </c>
      <c r="H30" t="s">
        <v>1493</v>
      </c>
      <c r="I30">
        <v>36</v>
      </c>
    </row>
    <row r="31" spans="2:12" x14ac:dyDescent="0.2">
      <c r="B31" t="s">
        <v>1494</v>
      </c>
      <c r="C31">
        <v>13</v>
      </c>
      <c r="E31" t="s">
        <v>1495</v>
      </c>
      <c r="F31">
        <v>4</v>
      </c>
      <c r="H31" t="s">
        <v>1496</v>
      </c>
      <c r="I31">
        <v>28</v>
      </c>
    </row>
    <row r="32" spans="2:12" x14ac:dyDescent="0.2">
      <c r="B32" t="s">
        <v>1497</v>
      </c>
      <c r="C32">
        <v>13</v>
      </c>
      <c r="E32" t="s">
        <v>1498</v>
      </c>
      <c r="F32">
        <v>1</v>
      </c>
      <c r="H32" t="s">
        <v>1499</v>
      </c>
      <c r="I32">
        <v>11</v>
      </c>
    </row>
    <row r="33" spans="2:12" x14ac:dyDescent="0.2">
      <c r="B33" t="s">
        <v>1500</v>
      </c>
      <c r="C33">
        <v>12</v>
      </c>
      <c r="E33" t="s">
        <v>1501</v>
      </c>
      <c r="F33">
        <v>12</v>
      </c>
      <c r="H33" t="s">
        <v>1502</v>
      </c>
      <c r="I33">
        <v>24</v>
      </c>
    </row>
    <row r="34" spans="2:12" x14ac:dyDescent="0.2">
      <c r="B34" t="s">
        <v>1503</v>
      </c>
      <c r="C34">
        <v>32</v>
      </c>
      <c r="E34" t="s">
        <v>1504</v>
      </c>
      <c r="F34">
        <v>12</v>
      </c>
      <c r="H34" t="s">
        <v>1505</v>
      </c>
      <c r="I34">
        <v>30</v>
      </c>
    </row>
    <row r="35" spans="2:12" x14ac:dyDescent="0.2">
      <c r="B35" t="s">
        <v>1506</v>
      </c>
      <c r="C35">
        <v>26</v>
      </c>
      <c r="E35" t="s">
        <v>1507</v>
      </c>
      <c r="F35">
        <v>12</v>
      </c>
      <c r="H35" t="s">
        <v>1508</v>
      </c>
      <c r="I35">
        <v>31</v>
      </c>
    </row>
    <row r="36" spans="2:12" x14ac:dyDescent="0.2">
      <c r="B36" t="s">
        <v>1509</v>
      </c>
      <c r="C36">
        <v>45</v>
      </c>
      <c r="E36" t="s">
        <v>1510</v>
      </c>
      <c r="F36">
        <v>12</v>
      </c>
      <c r="H36" t="s">
        <v>1511</v>
      </c>
      <c r="I36">
        <v>50</v>
      </c>
    </row>
    <row r="39" spans="2:12" x14ac:dyDescent="0.2">
      <c r="B39" t="s">
        <v>1459</v>
      </c>
      <c r="E39" t="s">
        <v>1460</v>
      </c>
      <c r="H39" t="s">
        <v>1461</v>
      </c>
      <c r="K39" t="s">
        <v>1462</v>
      </c>
    </row>
    <row r="40" spans="2:12" x14ac:dyDescent="0.2">
      <c r="B40" t="s">
        <v>177</v>
      </c>
      <c r="C40" t="s">
        <v>178</v>
      </c>
      <c r="E40" t="s">
        <v>178</v>
      </c>
      <c r="H40" t="s">
        <v>177</v>
      </c>
      <c r="I40" t="s">
        <v>178</v>
      </c>
    </row>
    <row r="41" spans="2:12" x14ac:dyDescent="0.2">
      <c r="B41" t="s">
        <v>1512</v>
      </c>
      <c r="C41">
        <v>8</v>
      </c>
      <c r="E41">
        <v>0.72727272727272729</v>
      </c>
      <c r="H41" t="s">
        <v>1512</v>
      </c>
      <c r="I41">
        <v>2</v>
      </c>
      <c r="K41">
        <v>0.18181818181818182</v>
      </c>
    </row>
    <row r="42" spans="2:12" x14ac:dyDescent="0.2">
      <c r="B42" t="s">
        <v>1513</v>
      </c>
      <c r="C42">
        <v>10</v>
      </c>
      <c r="E42">
        <v>0.76923076923076927</v>
      </c>
      <c r="H42" t="s">
        <v>1513</v>
      </c>
      <c r="I42">
        <v>2</v>
      </c>
      <c r="K42">
        <v>0.15384615384615385</v>
      </c>
    </row>
    <row r="43" spans="2:12" x14ac:dyDescent="0.2">
      <c r="B43" t="s">
        <v>1514</v>
      </c>
      <c r="C43">
        <v>5</v>
      </c>
      <c r="E43">
        <v>0.38461538461538464</v>
      </c>
      <c r="H43" t="s">
        <v>1514</v>
      </c>
      <c r="I43">
        <v>0</v>
      </c>
      <c r="K43">
        <v>0</v>
      </c>
    </row>
    <row r="44" spans="2:12" x14ac:dyDescent="0.2">
      <c r="B44" t="s">
        <v>1515</v>
      </c>
      <c r="C44">
        <v>6</v>
      </c>
      <c r="E44">
        <v>0.5</v>
      </c>
      <c r="H44" t="s">
        <v>1515</v>
      </c>
      <c r="I44">
        <v>0</v>
      </c>
      <c r="K44">
        <v>0</v>
      </c>
    </row>
    <row r="45" spans="2:12" x14ac:dyDescent="0.2">
      <c r="B45" t="s">
        <v>1516</v>
      </c>
      <c r="C45">
        <v>22</v>
      </c>
      <c r="E45">
        <v>0.6875</v>
      </c>
      <c r="H45" t="s">
        <v>1516</v>
      </c>
      <c r="I45">
        <v>6</v>
      </c>
      <c r="K45">
        <v>0.1875</v>
      </c>
    </row>
    <row r="46" spans="2:12" x14ac:dyDescent="0.2">
      <c r="B46" t="s">
        <v>1517</v>
      </c>
      <c r="C46">
        <v>18</v>
      </c>
      <c r="E46">
        <v>0.69230769230769229</v>
      </c>
      <c r="H46" t="s">
        <v>1517</v>
      </c>
      <c r="I46">
        <v>4</v>
      </c>
      <c r="K46">
        <v>0.15384615384615385</v>
      </c>
    </row>
    <row r="47" spans="2:12" x14ac:dyDescent="0.2">
      <c r="B47" t="s">
        <v>1518</v>
      </c>
      <c r="C47">
        <v>28</v>
      </c>
      <c r="E47">
        <v>0.62222222222222223</v>
      </c>
      <c r="F47">
        <v>0.62616411366411362</v>
      </c>
      <c r="H47" t="s">
        <v>1518</v>
      </c>
      <c r="I47">
        <v>2</v>
      </c>
      <c r="K47">
        <v>4.4444444444444446E-2</v>
      </c>
      <c r="L47">
        <v>0.10306499056499055</v>
      </c>
    </row>
    <row r="50" spans="2:11" s="84" customFormat="1" x14ac:dyDescent="0.2"/>
    <row r="53" spans="2:11" x14ac:dyDescent="0.2">
      <c r="B53" t="s">
        <v>70</v>
      </c>
      <c r="E53" t="s">
        <v>36</v>
      </c>
      <c r="H53" t="s">
        <v>287</v>
      </c>
    </row>
    <row r="54" spans="2:11" x14ac:dyDescent="0.2">
      <c r="B54" t="s">
        <v>177</v>
      </c>
      <c r="C54" t="s">
        <v>178</v>
      </c>
      <c r="E54" t="s">
        <v>177</v>
      </c>
      <c r="F54" t="s">
        <v>178</v>
      </c>
      <c r="H54" t="s">
        <v>177</v>
      </c>
      <c r="I54" t="s">
        <v>178</v>
      </c>
    </row>
    <row r="55" spans="2:11" x14ac:dyDescent="0.2">
      <c r="B55" t="s">
        <v>1519</v>
      </c>
      <c r="C55">
        <v>17</v>
      </c>
      <c r="E55" t="s">
        <v>1520</v>
      </c>
      <c r="F55">
        <v>12</v>
      </c>
      <c r="H55" t="s">
        <v>1521</v>
      </c>
      <c r="I55">
        <v>35</v>
      </c>
    </row>
    <row r="56" spans="2:11" x14ac:dyDescent="0.2">
      <c r="B56" t="s">
        <v>1522</v>
      </c>
      <c r="C56">
        <v>19</v>
      </c>
      <c r="E56" t="s">
        <v>1523</v>
      </c>
      <c r="F56">
        <v>2</v>
      </c>
      <c r="H56" t="s">
        <v>1524</v>
      </c>
      <c r="I56">
        <v>18</v>
      </c>
    </row>
    <row r="57" spans="2:11" x14ac:dyDescent="0.2">
      <c r="B57" t="s">
        <v>1525</v>
      </c>
      <c r="C57">
        <v>27</v>
      </c>
      <c r="E57" t="s">
        <v>1526</v>
      </c>
      <c r="F57">
        <v>9</v>
      </c>
      <c r="H57" t="s">
        <v>1527</v>
      </c>
      <c r="I57">
        <v>26</v>
      </c>
    </row>
    <row r="58" spans="2:11" x14ac:dyDescent="0.2">
      <c r="B58" t="s">
        <v>1528</v>
      </c>
      <c r="C58">
        <v>27</v>
      </c>
      <c r="E58" t="s">
        <v>1529</v>
      </c>
      <c r="F58">
        <v>11</v>
      </c>
      <c r="H58" t="s">
        <v>1530</v>
      </c>
      <c r="I58">
        <v>29</v>
      </c>
    </row>
    <row r="59" spans="2:11" x14ac:dyDescent="0.2">
      <c r="B59" t="s">
        <v>1531</v>
      </c>
      <c r="C59">
        <v>57</v>
      </c>
      <c r="E59" t="s">
        <v>1532</v>
      </c>
      <c r="F59">
        <v>12</v>
      </c>
      <c r="H59" t="s">
        <v>1533</v>
      </c>
      <c r="I59">
        <v>64</v>
      </c>
    </row>
    <row r="60" spans="2:11" x14ac:dyDescent="0.2">
      <c r="B60" t="s">
        <v>1534</v>
      </c>
      <c r="C60">
        <v>54</v>
      </c>
      <c r="E60" t="s">
        <v>1535</v>
      </c>
      <c r="F60">
        <v>2</v>
      </c>
      <c r="H60" t="s">
        <v>1536</v>
      </c>
      <c r="I60">
        <v>50</v>
      </c>
    </row>
    <row r="61" spans="2:11" x14ac:dyDescent="0.2">
      <c r="B61" t="s">
        <v>1537</v>
      </c>
      <c r="C61">
        <v>20</v>
      </c>
      <c r="E61" t="s">
        <v>1538</v>
      </c>
      <c r="F61">
        <v>13</v>
      </c>
      <c r="H61" t="s">
        <v>1539</v>
      </c>
      <c r="I61">
        <v>48</v>
      </c>
    </row>
    <row r="64" spans="2:11" x14ac:dyDescent="0.2">
      <c r="B64" t="s">
        <v>1459</v>
      </c>
      <c r="E64" t="s">
        <v>1460</v>
      </c>
      <c r="H64" t="s">
        <v>1461</v>
      </c>
      <c r="K64" t="s">
        <v>1462</v>
      </c>
    </row>
    <row r="65" spans="2:12" x14ac:dyDescent="0.2">
      <c r="B65" t="s">
        <v>177</v>
      </c>
      <c r="C65" t="s">
        <v>178</v>
      </c>
      <c r="H65" t="s">
        <v>177</v>
      </c>
      <c r="I65" t="s">
        <v>178</v>
      </c>
    </row>
    <row r="66" spans="2:12" x14ac:dyDescent="0.2">
      <c r="B66" t="s">
        <v>1540</v>
      </c>
      <c r="C66">
        <v>16</v>
      </c>
      <c r="E66">
        <v>0.94117647058823528</v>
      </c>
      <c r="H66" t="s">
        <v>1540</v>
      </c>
      <c r="I66">
        <v>2</v>
      </c>
      <c r="K66">
        <v>0.11764705882352941</v>
      </c>
    </row>
    <row r="67" spans="2:12" x14ac:dyDescent="0.2">
      <c r="B67" t="s">
        <v>1541</v>
      </c>
      <c r="C67">
        <v>11</v>
      </c>
      <c r="E67">
        <v>0.57894736842105265</v>
      </c>
      <c r="H67" t="s">
        <v>1541</v>
      </c>
      <c r="I67">
        <v>0</v>
      </c>
      <c r="K67">
        <v>0</v>
      </c>
    </row>
    <row r="68" spans="2:12" x14ac:dyDescent="0.2">
      <c r="B68" t="s">
        <v>1542</v>
      </c>
      <c r="C68">
        <v>20</v>
      </c>
      <c r="E68">
        <v>0.7407407407407407</v>
      </c>
      <c r="H68" t="s">
        <v>1542</v>
      </c>
      <c r="I68">
        <v>3</v>
      </c>
      <c r="K68">
        <v>0.1111111111111111</v>
      </c>
    </row>
    <row r="69" spans="2:12" x14ac:dyDescent="0.2">
      <c r="B69" t="s">
        <v>1543</v>
      </c>
      <c r="C69">
        <v>9</v>
      </c>
      <c r="E69">
        <v>0.33333333333333331</v>
      </c>
      <c r="H69" t="s">
        <v>1543</v>
      </c>
      <c r="I69">
        <v>1</v>
      </c>
      <c r="K69">
        <v>3.7037037037037035E-2</v>
      </c>
    </row>
    <row r="70" spans="2:12" x14ac:dyDescent="0.2">
      <c r="B70" t="s">
        <v>1544</v>
      </c>
      <c r="C70">
        <v>39</v>
      </c>
      <c r="E70">
        <v>0.68421052631578949</v>
      </c>
      <c r="H70" t="s">
        <v>1544</v>
      </c>
      <c r="I70">
        <v>8</v>
      </c>
      <c r="K70">
        <v>0.14035087719298245</v>
      </c>
    </row>
    <row r="71" spans="2:12" x14ac:dyDescent="0.2">
      <c r="B71" t="s">
        <v>1545</v>
      </c>
      <c r="C71">
        <v>36</v>
      </c>
      <c r="E71">
        <v>0.66666666666666663</v>
      </c>
      <c r="H71" t="s">
        <v>1545</v>
      </c>
      <c r="I71">
        <v>0</v>
      </c>
      <c r="K71">
        <v>0</v>
      </c>
    </row>
    <row r="72" spans="2:12" x14ac:dyDescent="0.2">
      <c r="B72" t="s">
        <v>1546</v>
      </c>
      <c r="C72">
        <v>11</v>
      </c>
      <c r="E72">
        <v>0.55000000000000004</v>
      </c>
      <c r="F72">
        <v>0.64215358658083121</v>
      </c>
      <c r="H72" t="s">
        <v>1546</v>
      </c>
      <c r="I72">
        <v>3</v>
      </c>
      <c r="K72">
        <v>0.15</v>
      </c>
      <c r="L72">
        <v>7.9449440594951432E-2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2F0021-3585-874A-A457-87E3FFD4D216}">
  <dimension ref="A2:M255"/>
  <sheetViews>
    <sheetView topLeftCell="A212" workbookViewId="0">
      <selection activeCell="A2" sqref="A2"/>
    </sheetView>
  </sheetViews>
  <sheetFormatPr baseColWidth="10" defaultRowHeight="16" x14ac:dyDescent="0.2"/>
  <cols>
    <col min="1" max="1" width="9.33203125" bestFit="1" customWidth="1"/>
    <col min="3" max="3" width="68.1640625" bestFit="1" customWidth="1"/>
    <col min="7" max="7" width="60.5" bestFit="1" customWidth="1"/>
    <col min="11" max="11" width="68.1640625" bestFit="1" customWidth="1"/>
  </cols>
  <sheetData>
    <row r="2" spans="1:13" x14ac:dyDescent="0.2">
      <c r="A2" s="2" t="s">
        <v>1784</v>
      </c>
    </row>
    <row r="3" spans="1:13" x14ac:dyDescent="0.2">
      <c r="B3" t="s">
        <v>1640</v>
      </c>
      <c r="C3" t="s">
        <v>287</v>
      </c>
      <c r="G3" t="s">
        <v>1575</v>
      </c>
      <c r="K3" t="s">
        <v>30</v>
      </c>
    </row>
    <row r="5" spans="1:13" x14ac:dyDescent="0.2">
      <c r="C5" t="s">
        <v>177</v>
      </c>
      <c r="D5" t="s">
        <v>178</v>
      </c>
      <c r="E5" t="s">
        <v>1103</v>
      </c>
      <c r="G5" t="s">
        <v>177</v>
      </c>
      <c r="H5" t="s">
        <v>178</v>
      </c>
      <c r="I5" t="s">
        <v>1103</v>
      </c>
      <c r="K5" t="s">
        <v>177</v>
      </c>
      <c r="L5" t="s">
        <v>178</v>
      </c>
      <c r="M5" t="s">
        <v>1103</v>
      </c>
    </row>
    <row r="6" spans="1:13" x14ac:dyDescent="0.2">
      <c r="C6" t="s">
        <v>1576</v>
      </c>
      <c r="D6">
        <v>8</v>
      </c>
      <c r="E6">
        <v>4.3999999999999997E-2</v>
      </c>
      <c r="G6" t="s">
        <v>1577</v>
      </c>
      <c r="H6">
        <v>3</v>
      </c>
      <c r="I6">
        <v>4.9000000000000002E-2</v>
      </c>
      <c r="K6" t="s">
        <v>1578</v>
      </c>
      <c r="L6">
        <v>6</v>
      </c>
      <c r="M6">
        <v>4.1000000000000002E-2</v>
      </c>
    </row>
    <row r="7" spans="1:13" x14ac:dyDescent="0.2">
      <c r="C7" t="s">
        <v>1579</v>
      </c>
      <c r="D7">
        <v>6</v>
      </c>
      <c r="E7">
        <v>7.0000000000000001E-3</v>
      </c>
      <c r="G7" t="s">
        <v>1580</v>
      </c>
      <c r="H7">
        <v>22</v>
      </c>
      <c r="I7">
        <v>3.9E-2</v>
      </c>
      <c r="K7" t="s">
        <v>1581</v>
      </c>
      <c r="L7">
        <v>19</v>
      </c>
      <c r="M7">
        <v>2.4E-2</v>
      </c>
    </row>
    <row r="8" spans="1:13" x14ac:dyDescent="0.2">
      <c r="C8" t="s">
        <v>1582</v>
      </c>
      <c r="D8">
        <v>9</v>
      </c>
      <c r="E8">
        <v>1.4E-2</v>
      </c>
      <c r="G8" t="s">
        <v>1583</v>
      </c>
      <c r="H8">
        <v>16</v>
      </c>
      <c r="I8">
        <v>1.0999999999999999E-2</v>
      </c>
      <c r="K8" t="s">
        <v>1584</v>
      </c>
      <c r="L8">
        <v>21</v>
      </c>
      <c r="M8">
        <v>1.6E-2</v>
      </c>
    </row>
    <row r="9" spans="1:13" x14ac:dyDescent="0.2">
      <c r="C9" t="s">
        <v>1585</v>
      </c>
      <c r="D9">
        <v>22</v>
      </c>
      <c r="E9">
        <v>1.2999999999999999E-2</v>
      </c>
      <c r="G9" t="s">
        <v>1586</v>
      </c>
      <c r="H9">
        <v>23</v>
      </c>
      <c r="I9">
        <v>2.1000000000000001E-2</v>
      </c>
      <c r="K9" t="s">
        <v>1587</v>
      </c>
      <c r="L9">
        <v>17</v>
      </c>
      <c r="M9">
        <v>8.9999999999999993E-3</v>
      </c>
    </row>
    <row r="10" spans="1:13" x14ac:dyDescent="0.2">
      <c r="C10" t="s">
        <v>1588</v>
      </c>
      <c r="D10">
        <v>20</v>
      </c>
      <c r="E10">
        <v>7.1999999999999995E-2</v>
      </c>
      <c r="G10" t="s">
        <v>1589</v>
      </c>
      <c r="H10">
        <v>10</v>
      </c>
      <c r="I10">
        <v>0.01</v>
      </c>
      <c r="K10" t="s">
        <v>1590</v>
      </c>
      <c r="L10">
        <v>10</v>
      </c>
      <c r="M10">
        <v>8.9999999999999993E-3</v>
      </c>
    </row>
    <row r="11" spans="1:13" x14ac:dyDescent="0.2">
      <c r="C11" t="s">
        <v>1591</v>
      </c>
      <c r="D11">
        <v>18</v>
      </c>
      <c r="E11">
        <v>1.7999999999999999E-2</v>
      </c>
      <c r="G11" t="s">
        <v>1592</v>
      </c>
      <c r="H11">
        <v>27</v>
      </c>
      <c r="I11">
        <v>3.4000000000000002E-2</v>
      </c>
      <c r="K11" t="s">
        <v>1593</v>
      </c>
      <c r="L11">
        <v>27</v>
      </c>
      <c r="M11">
        <v>3.9E-2</v>
      </c>
    </row>
    <row r="18" spans="3:13" x14ac:dyDescent="0.2">
      <c r="C18" t="s">
        <v>1594</v>
      </c>
      <c r="K18" t="s">
        <v>1595</v>
      </c>
    </row>
    <row r="20" spans="3:13" x14ac:dyDescent="0.2">
      <c r="C20" t="s">
        <v>177</v>
      </c>
      <c r="D20" t="s">
        <v>178</v>
      </c>
      <c r="E20" t="s">
        <v>1103</v>
      </c>
      <c r="K20" t="s">
        <v>177</v>
      </c>
      <c r="L20" t="s">
        <v>178</v>
      </c>
      <c r="M20" t="s">
        <v>1103</v>
      </c>
    </row>
    <row r="21" spans="3:13" x14ac:dyDescent="0.2">
      <c r="C21" t="s">
        <v>1596</v>
      </c>
      <c r="D21">
        <v>5</v>
      </c>
      <c r="E21">
        <v>1.4E-2</v>
      </c>
      <c r="K21" t="s">
        <v>1597</v>
      </c>
      <c r="L21">
        <v>4</v>
      </c>
      <c r="M21">
        <v>3.5999999999999997E-2</v>
      </c>
    </row>
    <row r="22" spans="3:13" x14ac:dyDescent="0.2">
      <c r="C22" t="s">
        <v>1598</v>
      </c>
      <c r="D22">
        <v>2</v>
      </c>
      <c r="E22">
        <v>4.2119999999999999E-4</v>
      </c>
      <c r="K22" t="s">
        <v>1599</v>
      </c>
      <c r="L22">
        <v>18</v>
      </c>
      <c r="M22">
        <v>2.1000000000000001E-2</v>
      </c>
    </row>
    <row r="23" spans="3:13" x14ac:dyDescent="0.2">
      <c r="C23" t="s">
        <v>1600</v>
      </c>
      <c r="D23">
        <v>5</v>
      </c>
      <c r="E23">
        <v>3.0000000000000001E-3</v>
      </c>
      <c r="K23" t="s">
        <v>1601</v>
      </c>
      <c r="L23">
        <v>15</v>
      </c>
      <c r="M23">
        <v>8.9999999999999993E-3</v>
      </c>
    </row>
    <row r="24" spans="3:13" x14ac:dyDescent="0.2">
      <c r="C24" t="s">
        <v>1602</v>
      </c>
      <c r="D24">
        <v>9</v>
      </c>
      <c r="E24">
        <v>5.0000000000000001E-3</v>
      </c>
      <c r="K24" t="s">
        <v>1603</v>
      </c>
      <c r="L24">
        <v>14</v>
      </c>
      <c r="M24">
        <v>8.0000000000000002E-3</v>
      </c>
    </row>
    <row r="25" spans="3:13" x14ac:dyDescent="0.2">
      <c r="C25" t="s">
        <v>1604</v>
      </c>
      <c r="D25">
        <v>7</v>
      </c>
      <c r="E25">
        <v>6.0000000000000001E-3</v>
      </c>
      <c r="K25" t="s">
        <v>1605</v>
      </c>
      <c r="L25">
        <v>6</v>
      </c>
      <c r="M25">
        <v>6.0000000000000001E-3</v>
      </c>
    </row>
    <row r="26" spans="3:13" x14ac:dyDescent="0.2">
      <c r="C26" t="s">
        <v>1606</v>
      </c>
      <c r="D26">
        <v>12</v>
      </c>
      <c r="E26">
        <v>5.0000000000000001E-3</v>
      </c>
      <c r="K26" t="s">
        <v>1607</v>
      </c>
      <c r="L26">
        <v>21</v>
      </c>
      <c r="M26">
        <v>2.5999999999999999E-2</v>
      </c>
    </row>
    <row r="33" spans="2:13" x14ac:dyDescent="0.2">
      <c r="C33" t="s">
        <v>1608</v>
      </c>
      <c r="K33" t="s">
        <v>1609</v>
      </c>
    </row>
    <row r="35" spans="2:13" x14ac:dyDescent="0.2">
      <c r="C35">
        <v>0.31818181818181823</v>
      </c>
      <c r="K35">
        <v>0.87804878048780477</v>
      </c>
    </row>
    <row r="36" spans="2:13" x14ac:dyDescent="0.2">
      <c r="C36">
        <v>6.017142857142857E-2</v>
      </c>
      <c r="K36">
        <v>0.875</v>
      </c>
    </row>
    <row r="37" spans="2:13" x14ac:dyDescent="0.2">
      <c r="C37">
        <v>0.21428571428571427</v>
      </c>
      <c r="K37">
        <v>0.5625</v>
      </c>
    </row>
    <row r="38" spans="2:13" x14ac:dyDescent="0.2">
      <c r="C38">
        <v>0.38461538461538464</v>
      </c>
      <c r="K38">
        <v>0.88888888888888895</v>
      </c>
    </row>
    <row r="39" spans="2:13" x14ac:dyDescent="0.2">
      <c r="C39">
        <v>8.3333333333333343E-2</v>
      </c>
      <c r="K39">
        <v>0.66666666666666674</v>
      </c>
    </row>
    <row r="40" spans="2:13" x14ac:dyDescent="0.2">
      <c r="C40">
        <v>0.27777777777777779</v>
      </c>
      <c r="D40">
        <v>0.22306090946090942</v>
      </c>
      <c r="K40">
        <v>0.66666666666666663</v>
      </c>
      <c r="L40">
        <v>0.75629516711833789</v>
      </c>
    </row>
    <row r="43" spans="2:13" x14ac:dyDescent="0.2">
      <c r="B43" s="14"/>
      <c r="C43" s="14"/>
      <c r="D43" s="14"/>
      <c r="E43" s="14"/>
      <c r="F43" s="14"/>
      <c r="G43" s="14"/>
      <c r="H43" s="14"/>
      <c r="I43" s="14"/>
      <c r="J43" s="14"/>
      <c r="K43" s="14"/>
      <c r="L43" s="14"/>
      <c r="M43" s="14"/>
    </row>
    <row r="45" spans="2:13" x14ac:dyDescent="0.2">
      <c r="B45" t="s">
        <v>1641</v>
      </c>
    </row>
    <row r="46" spans="2:13" x14ac:dyDescent="0.2">
      <c r="C46" t="s">
        <v>287</v>
      </c>
      <c r="G46" t="s">
        <v>1610</v>
      </c>
      <c r="K46" t="s">
        <v>30</v>
      </c>
    </row>
    <row r="48" spans="2:13" x14ac:dyDescent="0.2">
      <c r="C48" t="s">
        <v>177</v>
      </c>
      <c r="D48" t="s">
        <v>178</v>
      </c>
      <c r="E48" t="s">
        <v>1103</v>
      </c>
      <c r="G48" t="s">
        <v>177</v>
      </c>
      <c r="H48" t="s">
        <v>178</v>
      </c>
      <c r="I48" t="s">
        <v>1103</v>
      </c>
      <c r="K48" t="s">
        <v>177</v>
      </c>
      <c r="L48" t="s">
        <v>178</v>
      </c>
      <c r="M48" t="s">
        <v>1103</v>
      </c>
    </row>
    <row r="49" spans="3:13" x14ac:dyDescent="0.2">
      <c r="C49" t="s">
        <v>1611</v>
      </c>
      <c r="D49">
        <v>9</v>
      </c>
      <c r="E49">
        <v>6.0000000000000001E-3</v>
      </c>
      <c r="G49" t="s">
        <v>1612</v>
      </c>
      <c r="H49">
        <v>1</v>
      </c>
      <c r="I49">
        <v>2E-3</v>
      </c>
      <c r="K49" t="s">
        <v>1613</v>
      </c>
      <c r="L49">
        <v>10</v>
      </c>
      <c r="M49">
        <v>1.9E-2</v>
      </c>
    </row>
    <row r="50" spans="3:13" x14ac:dyDescent="0.2">
      <c r="C50" t="s">
        <v>1614</v>
      </c>
      <c r="D50">
        <v>10</v>
      </c>
      <c r="E50">
        <v>6.0000000000000001E-3</v>
      </c>
      <c r="G50" t="s">
        <v>1615</v>
      </c>
      <c r="H50">
        <v>5</v>
      </c>
      <c r="I50">
        <v>3.0000000000000001E-3</v>
      </c>
      <c r="K50" t="s">
        <v>1616</v>
      </c>
      <c r="L50">
        <v>22</v>
      </c>
      <c r="M50">
        <v>4.5999999999999999E-2</v>
      </c>
    </row>
    <row r="51" spans="3:13" x14ac:dyDescent="0.2">
      <c r="C51" t="s">
        <v>1617</v>
      </c>
      <c r="D51">
        <v>4</v>
      </c>
      <c r="E51">
        <v>6.0000000000000001E-3</v>
      </c>
      <c r="G51" t="s">
        <v>1618</v>
      </c>
      <c r="H51">
        <v>1</v>
      </c>
      <c r="I51">
        <v>4.1090000000000001E-4</v>
      </c>
      <c r="K51" t="s">
        <v>1619</v>
      </c>
      <c r="L51">
        <v>15</v>
      </c>
      <c r="M51">
        <v>1.4999999999999999E-2</v>
      </c>
    </row>
    <row r="52" spans="3:13" x14ac:dyDescent="0.2">
      <c r="C52" t="s">
        <v>1620</v>
      </c>
      <c r="D52">
        <v>8</v>
      </c>
      <c r="E52">
        <v>1.2E-2</v>
      </c>
      <c r="G52" t="s">
        <v>1621</v>
      </c>
      <c r="H52">
        <v>4</v>
      </c>
      <c r="I52">
        <v>1E-3</v>
      </c>
      <c r="K52" t="s">
        <v>1622</v>
      </c>
      <c r="L52">
        <v>5</v>
      </c>
      <c r="M52">
        <v>8.0000000000000002E-3</v>
      </c>
    </row>
    <row r="53" spans="3:13" x14ac:dyDescent="0.2">
      <c r="C53" t="s">
        <v>1623</v>
      </c>
      <c r="D53">
        <v>29</v>
      </c>
      <c r="E53">
        <v>2.7E-2</v>
      </c>
      <c r="G53" t="s">
        <v>1624</v>
      </c>
      <c r="H53">
        <v>1</v>
      </c>
      <c r="I53">
        <v>2.2599999999999999E-4</v>
      </c>
      <c r="K53" t="s">
        <v>1625</v>
      </c>
      <c r="L53">
        <v>6</v>
      </c>
      <c r="M53">
        <v>2E-3</v>
      </c>
    </row>
    <row r="61" spans="3:13" x14ac:dyDescent="0.2">
      <c r="C61" t="s">
        <v>1626</v>
      </c>
      <c r="K61" t="s">
        <v>1627</v>
      </c>
    </row>
    <row r="63" spans="3:13" x14ac:dyDescent="0.2">
      <c r="C63" t="s">
        <v>177</v>
      </c>
      <c r="D63" t="s">
        <v>178</v>
      </c>
      <c r="E63" t="s">
        <v>1103</v>
      </c>
      <c r="K63" t="s">
        <v>177</v>
      </c>
      <c r="L63" t="s">
        <v>178</v>
      </c>
      <c r="M63" t="s">
        <v>1103</v>
      </c>
    </row>
    <row r="64" spans="3:13" x14ac:dyDescent="0.2">
      <c r="C64" t="s">
        <v>1628</v>
      </c>
      <c r="D64">
        <v>0</v>
      </c>
      <c r="E64">
        <v>0</v>
      </c>
      <c r="K64" t="s">
        <v>1629</v>
      </c>
      <c r="L64">
        <v>0</v>
      </c>
      <c r="M64">
        <v>0</v>
      </c>
    </row>
    <row r="65" spans="3:13" x14ac:dyDescent="0.2">
      <c r="C65" t="s">
        <v>1630</v>
      </c>
      <c r="D65">
        <v>0</v>
      </c>
      <c r="E65">
        <v>0</v>
      </c>
      <c r="K65" t="s">
        <v>1631</v>
      </c>
      <c r="L65">
        <v>1</v>
      </c>
      <c r="M65">
        <v>1.5410000000000001E-4</v>
      </c>
    </row>
    <row r="66" spans="3:13" x14ac:dyDescent="0.2">
      <c r="C66" t="s">
        <v>1632</v>
      </c>
      <c r="D66">
        <v>0</v>
      </c>
      <c r="E66">
        <v>0</v>
      </c>
      <c r="K66" t="s">
        <v>1633</v>
      </c>
      <c r="L66">
        <v>0</v>
      </c>
      <c r="M66">
        <v>0</v>
      </c>
    </row>
    <row r="67" spans="3:13" x14ac:dyDescent="0.2">
      <c r="C67" t="s">
        <v>1634</v>
      </c>
      <c r="D67">
        <v>0</v>
      </c>
      <c r="E67">
        <v>0</v>
      </c>
      <c r="K67" t="s">
        <v>1635</v>
      </c>
      <c r="L67">
        <v>0</v>
      </c>
      <c r="M67">
        <v>0</v>
      </c>
    </row>
    <row r="68" spans="3:13" x14ac:dyDescent="0.2">
      <c r="C68" t="s">
        <v>1636</v>
      </c>
      <c r="D68">
        <v>0</v>
      </c>
      <c r="E68">
        <v>0</v>
      </c>
      <c r="K68" t="s">
        <v>1637</v>
      </c>
      <c r="L68">
        <v>0</v>
      </c>
      <c r="M68">
        <v>0</v>
      </c>
    </row>
    <row r="76" spans="3:13" x14ac:dyDescent="0.2">
      <c r="C76" t="s">
        <v>1638</v>
      </c>
      <c r="K76" t="s">
        <v>1639</v>
      </c>
    </row>
    <row r="78" spans="3:13" x14ac:dyDescent="0.2">
      <c r="C78">
        <v>0</v>
      </c>
      <c r="K78">
        <v>0</v>
      </c>
    </row>
    <row r="79" spans="3:13" x14ac:dyDescent="0.2">
      <c r="C79">
        <v>0</v>
      </c>
      <c r="K79">
        <v>3.3500000000000001E-3</v>
      </c>
    </row>
    <row r="80" spans="3:13" x14ac:dyDescent="0.2">
      <c r="C80">
        <v>0</v>
      </c>
      <c r="K80">
        <v>0</v>
      </c>
    </row>
    <row r="81" spans="2:13" x14ac:dyDescent="0.2">
      <c r="C81">
        <v>0</v>
      </c>
      <c r="K81">
        <v>0</v>
      </c>
    </row>
    <row r="82" spans="2:13" x14ac:dyDescent="0.2">
      <c r="C82">
        <v>0</v>
      </c>
      <c r="D82">
        <v>0</v>
      </c>
      <c r="K82">
        <v>0</v>
      </c>
      <c r="L82">
        <v>6.7000000000000002E-4</v>
      </c>
    </row>
    <row r="84" spans="2:13" s="85" customFormat="1" x14ac:dyDescent="0.2"/>
    <row r="87" spans="2:13" x14ac:dyDescent="0.2">
      <c r="B87" t="s">
        <v>1672</v>
      </c>
      <c r="C87" t="s">
        <v>287</v>
      </c>
      <c r="G87" t="s">
        <v>1575</v>
      </c>
      <c r="K87" t="s">
        <v>30</v>
      </c>
    </row>
    <row r="89" spans="2:13" x14ac:dyDescent="0.2">
      <c r="C89" t="s">
        <v>177</v>
      </c>
      <c r="D89" t="s">
        <v>178</v>
      </c>
      <c r="E89" t="s">
        <v>1103</v>
      </c>
      <c r="G89" t="s">
        <v>177</v>
      </c>
      <c r="H89" t="s">
        <v>178</v>
      </c>
      <c r="I89" t="s">
        <v>1103</v>
      </c>
      <c r="K89" t="s">
        <v>177</v>
      </c>
      <c r="L89" t="s">
        <v>178</v>
      </c>
      <c r="M89" t="s">
        <v>1103</v>
      </c>
    </row>
    <row r="90" spans="2:13" x14ac:dyDescent="0.2">
      <c r="C90" t="s">
        <v>1642</v>
      </c>
      <c r="D90">
        <v>8</v>
      </c>
      <c r="E90">
        <v>2.2349999999999999</v>
      </c>
      <c r="G90" t="s">
        <v>1643</v>
      </c>
      <c r="H90">
        <v>12</v>
      </c>
      <c r="I90">
        <v>6.4429999999999996</v>
      </c>
      <c r="K90" t="s">
        <v>1644</v>
      </c>
      <c r="L90">
        <v>7</v>
      </c>
      <c r="M90">
        <v>3.2109999999999999</v>
      </c>
    </row>
    <row r="91" spans="2:13" x14ac:dyDescent="0.2">
      <c r="C91" t="s">
        <v>1645</v>
      </c>
      <c r="D91">
        <v>8</v>
      </c>
      <c r="E91">
        <v>5.5220000000000002</v>
      </c>
      <c r="G91" t="s">
        <v>1646</v>
      </c>
      <c r="H91">
        <v>17</v>
      </c>
      <c r="I91">
        <v>10.664</v>
      </c>
      <c r="K91" t="s">
        <v>1647</v>
      </c>
      <c r="L91">
        <v>4</v>
      </c>
      <c r="M91">
        <v>3.629</v>
      </c>
    </row>
    <row r="92" spans="2:13" x14ac:dyDescent="0.2">
      <c r="C92" t="s">
        <v>1648</v>
      </c>
      <c r="D92">
        <v>10</v>
      </c>
      <c r="E92">
        <v>20.445</v>
      </c>
      <c r="G92" t="s">
        <v>1649</v>
      </c>
      <c r="H92">
        <v>38</v>
      </c>
      <c r="I92">
        <v>20.8</v>
      </c>
      <c r="K92" t="s">
        <v>1650</v>
      </c>
      <c r="L92">
        <v>42</v>
      </c>
      <c r="M92">
        <v>19.295999999999999</v>
      </c>
    </row>
    <row r="93" spans="2:13" x14ac:dyDescent="0.2">
      <c r="C93" t="s">
        <v>1651</v>
      </c>
      <c r="D93">
        <v>23</v>
      </c>
      <c r="E93">
        <v>13.782</v>
      </c>
      <c r="G93" t="s">
        <v>1652</v>
      </c>
      <c r="H93">
        <v>12</v>
      </c>
      <c r="I93">
        <v>6.6210000000000004</v>
      </c>
      <c r="K93" t="s">
        <v>1653</v>
      </c>
      <c r="L93">
        <v>8</v>
      </c>
      <c r="M93">
        <v>6.0460000000000003</v>
      </c>
    </row>
    <row r="94" spans="2:13" x14ac:dyDescent="0.2">
      <c r="C94" t="s">
        <v>1654</v>
      </c>
      <c r="D94">
        <v>20</v>
      </c>
      <c r="E94">
        <v>9.8230000000000004</v>
      </c>
      <c r="G94" t="s">
        <v>1655</v>
      </c>
      <c r="H94">
        <v>28</v>
      </c>
      <c r="I94">
        <v>13.723000000000001</v>
      </c>
      <c r="K94" t="s">
        <v>1656</v>
      </c>
      <c r="L94">
        <v>16</v>
      </c>
      <c r="M94">
        <v>5.8220000000000001</v>
      </c>
    </row>
    <row r="95" spans="2:13" x14ac:dyDescent="0.2">
      <c r="C95" t="s">
        <v>1657</v>
      </c>
      <c r="D95">
        <v>72</v>
      </c>
      <c r="E95">
        <v>41.511000000000003</v>
      </c>
      <c r="G95" t="s">
        <v>1658</v>
      </c>
      <c r="H95">
        <v>62</v>
      </c>
      <c r="I95">
        <v>23.832999999999998</v>
      </c>
      <c r="K95" t="s">
        <v>1659</v>
      </c>
      <c r="L95">
        <v>32</v>
      </c>
      <c r="M95">
        <v>6.468</v>
      </c>
    </row>
    <row r="102" spans="3:13" x14ac:dyDescent="0.2">
      <c r="C102" t="s">
        <v>1594</v>
      </c>
      <c r="K102" t="s">
        <v>1595</v>
      </c>
    </row>
    <row r="104" spans="3:13" x14ac:dyDescent="0.2">
      <c r="C104" t="s">
        <v>177</v>
      </c>
      <c r="D104" t="s">
        <v>178</v>
      </c>
      <c r="E104" t="s">
        <v>1103</v>
      </c>
      <c r="K104" t="s">
        <v>177</v>
      </c>
      <c r="L104" t="s">
        <v>178</v>
      </c>
      <c r="M104" t="s">
        <v>1103</v>
      </c>
    </row>
    <row r="105" spans="3:13" x14ac:dyDescent="0.2">
      <c r="C105" t="s">
        <v>1660</v>
      </c>
      <c r="D105">
        <v>1</v>
      </c>
      <c r="E105">
        <v>0.123</v>
      </c>
      <c r="K105" t="s">
        <v>1661</v>
      </c>
      <c r="L105">
        <v>7</v>
      </c>
      <c r="M105">
        <v>2.9449999999999998</v>
      </c>
    </row>
    <row r="106" spans="3:13" x14ac:dyDescent="0.2">
      <c r="C106" t="s">
        <v>1662</v>
      </c>
      <c r="D106">
        <v>7</v>
      </c>
      <c r="E106">
        <v>4.5709999999999997</v>
      </c>
      <c r="K106" t="s">
        <v>1663</v>
      </c>
      <c r="L106">
        <v>4</v>
      </c>
      <c r="M106">
        <v>2.6960000000000002</v>
      </c>
    </row>
    <row r="107" spans="3:13" x14ac:dyDescent="0.2">
      <c r="C107" t="s">
        <v>1664</v>
      </c>
      <c r="D107">
        <v>8</v>
      </c>
      <c r="E107">
        <v>2.67</v>
      </c>
      <c r="K107" t="s">
        <v>1665</v>
      </c>
      <c r="L107">
        <v>38</v>
      </c>
      <c r="M107">
        <v>14.817</v>
      </c>
    </row>
    <row r="108" spans="3:13" x14ac:dyDescent="0.2">
      <c r="C108" t="s">
        <v>1666</v>
      </c>
      <c r="D108">
        <v>8</v>
      </c>
      <c r="E108">
        <v>3.1520000000000001</v>
      </c>
      <c r="K108" t="s">
        <v>1667</v>
      </c>
      <c r="L108">
        <v>7</v>
      </c>
      <c r="M108">
        <v>3.8239999999999998</v>
      </c>
    </row>
    <row r="109" spans="3:13" x14ac:dyDescent="0.2">
      <c r="C109" t="s">
        <v>1668</v>
      </c>
      <c r="D109">
        <v>8</v>
      </c>
      <c r="E109">
        <v>2.4039999999999999</v>
      </c>
      <c r="K109" t="s">
        <v>1669</v>
      </c>
      <c r="L109">
        <v>14</v>
      </c>
      <c r="M109">
        <v>3.79</v>
      </c>
    </row>
    <row r="110" spans="3:13" x14ac:dyDescent="0.2">
      <c r="C110" t="s">
        <v>1670</v>
      </c>
      <c r="D110">
        <v>49</v>
      </c>
      <c r="E110">
        <v>15.349</v>
      </c>
      <c r="K110" t="s">
        <v>1671</v>
      </c>
      <c r="L110">
        <v>29</v>
      </c>
      <c r="M110">
        <v>6.008</v>
      </c>
    </row>
    <row r="117" spans="2:13" x14ac:dyDescent="0.2">
      <c r="C117" t="s">
        <v>1608</v>
      </c>
      <c r="K117" t="s">
        <v>1609</v>
      </c>
    </row>
    <row r="119" spans="2:13" x14ac:dyDescent="0.2">
      <c r="C119">
        <v>5.5033557046979868E-2</v>
      </c>
      <c r="K119">
        <v>0.91715976331360949</v>
      </c>
    </row>
    <row r="120" spans="2:13" x14ac:dyDescent="0.2">
      <c r="C120">
        <v>0.82777978993118428</v>
      </c>
      <c r="K120">
        <v>0.74290438137227888</v>
      </c>
    </row>
    <row r="121" spans="2:13" x14ac:dyDescent="0.2">
      <c r="C121">
        <v>0.13059427732942039</v>
      </c>
      <c r="K121">
        <v>0.76787935323383083</v>
      </c>
    </row>
    <row r="122" spans="2:13" x14ac:dyDescent="0.2">
      <c r="C122">
        <v>0.22870410680597883</v>
      </c>
      <c r="K122">
        <v>0.63248428713198801</v>
      </c>
    </row>
    <row r="123" spans="2:13" x14ac:dyDescent="0.2">
      <c r="C123">
        <v>0.24473175201058739</v>
      </c>
      <c r="K123">
        <v>0.65097904500171766</v>
      </c>
    </row>
    <row r="124" spans="2:13" x14ac:dyDescent="0.2">
      <c r="C124">
        <v>0.36975741369757414</v>
      </c>
      <c r="D124">
        <v>0.30943348280362076</v>
      </c>
      <c r="K124">
        <v>0.92888064316635743</v>
      </c>
      <c r="L124">
        <v>0.77338124553663035</v>
      </c>
    </row>
    <row r="128" spans="2:13" x14ac:dyDescent="0.2">
      <c r="B128" s="14"/>
      <c r="C128" s="14"/>
      <c r="D128" s="14"/>
      <c r="E128" s="14"/>
      <c r="F128" s="14"/>
      <c r="G128" s="14"/>
      <c r="H128" s="14"/>
      <c r="I128" s="14"/>
      <c r="J128" s="14"/>
      <c r="K128" s="14"/>
      <c r="L128" s="14"/>
      <c r="M128" s="14"/>
    </row>
    <row r="129" spans="2:13" x14ac:dyDescent="0.2">
      <c r="B129" t="s">
        <v>1703</v>
      </c>
      <c r="C129" t="s">
        <v>287</v>
      </c>
      <c r="G129" t="s">
        <v>1610</v>
      </c>
      <c r="K129" t="s">
        <v>30</v>
      </c>
    </row>
    <row r="131" spans="2:13" x14ac:dyDescent="0.2">
      <c r="C131" t="s">
        <v>177</v>
      </c>
      <c r="D131" t="s">
        <v>178</v>
      </c>
      <c r="E131" t="s">
        <v>1103</v>
      </c>
      <c r="G131" t="s">
        <v>177</v>
      </c>
      <c r="H131" t="s">
        <v>178</v>
      </c>
      <c r="I131" t="s">
        <v>1103</v>
      </c>
      <c r="K131" t="s">
        <v>177</v>
      </c>
      <c r="L131" t="s">
        <v>178</v>
      </c>
      <c r="M131" t="s">
        <v>1103</v>
      </c>
    </row>
    <row r="132" spans="2:13" x14ac:dyDescent="0.2">
      <c r="C132" t="s">
        <v>1673</v>
      </c>
      <c r="D132">
        <v>6</v>
      </c>
      <c r="E132">
        <v>3.49</v>
      </c>
      <c r="G132" t="s">
        <v>1674</v>
      </c>
      <c r="H132">
        <v>3</v>
      </c>
      <c r="I132">
        <v>1.01</v>
      </c>
      <c r="K132" t="s">
        <v>1675</v>
      </c>
      <c r="L132">
        <v>15</v>
      </c>
      <c r="M132">
        <v>65.183000000000007</v>
      </c>
    </row>
    <row r="133" spans="2:13" x14ac:dyDescent="0.2">
      <c r="C133" t="s">
        <v>1676</v>
      </c>
      <c r="D133">
        <v>10</v>
      </c>
      <c r="E133">
        <v>2.472</v>
      </c>
      <c r="G133" t="s">
        <v>1677</v>
      </c>
      <c r="H133">
        <v>1</v>
      </c>
      <c r="I133">
        <v>0.23699999999999999</v>
      </c>
      <c r="K133" t="s">
        <v>1678</v>
      </c>
      <c r="L133">
        <v>3</v>
      </c>
      <c r="M133">
        <v>1.952</v>
      </c>
    </row>
    <row r="134" spans="2:13" x14ac:dyDescent="0.2">
      <c r="C134" t="s">
        <v>1679</v>
      </c>
      <c r="D134">
        <v>20</v>
      </c>
      <c r="E134">
        <v>12.198</v>
      </c>
      <c r="G134" t="s">
        <v>1680</v>
      </c>
      <c r="H134">
        <v>8</v>
      </c>
      <c r="I134">
        <v>2.9870000000000001</v>
      </c>
      <c r="K134" t="s">
        <v>1681</v>
      </c>
      <c r="L134">
        <v>9</v>
      </c>
      <c r="M134">
        <v>3.6970000000000001</v>
      </c>
    </row>
    <row r="135" spans="2:13" x14ac:dyDescent="0.2">
      <c r="C135" t="s">
        <v>1682</v>
      </c>
      <c r="D135">
        <v>20</v>
      </c>
      <c r="E135">
        <v>70.510999999999996</v>
      </c>
      <c r="G135" t="s">
        <v>1683</v>
      </c>
      <c r="H135">
        <v>7</v>
      </c>
      <c r="I135">
        <v>1.31</v>
      </c>
      <c r="K135" t="s">
        <v>1684</v>
      </c>
      <c r="L135">
        <v>7</v>
      </c>
      <c r="M135">
        <v>3.976</v>
      </c>
    </row>
    <row r="136" spans="2:13" x14ac:dyDescent="0.2">
      <c r="C136" t="s">
        <v>1685</v>
      </c>
      <c r="D136">
        <v>23</v>
      </c>
      <c r="E136">
        <v>20.917999999999999</v>
      </c>
      <c r="G136" t="s">
        <v>1686</v>
      </c>
      <c r="H136">
        <v>1</v>
      </c>
      <c r="I136">
        <v>7.1999999999999995E-2</v>
      </c>
      <c r="K136" t="s">
        <v>1687</v>
      </c>
      <c r="L136">
        <v>3</v>
      </c>
      <c r="M136">
        <v>0.49</v>
      </c>
    </row>
    <row r="137" spans="2:13" x14ac:dyDescent="0.2">
      <c r="C137" t="s">
        <v>1688</v>
      </c>
      <c r="D137">
        <v>21</v>
      </c>
      <c r="E137">
        <v>95.861000000000004</v>
      </c>
      <c r="G137" t="s">
        <v>1689</v>
      </c>
      <c r="H137">
        <v>10</v>
      </c>
      <c r="I137">
        <v>2.0449999999999999</v>
      </c>
      <c r="K137" t="s">
        <v>1690</v>
      </c>
      <c r="L137">
        <v>26</v>
      </c>
      <c r="M137">
        <v>31.015999999999998</v>
      </c>
    </row>
    <row r="144" spans="2:13" x14ac:dyDescent="0.2">
      <c r="C144" t="s">
        <v>1626</v>
      </c>
      <c r="K144" t="s">
        <v>1627</v>
      </c>
    </row>
    <row r="146" spans="3:13" x14ac:dyDescent="0.2">
      <c r="C146" t="s">
        <v>177</v>
      </c>
      <c r="D146" t="s">
        <v>178</v>
      </c>
      <c r="E146" t="s">
        <v>1103</v>
      </c>
      <c r="K146" t="s">
        <v>177</v>
      </c>
      <c r="L146" t="s">
        <v>178</v>
      </c>
      <c r="M146" t="s">
        <v>1103</v>
      </c>
    </row>
    <row r="147" spans="3:13" x14ac:dyDescent="0.2">
      <c r="C147" t="s">
        <v>1691</v>
      </c>
      <c r="D147">
        <v>0</v>
      </c>
      <c r="E147">
        <v>0</v>
      </c>
      <c r="K147" t="s">
        <v>1692</v>
      </c>
      <c r="L147">
        <v>3</v>
      </c>
      <c r="M147">
        <v>1.01</v>
      </c>
    </row>
    <row r="148" spans="3:13" x14ac:dyDescent="0.2">
      <c r="C148" t="s">
        <v>1693</v>
      </c>
      <c r="D148">
        <v>0</v>
      </c>
      <c r="E148">
        <v>0</v>
      </c>
      <c r="K148" t="s">
        <v>1694</v>
      </c>
      <c r="L148">
        <v>0</v>
      </c>
      <c r="M148">
        <v>0</v>
      </c>
    </row>
    <row r="149" spans="3:13" x14ac:dyDescent="0.2">
      <c r="C149" t="s">
        <v>1695</v>
      </c>
      <c r="D149">
        <v>2</v>
      </c>
      <c r="E149">
        <v>0.48199999999999998</v>
      </c>
      <c r="K149" t="s">
        <v>1696</v>
      </c>
      <c r="L149">
        <v>3</v>
      </c>
      <c r="M149">
        <v>0.46100000000000002</v>
      </c>
    </row>
    <row r="150" spans="3:13" x14ac:dyDescent="0.2">
      <c r="C150" t="s">
        <v>1697</v>
      </c>
      <c r="D150">
        <v>6</v>
      </c>
      <c r="E150">
        <v>1.149</v>
      </c>
      <c r="K150" t="s">
        <v>1698</v>
      </c>
      <c r="L150">
        <v>1</v>
      </c>
      <c r="M150">
        <v>0.10100000000000001</v>
      </c>
    </row>
    <row r="151" spans="3:13" x14ac:dyDescent="0.2">
      <c r="C151" t="s">
        <v>1699</v>
      </c>
      <c r="D151">
        <v>0</v>
      </c>
      <c r="E151">
        <v>0</v>
      </c>
      <c r="K151" t="s">
        <v>1700</v>
      </c>
      <c r="L151">
        <v>0</v>
      </c>
      <c r="M151">
        <v>0</v>
      </c>
    </row>
    <row r="152" spans="3:13" x14ac:dyDescent="0.2">
      <c r="C152" t="s">
        <v>1701</v>
      </c>
      <c r="D152">
        <v>10</v>
      </c>
      <c r="E152">
        <v>2.0449999999999999</v>
      </c>
      <c r="K152" t="s">
        <v>1702</v>
      </c>
      <c r="L152">
        <v>6</v>
      </c>
      <c r="M152">
        <v>0.68899999999999995</v>
      </c>
    </row>
    <row r="159" spans="3:13" x14ac:dyDescent="0.2">
      <c r="C159" t="s">
        <v>1638</v>
      </c>
      <c r="K159" t="s">
        <v>1639</v>
      </c>
    </row>
    <row r="161" spans="2:13" x14ac:dyDescent="0.2">
      <c r="C161">
        <v>0</v>
      </c>
      <c r="K161">
        <v>1.5494837611033551E-2</v>
      </c>
    </row>
    <row r="162" spans="2:13" x14ac:dyDescent="0.2">
      <c r="C162">
        <v>0</v>
      </c>
      <c r="K162">
        <v>0</v>
      </c>
    </row>
    <row r="163" spans="2:13" x14ac:dyDescent="0.2">
      <c r="C163">
        <v>3.9514674536809312E-2</v>
      </c>
      <c r="K163">
        <v>0.1246956992155802</v>
      </c>
    </row>
    <row r="164" spans="2:13" x14ac:dyDescent="0.2">
      <c r="C164">
        <v>1.6295329806696828E-2</v>
      </c>
      <c r="K164">
        <v>2.5402414486921533E-2</v>
      </c>
    </row>
    <row r="165" spans="2:13" x14ac:dyDescent="0.2">
      <c r="C165">
        <v>0</v>
      </c>
      <c r="K165">
        <v>0</v>
      </c>
    </row>
    <row r="166" spans="2:13" x14ac:dyDescent="0.2">
      <c r="C166">
        <v>2.133297169860527E-2</v>
      </c>
      <c r="D166">
        <v>1.2857162673685233E-2</v>
      </c>
      <c r="K166">
        <v>2.2214340985297912E-2</v>
      </c>
      <c r="L166">
        <v>3.1301215383138868E-2</v>
      </c>
    </row>
    <row r="169" spans="2:13" s="85" customFormat="1" x14ac:dyDescent="0.2"/>
    <row r="171" spans="2:13" x14ac:dyDescent="0.2">
      <c r="B171" t="s">
        <v>1772</v>
      </c>
      <c r="C171" t="s">
        <v>287</v>
      </c>
      <c r="G171" t="s">
        <v>1575</v>
      </c>
      <c r="K171" t="s">
        <v>30</v>
      </c>
    </row>
    <row r="173" spans="2:13" x14ac:dyDescent="0.2">
      <c r="C173" t="s">
        <v>177</v>
      </c>
      <c r="D173" t="s">
        <v>178</v>
      </c>
      <c r="E173" t="s">
        <v>1103</v>
      </c>
      <c r="G173" t="s">
        <v>177</v>
      </c>
      <c r="H173" t="s">
        <v>178</v>
      </c>
      <c r="I173" t="s">
        <v>1103</v>
      </c>
      <c r="K173" t="s">
        <v>177</v>
      </c>
      <c r="L173" t="s">
        <v>178</v>
      </c>
      <c r="M173" t="s">
        <v>1103</v>
      </c>
    </row>
    <row r="174" spans="2:13" x14ac:dyDescent="0.2">
      <c r="C174" t="s">
        <v>1704</v>
      </c>
      <c r="D174">
        <v>8</v>
      </c>
      <c r="E174">
        <v>7.0000000000000001E-3</v>
      </c>
      <c r="G174" t="s">
        <v>1705</v>
      </c>
      <c r="H174">
        <v>26</v>
      </c>
      <c r="I174">
        <v>2.3E-2</v>
      </c>
      <c r="K174" t="s">
        <v>1706</v>
      </c>
      <c r="L174">
        <v>35</v>
      </c>
      <c r="M174">
        <v>3.3000000000000002E-2</v>
      </c>
    </row>
    <row r="175" spans="2:13" x14ac:dyDescent="0.2">
      <c r="C175" t="s">
        <v>1707</v>
      </c>
      <c r="D175">
        <v>32</v>
      </c>
      <c r="E175">
        <v>2.5999999999999999E-2</v>
      </c>
      <c r="G175" t="s">
        <v>1708</v>
      </c>
      <c r="H175">
        <v>38</v>
      </c>
      <c r="I175">
        <v>0.04</v>
      </c>
      <c r="K175" t="s">
        <v>1709</v>
      </c>
      <c r="L175">
        <v>34</v>
      </c>
      <c r="M175">
        <v>2.9000000000000001E-2</v>
      </c>
    </row>
    <row r="176" spans="2:13" x14ac:dyDescent="0.2">
      <c r="C176" t="s">
        <v>1710</v>
      </c>
      <c r="D176">
        <v>15</v>
      </c>
      <c r="E176">
        <v>2.1000000000000001E-2</v>
      </c>
      <c r="G176" t="s">
        <v>1711</v>
      </c>
      <c r="H176">
        <v>25</v>
      </c>
      <c r="I176">
        <v>3.2000000000000001E-2</v>
      </c>
      <c r="K176" t="s">
        <v>1712</v>
      </c>
      <c r="L176">
        <v>32</v>
      </c>
      <c r="M176">
        <v>3.9E-2</v>
      </c>
    </row>
    <row r="177" spans="3:13" x14ac:dyDescent="0.2">
      <c r="C177" t="s">
        <v>1713</v>
      </c>
      <c r="D177">
        <v>51</v>
      </c>
      <c r="E177">
        <v>4.9000000000000002E-2</v>
      </c>
      <c r="G177" t="s">
        <v>1714</v>
      </c>
      <c r="H177">
        <v>46</v>
      </c>
      <c r="I177">
        <v>0.05</v>
      </c>
      <c r="K177" t="s">
        <v>1715</v>
      </c>
      <c r="L177">
        <v>22</v>
      </c>
      <c r="M177">
        <v>1.2999999999999999E-2</v>
      </c>
    </row>
    <row r="178" spans="3:13" x14ac:dyDescent="0.2">
      <c r="C178" t="s">
        <v>1716</v>
      </c>
      <c r="D178">
        <v>27</v>
      </c>
      <c r="E178">
        <v>1.4999999999999999E-2</v>
      </c>
      <c r="G178" t="s">
        <v>1717</v>
      </c>
      <c r="H178">
        <v>30</v>
      </c>
      <c r="I178">
        <v>1.4999999999999999E-2</v>
      </c>
      <c r="K178" t="s">
        <v>1718</v>
      </c>
      <c r="L178">
        <v>14</v>
      </c>
      <c r="M178">
        <v>6.0000000000000001E-3</v>
      </c>
    </row>
    <row r="179" spans="3:13" x14ac:dyDescent="0.2">
      <c r="C179" t="s">
        <v>1719</v>
      </c>
      <c r="D179">
        <v>66</v>
      </c>
      <c r="E179">
        <v>7.1999999999999995E-2</v>
      </c>
      <c r="G179" t="s">
        <v>1720</v>
      </c>
      <c r="H179">
        <v>15</v>
      </c>
      <c r="I179">
        <v>6.0000000000000001E-3</v>
      </c>
      <c r="K179" t="s">
        <v>1721</v>
      </c>
      <c r="L179">
        <v>30</v>
      </c>
      <c r="M179">
        <v>2.4E-2</v>
      </c>
    </row>
    <row r="180" spans="3:13" x14ac:dyDescent="0.2">
      <c r="C180" t="s">
        <v>1722</v>
      </c>
      <c r="D180">
        <v>9</v>
      </c>
      <c r="E180">
        <v>8.9999999999999993E-3</v>
      </c>
      <c r="G180" t="s">
        <v>1723</v>
      </c>
      <c r="H180">
        <v>19</v>
      </c>
      <c r="I180">
        <v>0.08</v>
      </c>
      <c r="K180" t="s">
        <v>1724</v>
      </c>
      <c r="L180">
        <v>19</v>
      </c>
      <c r="M180">
        <v>4.7E-2</v>
      </c>
    </row>
    <row r="181" spans="3:13" x14ac:dyDescent="0.2">
      <c r="C181" t="s">
        <v>1725</v>
      </c>
      <c r="D181">
        <v>24</v>
      </c>
      <c r="E181">
        <v>2.7E-2</v>
      </c>
      <c r="G181" t="s">
        <v>1726</v>
      </c>
      <c r="H181">
        <v>23</v>
      </c>
      <c r="I181">
        <v>2.9000000000000001E-2</v>
      </c>
      <c r="K181" t="s">
        <v>1727</v>
      </c>
      <c r="L181">
        <v>26</v>
      </c>
      <c r="M181">
        <v>0.04</v>
      </c>
    </row>
    <row r="186" spans="3:13" x14ac:dyDescent="0.2">
      <c r="C186" t="s">
        <v>1594</v>
      </c>
      <c r="K186" t="s">
        <v>1595</v>
      </c>
    </row>
    <row r="188" spans="3:13" x14ac:dyDescent="0.2">
      <c r="C188" t="s">
        <v>177</v>
      </c>
      <c r="D188" t="s">
        <v>178</v>
      </c>
      <c r="E188" t="s">
        <v>1103</v>
      </c>
      <c r="K188" t="s">
        <v>177</v>
      </c>
      <c r="L188" t="s">
        <v>178</v>
      </c>
      <c r="M188" t="s">
        <v>1103</v>
      </c>
    </row>
    <row r="189" spans="3:13" x14ac:dyDescent="0.2">
      <c r="C189" t="s">
        <v>1728</v>
      </c>
      <c r="D189">
        <v>5</v>
      </c>
      <c r="E189">
        <v>2E-3</v>
      </c>
      <c r="K189" t="s">
        <v>1729</v>
      </c>
      <c r="L189">
        <v>23</v>
      </c>
      <c r="M189">
        <v>1.7999999999999999E-2</v>
      </c>
    </row>
    <row r="190" spans="3:13" x14ac:dyDescent="0.2">
      <c r="C190" t="s">
        <v>1730</v>
      </c>
      <c r="D190">
        <v>24</v>
      </c>
      <c r="E190">
        <v>1.2999999999999999E-2</v>
      </c>
      <c r="K190" t="s">
        <v>1731</v>
      </c>
      <c r="L190">
        <v>26</v>
      </c>
      <c r="M190">
        <v>2.1999999999999999E-2</v>
      </c>
    </row>
    <row r="191" spans="3:13" x14ac:dyDescent="0.2">
      <c r="C191" t="s">
        <v>1732</v>
      </c>
      <c r="D191">
        <v>11</v>
      </c>
      <c r="E191">
        <v>8.9999999999999993E-3</v>
      </c>
      <c r="K191" t="s">
        <v>1733</v>
      </c>
      <c r="L191">
        <v>26</v>
      </c>
      <c r="M191">
        <v>2.5999999999999999E-2</v>
      </c>
    </row>
    <row r="192" spans="3:13" x14ac:dyDescent="0.2">
      <c r="C192" t="s">
        <v>1734</v>
      </c>
      <c r="D192">
        <v>38</v>
      </c>
      <c r="E192">
        <v>0.02</v>
      </c>
      <c r="K192" t="s">
        <v>1735</v>
      </c>
      <c r="L192">
        <v>22</v>
      </c>
      <c r="M192">
        <v>1.2E-2</v>
      </c>
    </row>
    <row r="193" spans="3:13" x14ac:dyDescent="0.2">
      <c r="C193" t="s">
        <v>1736</v>
      </c>
      <c r="D193">
        <v>16</v>
      </c>
      <c r="E193">
        <v>6.0000000000000001E-3</v>
      </c>
      <c r="K193" t="s">
        <v>1737</v>
      </c>
      <c r="L193">
        <v>12</v>
      </c>
      <c r="M193">
        <v>5.0000000000000001E-3</v>
      </c>
    </row>
    <row r="194" spans="3:13" x14ac:dyDescent="0.2">
      <c r="C194" t="s">
        <v>1738</v>
      </c>
      <c r="D194">
        <v>15</v>
      </c>
      <c r="E194">
        <v>6.0000000000000001E-3</v>
      </c>
      <c r="K194" t="s">
        <v>1739</v>
      </c>
      <c r="L194">
        <v>7</v>
      </c>
      <c r="M194">
        <v>3.0000000000000001E-3</v>
      </c>
    </row>
    <row r="195" spans="3:13" x14ac:dyDescent="0.2">
      <c r="C195" t="s">
        <v>1740</v>
      </c>
      <c r="D195">
        <v>8</v>
      </c>
      <c r="E195">
        <v>8.9999999999999993E-3</v>
      </c>
      <c r="K195" t="s">
        <v>1741</v>
      </c>
      <c r="L195">
        <v>16</v>
      </c>
      <c r="M195">
        <v>4.2999999999999997E-2</v>
      </c>
    </row>
    <row r="196" spans="3:13" x14ac:dyDescent="0.2">
      <c r="C196" t="s">
        <v>1742</v>
      </c>
      <c r="D196">
        <v>10</v>
      </c>
      <c r="E196">
        <v>8.9999999999999993E-3</v>
      </c>
      <c r="K196" t="s">
        <v>1743</v>
      </c>
      <c r="L196">
        <v>21</v>
      </c>
      <c r="M196">
        <v>2.1999999999999999E-2</v>
      </c>
    </row>
    <row r="201" spans="3:13" x14ac:dyDescent="0.2">
      <c r="C201" t="s">
        <v>1608</v>
      </c>
      <c r="K201" t="s">
        <v>1609</v>
      </c>
    </row>
    <row r="203" spans="3:13" x14ac:dyDescent="0.2">
      <c r="C203" t="s">
        <v>177</v>
      </c>
      <c r="K203" t="s">
        <v>177</v>
      </c>
    </row>
    <row r="204" spans="3:13" x14ac:dyDescent="0.2">
      <c r="C204" t="s">
        <v>1728</v>
      </c>
      <c r="D204">
        <v>0.2857142857142857</v>
      </c>
      <c r="K204" t="s">
        <v>1729</v>
      </c>
      <c r="L204">
        <v>0.54545454545454541</v>
      </c>
    </row>
    <row r="205" spans="3:13" x14ac:dyDescent="0.2">
      <c r="C205" t="s">
        <v>1730</v>
      </c>
      <c r="D205">
        <v>0.5</v>
      </c>
      <c r="K205" t="s">
        <v>1731</v>
      </c>
      <c r="L205">
        <v>0.75862068965517238</v>
      </c>
    </row>
    <row r="206" spans="3:13" x14ac:dyDescent="0.2">
      <c r="C206" t="s">
        <v>1732</v>
      </c>
      <c r="D206">
        <v>0.42857142857142849</v>
      </c>
      <c r="K206" t="s">
        <v>1733</v>
      </c>
      <c r="L206">
        <v>0.66666666666666663</v>
      </c>
    </row>
    <row r="207" spans="3:13" x14ac:dyDescent="0.2">
      <c r="C207" t="s">
        <v>1734</v>
      </c>
      <c r="D207">
        <v>0.40816326530612246</v>
      </c>
      <c r="K207" t="s">
        <v>1735</v>
      </c>
      <c r="L207">
        <v>0.92307692307692313</v>
      </c>
    </row>
    <row r="208" spans="3:13" x14ac:dyDescent="0.2">
      <c r="C208" t="s">
        <v>1736</v>
      </c>
      <c r="D208">
        <v>0.4</v>
      </c>
      <c r="K208" t="s">
        <v>1737</v>
      </c>
      <c r="L208">
        <v>0.83333333333333337</v>
      </c>
    </row>
    <row r="209" spans="3:13" x14ac:dyDescent="0.2">
      <c r="C209" t="s">
        <v>1738</v>
      </c>
      <c r="D209">
        <v>8.3333333333333343E-2</v>
      </c>
      <c r="K209" t="s">
        <v>1739</v>
      </c>
      <c r="L209">
        <v>0.125</v>
      </c>
    </row>
    <row r="210" spans="3:13" x14ac:dyDescent="0.2">
      <c r="C210" t="s">
        <v>1740</v>
      </c>
      <c r="D210">
        <v>1</v>
      </c>
      <c r="K210" t="s">
        <v>1741</v>
      </c>
      <c r="L210">
        <v>0.91489361702127647</v>
      </c>
    </row>
    <row r="211" spans="3:13" x14ac:dyDescent="0.2">
      <c r="C211" t="s">
        <v>1742</v>
      </c>
      <c r="D211">
        <v>0.33333333333333331</v>
      </c>
      <c r="E211">
        <v>0.42988945578231297</v>
      </c>
      <c r="K211" t="s">
        <v>1743</v>
      </c>
      <c r="L211">
        <v>0.54999999999999993</v>
      </c>
      <c r="M211">
        <v>0.66463072190098971</v>
      </c>
    </row>
    <row r="214" spans="3:13" x14ac:dyDescent="0.2">
      <c r="C214" s="14"/>
      <c r="D214" s="14"/>
      <c r="E214" s="14"/>
      <c r="F214" s="14"/>
      <c r="G214" s="14"/>
      <c r="H214" s="14"/>
      <c r="I214" s="14"/>
      <c r="J214" s="14"/>
      <c r="K214" s="14"/>
      <c r="L214" s="14"/>
      <c r="M214" s="14"/>
    </row>
    <row r="216" spans="3:13" x14ac:dyDescent="0.2">
      <c r="C216" t="s">
        <v>287</v>
      </c>
      <c r="G216" t="s">
        <v>1610</v>
      </c>
      <c r="K216" t="s">
        <v>30</v>
      </c>
    </row>
    <row r="218" spans="3:13" x14ac:dyDescent="0.2">
      <c r="C218" t="s">
        <v>177</v>
      </c>
      <c r="D218" t="s">
        <v>178</v>
      </c>
      <c r="E218" t="s">
        <v>1103</v>
      </c>
      <c r="G218" t="s">
        <v>177</v>
      </c>
      <c r="H218" t="s">
        <v>178</v>
      </c>
      <c r="I218" t="s">
        <v>1103</v>
      </c>
      <c r="K218" t="s">
        <v>177</v>
      </c>
      <c r="L218" t="s">
        <v>178</v>
      </c>
      <c r="M218" t="s">
        <v>1103</v>
      </c>
    </row>
    <row r="219" spans="3:13" x14ac:dyDescent="0.2">
      <c r="C219" t="s">
        <v>1744</v>
      </c>
      <c r="D219">
        <v>14</v>
      </c>
      <c r="E219">
        <v>7.0999999999999994E-2</v>
      </c>
      <c r="G219" t="s">
        <v>1745</v>
      </c>
      <c r="H219">
        <v>8</v>
      </c>
      <c r="I219">
        <v>3.0000000000000001E-3</v>
      </c>
      <c r="K219" t="s">
        <v>1746</v>
      </c>
      <c r="L219">
        <v>9</v>
      </c>
      <c r="M219">
        <v>4.2999999999999997E-2</v>
      </c>
    </row>
    <row r="220" spans="3:13" x14ac:dyDescent="0.2">
      <c r="C220" t="s">
        <v>1747</v>
      </c>
      <c r="D220">
        <v>16</v>
      </c>
      <c r="E220">
        <v>6.4000000000000001E-2</v>
      </c>
      <c r="G220" t="s">
        <v>1748</v>
      </c>
      <c r="H220">
        <v>4</v>
      </c>
      <c r="I220">
        <v>2E-3</v>
      </c>
      <c r="K220" t="s">
        <v>1749</v>
      </c>
      <c r="L220">
        <v>5</v>
      </c>
      <c r="M220">
        <v>4.0000000000000001E-3</v>
      </c>
    </row>
    <row r="221" spans="3:13" x14ac:dyDescent="0.2">
      <c r="C221" t="s">
        <v>1750</v>
      </c>
      <c r="D221">
        <v>29</v>
      </c>
      <c r="E221">
        <v>2.7E-2</v>
      </c>
      <c r="G221" t="s">
        <v>1751</v>
      </c>
      <c r="H221">
        <v>2</v>
      </c>
      <c r="I221">
        <v>1E-3</v>
      </c>
      <c r="K221" t="s">
        <v>1752</v>
      </c>
      <c r="L221">
        <v>11</v>
      </c>
      <c r="M221">
        <v>1.7000000000000001E-2</v>
      </c>
    </row>
    <row r="222" spans="3:13" x14ac:dyDescent="0.2">
      <c r="C222" t="s">
        <v>1753</v>
      </c>
      <c r="D222">
        <v>16</v>
      </c>
      <c r="E222">
        <v>2.4E-2</v>
      </c>
      <c r="G222" t="s">
        <v>1754</v>
      </c>
      <c r="H222">
        <v>3</v>
      </c>
      <c r="I222">
        <v>1E-3</v>
      </c>
      <c r="K222" t="s">
        <v>1755</v>
      </c>
      <c r="L222">
        <v>15</v>
      </c>
      <c r="M222">
        <v>1.0999999999999999E-2</v>
      </c>
    </row>
    <row r="223" spans="3:13" x14ac:dyDescent="0.2">
      <c r="C223" t="s">
        <v>1756</v>
      </c>
      <c r="D223">
        <v>33</v>
      </c>
      <c r="E223">
        <v>2.4E-2</v>
      </c>
      <c r="G223" t="s">
        <v>1757</v>
      </c>
      <c r="H223">
        <v>17</v>
      </c>
      <c r="I223">
        <v>7.0000000000000001E-3</v>
      </c>
      <c r="K223" t="s">
        <v>1758</v>
      </c>
      <c r="L223">
        <v>14</v>
      </c>
      <c r="M223">
        <v>8.0000000000000002E-3</v>
      </c>
    </row>
    <row r="224" spans="3:13" x14ac:dyDescent="0.2">
      <c r="C224" t="s">
        <v>1759</v>
      </c>
      <c r="D224">
        <v>37</v>
      </c>
      <c r="E224">
        <v>6.3E-2</v>
      </c>
      <c r="G224" t="s">
        <v>1760</v>
      </c>
      <c r="H224">
        <v>4</v>
      </c>
      <c r="I224">
        <v>1E-3</v>
      </c>
      <c r="K224" t="s">
        <v>1761</v>
      </c>
      <c r="L224">
        <v>19</v>
      </c>
      <c r="M224">
        <v>0.17499999999999999</v>
      </c>
    </row>
    <row r="225" spans="3:13" x14ac:dyDescent="0.2">
      <c r="C225" t="s">
        <v>1762</v>
      </c>
      <c r="D225">
        <v>31</v>
      </c>
      <c r="E225">
        <v>2.9000000000000001E-2</v>
      </c>
      <c r="G225" t="s">
        <v>1763</v>
      </c>
      <c r="H225">
        <v>1</v>
      </c>
      <c r="I225">
        <v>2E-3</v>
      </c>
      <c r="K225" t="s">
        <v>1764</v>
      </c>
      <c r="L225">
        <v>23</v>
      </c>
      <c r="M225">
        <v>0.05</v>
      </c>
    </row>
    <row r="231" spans="3:13" x14ac:dyDescent="0.2">
      <c r="C231" t="s">
        <v>1626</v>
      </c>
      <c r="K231" t="s">
        <v>1627</v>
      </c>
    </row>
    <row r="233" spans="3:13" x14ac:dyDescent="0.2">
      <c r="C233" t="s">
        <v>177</v>
      </c>
      <c r="D233" t="s">
        <v>178</v>
      </c>
      <c r="E233" t="s">
        <v>1103</v>
      </c>
      <c r="K233" t="s">
        <v>177</v>
      </c>
      <c r="L233" t="s">
        <v>178</v>
      </c>
      <c r="M233" t="s">
        <v>1103</v>
      </c>
    </row>
    <row r="234" spans="3:13" x14ac:dyDescent="0.2">
      <c r="C234" t="s">
        <v>1765</v>
      </c>
      <c r="D234">
        <v>1</v>
      </c>
      <c r="E234">
        <v>1.6440000000000001E-4</v>
      </c>
      <c r="K234" t="s">
        <v>1765</v>
      </c>
      <c r="L234">
        <v>1</v>
      </c>
      <c r="M234">
        <v>1.6440000000000001E-4</v>
      </c>
    </row>
    <row r="235" spans="3:13" x14ac:dyDescent="0.2">
      <c r="C235" t="s">
        <v>1766</v>
      </c>
      <c r="D235">
        <v>2</v>
      </c>
      <c r="E235">
        <v>9.9649999999999999E-4</v>
      </c>
      <c r="K235" t="s">
        <v>1766</v>
      </c>
      <c r="L235">
        <v>2</v>
      </c>
      <c r="M235">
        <v>9.9649999999999999E-4</v>
      </c>
    </row>
    <row r="236" spans="3:13" x14ac:dyDescent="0.2">
      <c r="C236" t="s">
        <v>1767</v>
      </c>
      <c r="D236">
        <v>1</v>
      </c>
      <c r="E236">
        <v>1.5410000000000001E-4</v>
      </c>
      <c r="K236" t="s">
        <v>1767</v>
      </c>
      <c r="L236">
        <v>1</v>
      </c>
      <c r="M236">
        <v>1.5410000000000001E-4</v>
      </c>
    </row>
    <row r="237" spans="3:13" x14ac:dyDescent="0.2">
      <c r="C237" t="s">
        <v>1768</v>
      </c>
      <c r="D237">
        <v>3</v>
      </c>
      <c r="E237">
        <v>1E-3</v>
      </c>
      <c r="K237" t="s">
        <v>1768</v>
      </c>
      <c r="L237">
        <v>3</v>
      </c>
      <c r="M237">
        <v>1E-3</v>
      </c>
    </row>
    <row r="238" spans="3:13" x14ac:dyDescent="0.2">
      <c r="C238" t="s">
        <v>1769</v>
      </c>
      <c r="D238">
        <v>3</v>
      </c>
      <c r="E238">
        <v>7.7050000000000003E-4</v>
      </c>
      <c r="K238" t="s">
        <v>1769</v>
      </c>
      <c r="L238">
        <v>3</v>
      </c>
      <c r="M238">
        <v>7.7050000000000003E-4</v>
      </c>
    </row>
    <row r="239" spans="3:13" x14ac:dyDescent="0.2">
      <c r="C239" t="s">
        <v>1770</v>
      </c>
      <c r="D239">
        <v>1</v>
      </c>
      <c r="E239">
        <v>1.8489999999999999E-4</v>
      </c>
      <c r="K239" t="s">
        <v>1770</v>
      </c>
      <c r="L239">
        <v>1</v>
      </c>
      <c r="M239">
        <v>1.8489999999999999E-4</v>
      </c>
    </row>
    <row r="240" spans="3:13" x14ac:dyDescent="0.2">
      <c r="C240" t="s">
        <v>1771</v>
      </c>
      <c r="D240">
        <v>0</v>
      </c>
      <c r="E240">
        <v>0</v>
      </c>
      <c r="K240" t="s">
        <v>1771</v>
      </c>
      <c r="L240">
        <v>0</v>
      </c>
      <c r="M240">
        <v>0</v>
      </c>
    </row>
    <row r="246" spans="3:13" x14ac:dyDescent="0.2">
      <c r="C246" t="s">
        <v>1638</v>
      </c>
      <c r="K246" t="s">
        <v>1639</v>
      </c>
    </row>
    <row r="248" spans="3:13" x14ac:dyDescent="0.2">
      <c r="C248" t="s">
        <v>177</v>
      </c>
      <c r="K248" t="s">
        <v>177</v>
      </c>
    </row>
    <row r="249" spans="3:13" x14ac:dyDescent="0.2">
      <c r="C249" t="s">
        <v>1765</v>
      </c>
      <c r="D249">
        <v>2.3154929577464791E-3</v>
      </c>
      <c r="K249" t="s">
        <v>1765</v>
      </c>
      <c r="L249">
        <v>3.823255813953489E-3</v>
      </c>
    </row>
    <row r="250" spans="3:13" x14ac:dyDescent="0.2">
      <c r="C250" t="s">
        <v>1766</v>
      </c>
      <c r="D250">
        <v>1.5570312499999999E-2</v>
      </c>
      <c r="K250" t="s">
        <v>1766</v>
      </c>
      <c r="L250">
        <v>0.24912499999999999</v>
      </c>
    </row>
    <row r="251" spans="3:13" x14ac:dyDescent="0.2">
      <c r="C251" t="s">
        <v>1767</v>
      </c>
      <c r="D251">
        <v>5.7074074074074076E-3</v>
      </c>
      <c r="K251" t="s">
        <v>1767</v>
      </c>
      <c r="L251">
        <v>9.06470588235294E-3</v>
      </c>
    </row>
    <row r="252" spans="3:13" x14ac:dyDescent="0.2">
      <c r="C252" t="s">
        <v>1768</v>
      </c>
      <c r="D252">
        <v>4.1666666666666664E-2</v>
      </c>
      <c r="K252" t="s">
        <v>1768</v>
      </c>
      <c r="L252">
        <v>9.0909090909090912E-2</v>
      </c>
    </row>
    <row r="253" spans="3:13" x14ac:dyDescent="0.2">
      <c r="C253" t="s">
        <v>1769</v>
      </c>
      <c r="D253">
        <v>3.210416666666667E-2</v>
      </c>
      <c r="K253" t="s">
        <v>1769</v>
      </c>
      <c r="L253">
        <v>9.6312499999999995E-2</v>
      </c>
    </row>
    <row r="254" spans="3:13" x14ac:dyDescent="0.2">
      <c r="C254" t="s">
        <v>1770</v>
      </c>
      <c r="D254">
        <v>2.9349206349206349E-3</v>
      </c>
      <c r="K254" t="s">
        <v>1770</v>
      </c>
      <c r="L254">
        <v>1.0565714285714286E-3</v>
      </c>
    </row>
    <row r="255" spans="3:13" x14ac:dyDescent="0.2">
      <c r="C255" t="s">
        <v>1771</v>
      </c>
      <c r="D255">
        <v>0</v>
      </c>
      <c r="E255">
        <v>1.432842383334398E-2</v>
      </c>
      <c r="K255" t="s">
        <v>1771</v>
      </c>
      <c r="L255">
        <v>0</v>
      </c>
      <c r="M255">
        <v>6.4327303433424105E-2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E4546B-5CDD-0D47-9F98-E7C8DB2FBCA1}">
  <dimension ref="A1:K159"/>
  <sheetViews>
    <sheetView topLeftCell="A99" workbookViewId="0">
      <selection activeCell="H26" sqref="H26"/>
    </sheetView>
  </sheetViews>
  <sheetFormatPr baseColWidth="10" defaultRowHeight="16" x14ac:dyDescent="0.2"/>
  <cols>
    <col min="2" max="2" width="84.1640625" bestFit="1" customWidth="1"/>
    <col min="7" max="7" width="19.6640625" bestFit="1" customWidth="1"/>
  </cols>
  <sheetData>
    <row r="1" spans="1:11" x14ac:dyDescent="0.2">
      <c r="A1" s="2" t="s">
        <v>1547</v>
      </c>
      <c r="B1" t="s">
        <v>1180</v>
      </c>
    </row>
    <row r="2" spans="1:11" x14ac:dyDescent="0.2">
      <c r="B2" t="s">
        <v>177</v>
      </c>
      <c r="C2" t="s">
        <v>178</v>
      </c>
      <c r="D2" t="s">
        <v>1103</v>
      </c>
      <c r="G2" t="s">
        <v>1104</v>
      </c>
    </row>
    <row r="3" spans="1:11" x14ac:dyDescent="0.2">
      <c r="B3" t="s">
        <v>1130</v>
      </c>
      <c r="C3">
        <v>8</v>
      </c>
      <c r="D3">
        <v>989</v>
      </c>
      <c r="J3">
        <v>0.98969072164948446</v>
      </c>
    </row>
    <row r="4" spans="1:11" x14ac:dyDescent="0.2">
      <c r="B4" t="s">
        <v>1131</v>
      </c>
      <c r="C4">
        <v>4</v>
      </c>
      <c r="D4">
        <v>569</v>
      </c>
      <c r="J4">
        <v>0.49484536082474223</v>
      </c>
    </row>
    <row r="5" spans="1:11" x14ac:dyDescent="0.2">
      <c r="B5" t="s">
        <v>1132</v>
      </c>
      <c r="C5">
        <v>1</v>
      </c>
      <c r="D5">
        <v>48</v>
      </c>
      <c r="J5">
        <v>0.12371134020618556</v>
      </c>
    </row>
    <row r="6" spans="1:11" x14ac:dyDescent="0.2">
      <c r="B6" t="s">
        <v>1133</v>
      </c>
      <c r="C6">
        <v>12</v>
      </c>
      <c r="D6">
        <v>2843</v>
      </c>
      <c r="J6">
        <v>1.4845360824742266</v>
      </c>
    </row>
    <row r="7" spans="1:11" x14ac:dyDescent="0.2">
      <c r="B7" t="s">
        <v>1134</v>
      </c>
      <c r="C7">
        <v>2</v>
      </c>
      <c r="D7">
        <v>227</v>
      </c>
      <c r="J7">
        <v>0.24742268041237112</v>
      </c>
    </row>
    <row r="8" spans="1:11" x14ac:dyDescent="0.2">
      <c r="B8" t="s">
        <v>1135</v>
      </c>
      <c r="C8">
        <v>20</v>
      </c>
      <c r="D8">
        <v>2557</v>
      </c>
      <c r="J8">
        <v>2.474226804123711</v>
      </c>
    </row>
    <row r="9" spans="1:11" x14ac:dyDescent="0.2">
      <c r="B9" t="s">
        <v>1136</v>
      </c>
      <c r="C9">
        <v>7</v>
      </c>
      <c r="D9">
        <v>1172</v>
      </c>
      <c r="J9">
        <v>0.86597938144329889</v>
      </c>
    </row>
    <row r="10" spans="1:11" x14ac:dyDescent="0.2">
      <c r="B10" t="s">
        <v>1137</v>
      </c>
      <c r="C10">
        <v>15</v>
      </c>
      <c r="D10">
        <v>3941</v>
      </c>
      <c r="J10">
        <v>1.8556701030927834</v>
      </c>
    </row>
    <row r="11" spans="1:11" x14ac:dyDescent="0.2">
      <c r="B11" t="s">
        <v>1138</v>
      </c>
      <c r="C11">
        <v>9</v>
      </c>
      <c r="D11">
        <v>744</v>
      </c>
      <c r="J11">
        <v>1.1134020618556699</v>
      </c>
    </row>
    <row r="12" spans="1:11" x14ac:dyDescent="0.2">
      <c r="B12" t="s">
        <v>1139</v>
      </c>
      <c r="C12">
        <v>4</v>
      </c>
      <c r="D12">
        <v>337</v>
      </c>
      <c r="J12">
        <v>0.49484536082474223</v>
      </c>
    </row>
    <row r="13" spans="1:11" x14ac:dyDescent="0.2">
      <c r="B13" t="s">
        <v>1140</v>
      </c>
      <c r="C13">
        <v>1</v>
      </c>
      <c r="D13">
        <v>96</v>
      </c>
      <c r="J13">
        <v>0.12371134020618556</v>
      </c>
    </row>
    <row r="14" spans="1:11" x14ac:dyDescent="0.2">
      <c r="B14" t="s">
        <v>1141</v>
      </c>
      <c r="C14">
        <v>14</v>
      </c>
      <c r="D14">
        <v>2182</v>
      </c>
      <c r="E14">
        <v>8.0833333333333339</v>
      </c>
      <c r="F14">
        <v>1308.75</v>
      </c>
      <c r="G14">
        <v>1</v>
      </c>
      <c r="J14">
        <v>1.7319587628865978</v>
      </c>
      <c r="K14">
        <v>0.99999999999999967</v>
      </c>
    </row>
    <row r="17" spans="2:11" x14ac:dyDescent="0.2">
      <c r="B17" t="s">
        <v>1196</v>
      </c>
    </row>
    <row r="18" spans="2:11" x14ac:dyDescent="0.2">
      <c r="B18" t="s">
        <v>177</v>
      </c>
      <c r="C18" t="s">
        <v>178</v>
      </c>
      <c r="D18" t="s">
        <v>1103</v>
      </c>
    </row>
    <row r="19" spans="2:11" x14ac:dyDescent="0.2">
      <c r="B19" t="s">
        <v>1142</v>
      </c>
      <c r="C19">
        <v>26</v>
      </c>
      <c r="D19">
        <v>3605</v>
      </c>
      <c r="J19">
        <v>3.2164948453608244</v>
      </c>
    </row>
    <row r="20" spans="2:11" x14ac:dyDescent="0.2">
      <c r="B20" t="s">
        <v>1143</v>
      </c>
      <c r="C20">
        <v>19</v>
      </c>
      <c r="D20">
        <v>3370</v>
      </c>
      <c r="J20">
        <v>2.3505154639175254</v>
      </c>
    </row>
    <row r="21" spans="2:11" x14ac:dyDescent="0.2">
      <c r="B21" t="s">
        <v>1144</v>
      </c>
      <c r="C21">
        <v>12</v>
      </c>
      <c r="D21">
        <v>3176</v>
      </c>
      <c r="J21">
        <v>1.4845360824742266</v>
      </c>
    </row>
    <row r="22" spans="2:11" x14ac:dyDescent="0.2">
      <c r="B22" t="s">
        <v>1145</v>
      </c>
      <c r="C22">
        <v>6</v>
      </c>
      <c r="D22">
        <v>2125</v>
      </c>
      <c r="J22">
        <v>0.74226804123711332</v>
      </c>
    </row>
    <row r="23" spans="2:11" x14ac:dyDescent="0.2">
      <c r="B23" t="s">
        <v>1146</v>
      </c>
      <c r="C23">
        <v>7</v>
      </c>
      <c r="D23">
        <v>1450</v>
      </c>
      <c r="J23">
        <v>0.86597938144329889</v>
      </c>
    </row>
    <row r="24" spans="2:11" x14ac:dyDescent="0.2">
      <c r="B24" t="s">
        <v>1147</v>
      </c>
      <c r="C24">
        <v>28</v>
      </c>
      <c r="D24">
        <v>5370</v>
      </c>
      <c r="J24">
        <v>3.4639175257731956</v>
      </c>
    </row>
    <row r="25" spans="2:11" x14ac:dyDescent="0.2">
      <c r="B25" t="s">
        <v>1148</v>
      </c>
      <c r="C25">
        <v>56</v>
      </c>
      <c r="D25">
        <v>6933</v>
      </c>
      <c r="J25">
        <v>6.9278350515463911</v>
      </c>
    </row>
    <row r="26" spans="2:11" x14ac:dyDescent="0.2">
      <c r="B26" t="s">
        <v>1149</v>
      </c>
      <c r="C26">
        <v>18</v>
      </c>
      <c r="D26">
        <v>1575</v>
      </c>
      <c r="J26">
        <v>2.2268041237113398</v>
      </c>
    </row>
    <row r="27" spans="2:11" x14ac:dyDescent="0.2">
      <c r="B27" t="s">
        <v>1150</v>
      </c>
      <c r="C27">
        <v>9</v>
      </c>
      <c r="D27">
        <v>1009</v>
      </c>
      <c r="J27">
        <v>1.1134020618556699</v>
      </c>
    </row>
    <row r="28" spans="2:11" x14ac:dyDescent="0.2">
      <c r="B28" t="s">
        <v>1151</v>
      </c>
      <c r="C28">
        <v>63</v>
      </c>
      <c r="D28">
        <v>6933</v>
      </c>
      <c r="J28">
        <v>7.7938144329896906</v>
      </c>
    </row>
    <row r="29" spans="2:11" x14ac:dyDescent="0.2">
      <c r="B29" t="s">
        <v>1152</v>
      </c>
      <c r="C29">
        <v>16</v>
      </c>
      <c r="D29">
        <v>3764</v>
      </c>
      <c r="J29">
        <v>1.9793814432989689</v>
      </c>
    </row>
    <row r="30" spans="2:11" x14ac:dyDescent="0.2">
      <c r="B30" t="s">
        <v>1153</v>
      </c>
      <c r="C30">
        <v>17</v>
      </c>
      <c r="D30">
        <v>2768</v>
      </c>
      <c r="J30">
        <v>2.1030927835051543</v>
      </c>
    </row>
    <row r="31" spans="2:11" x14ac:dyDescent="0.2">
      <c r="B31" t="s">
        <v>1154</v>
      </c>
      <c r="C31">
        <v>12</v>
      </c>
      <c r="D31">
        <v>2032</v>
      </c>
      <c r="E31">
        <v>22.23076923076923</v>
      </c>
      <c r="F31">
        <v>3393.0769230769229</v>
      </c>
      <c r="G31">
        <v>2.7501982553528941</v>
      </c>
      <c r="J31">
        <v>1.4845360824742266</v>
      </c>
      <c r="K31">
        <v>2.7501982553528945</v>
      </c>
    </row>
    <row r="33" spans="2:9" s="84" customFormat="1" x14ac:dyDescent="0.2"/>
    <row r="36" spans="2:9" x14ac:dyDescent="0.2">
      <c r="B36" t="s">
        <v>1180</v>
      </c>
    </row>
    <row r="38" spans="2:9" x14ac:dyDescent="0.2">
      <c r="B38" t="s">
        <v>177</v>
      </c>
      <c r="C38" t="s">
        <v>178</v>
      </c>
      <c r="D38" t="s">
        <v>1103</v>
      </c>
      <c r="G38" t="s">
        <v>1104</v>
      </c>
    </row>
    <row r="39" spans="2:9" x14ac:dyDescent="0.2">
      <c r="B39" t="s">
        <v>1181</v>
      </c>
      <c r="C39">
        <v>4</v>
      </c>
      <c r="D39">
        <v>305</v>
      </c>
      <c r="I39">
        <v>0.8</v>
      </c>
    </row>
    <row r="40" spans="2:9" x14ac:dyDescent="0.2">
      <c r="B40" t="s">
        <v>1182</v>
      </c>
      <c r="C40">
        <v>1</v>
      </c>
      <c r="D40">
        <v>62</v>
      </c>
      <c r="I40">
        <v>0.2</v>
      </c>
    </row>
    <row r="41" spans="2:9" x14ac:dyDescent="0.2">
      <c r="B41" t="s">
        <v>1183</v>
      </c>
      <c r="C41">
        <v>1</v>
      </c>
      <c r="D41">
        <v>65</v>
      </c>
      <c r="I41">
        <v>0.2</v>
      </c>
    </row>
    <row r="42" spans="2:9" x14ac:dyDescent="0.2">
      <c r="B42" t="s">
        <v>1184</v>
      </c>
      <c r="C42">
        <v>3</v>
      </c>
      <c r="D42">
        <v>143</v>
      </c>
      <c r="I42">
        <v>0.6</v>
      </c>
    </row>
    <row r="43" spans="2:9" x14ac:dyDescent="0.2">
      <c r="B43" t="s">
        <v>1185</v>
      </c>
      <c r="C43">
        <v>2</v>
      </c>
      <c r="D43">
        <v>91</v>
      </c>
      <c r="I43">
        <v>0.4</v>
      </c>
    </row>
    <row r="44" spans="2:9" x14ac:dyDescent="0.2">
      <c r="B44" t="s">
        <v>1186</v>
      </c>
      <c r="C44">
        <v>9</v>
      </c>
      <c r="D44">
        <v>579</v>
      </c>
      <c r="I44">
        <v>1.8</v>
      </c>
    </row>
    <row r="45" spans="2:9" x14ac:dyDescent="0.2">
      <c r="B45" t="s">
        <v>1187</v>
      </c>
      <c r="C45">
        <v>18</v>
      </c>
      <c r="D45">
        <v>1314</v>
      </c>
      <c r="I45">
        <v>3.6</v>
      </c>
    </row>
    <row r="46" spans="2:9" x14ac:dyDescent="0.2">
      <c r="B46" t="s">
        <v>1188</v>
      </c>
      <c r="C46">
        <v>2</v>
      </c>
      <c r="D46">
        <v>59</v>
      </c>
      <c r="I46">
        <v>0.4</v>
      </c>
    </row>
    <row r="47" spans="2:9" x14ac:dyDescent="0.2">
      <c r="B47" t="s">
        <v>1189</v>
      </c>
      <c r="C47">
        <v>1</v>
      </c>
      <c r="D47">
        <v>62</v>
      </c>
      <c r="I47">
        <v>0.2</v>
      </c>
    </row>
    <row r="48" spans="2:9" x14ac:dyDescent="0.2">
      <c r="B48" t="s">
        <v>1190</v>
      </c>
      <c r="C48">
        <v>0</v>
      </c>
      <c r="D48">
        <v>0</v>
      </c>
      <c r="I48">
        <v>0</v>
      </c>
    </row>
    <row r="49" spans="2:10" x14ac:dyDescent="0.2">
      <c r="B49" t="s">
        <v>1191</v>
      </c>
      <c r="C49">
        <v>1</v>
      </c>
      <c r="D49">
        <v>46</v>
      </c>
      <c r="I49">
        <v>0.2</v>
      </c>
    </row>
    <row r="50" spans="2:10" x14ac:dyDescent="0.2">
      <c r="B50" t="s">
        <v>1192</v>
      </c>
      <c r="C50">
        <v>7</v>
      </c>
      <c r="D50">
        <v>258</v>
      </c>
      <c r="I50">
        <v>1.4</v>
      </c>
    </row>
    <row r="51" spans="2:10" x14ac:dyDescent="0.2">
      <c r="B51" t="s">
        <v>1193</v>
      </c>
      <c r="C51">
        <v>10</v>
      </c>
      <c r="D51">
        <v>521</v>
      </c>
      <c r="I51">
        <v>2</v>
      </c>
    </row>
    <row r="52" spans="2:10" x14ac:dyDescent="0.2">
      <c r="B52" t="s">
        <v>1194</v>
      </c>
      <c r="C52">
        <v>1</v>
      </c>
      <c r="D52">
        <v>25</v>
      </c>
      <c r="I52">
        <v>0.2</v>
      </c>
    </row>
    <row r="53" spans="2:10" x14ac:dyDescent="0.2">
      <c r="B53" t="s">
        <v>1195</v>
      </c>
      <c r="C53">
        <v>15</v>
      </c>
      <c r="D53">
        <v>1347</v>
      </c>
      <c r="E53">
        <v>5</v>
      </c>
      <c r="G53">
        <v>1</v>
      </c>
      <c r="I53">
        <v>3</v>
      </c>
      <c r="J53">
        <v>0.99999999999999989</v>
      </c>
    </row>
    <row r="57" spans="2:10" x14ac:dyDescent="0.2">
      <c r="B57" t="s">
        <v>1196</v>
      </c>
    </row>
    <row r="59" spans="2:10" x14ac:dyDescent="0.2">
      <c r="B59" t="s">
        <v>177</v>
      </c>
      <c r="C59" t="s">
        <v>178</v>
      </c>
      <c r="D59" t="s">
        <v>1103</v>
      </c>
    </row>
    <row r="60" spans="2:10" x14ac:dyDescent="0.2">
      <c r="B60" t="s">
        <v>1197</v>
      </c>
      <c r="C60">
        <v>9</v>
      </c>
      <c r="D60">
        <v>1186</v>
      </c>
      <c r="I60">
        <v>1.8</v>
      </c>
    </row>
    <row r="61" spans="2:10" x14ac:dyDescent="0.2">
      <c r="B61" t="s">
        <v>1198</v>
      </c>
      <c r="C61">
        <v>5</v>
      </c>
      <c r="D61">
        <v>514</v>
      </c>
      <c r="I61">
        <v>1</v>
      </c>
    </row>
    <row r="62" spans="2:10" x14ac:dyDescent="0.2">
      <c r="B62" t="s">
        <v>1199</v>
      </c>
      <c r="C62">
        <v>9</v>
      </c>
      <c r="D62">
        <v>756</v>
      </c>
      <c r="I62">
        <v>1.8</v>
      </c>
    </row>
    <row r="63" spans="2:10" x14ac:dyDescent="0.2">
      <c r="B63" t="s">
        <v>1200</v>
      </c>
      <c r="C63">
        <v>4</v>
      </c>
      <c r="D63">
        <v>106</v>
      </c>
      <c r="I63">
        <v>0.8</v>
      </c>
    </row>
    <row r="64" spans="2:10" x14ac:dyDescent="0.2">
      <c r="B64" t="s">
        <v>1201</v>
      </c>
      <c r="C64">
        <v>2</v>
      </c>
      <c r="D64">
        <v>56</v>
      </c>
      <c r="I64">
        <v>0.4</v>
      </c>
    </row>
    <row r="65" spans="2:10" x14ac:dyDescent="0.2">
      <c r="B65" t="s">
        <v>1202</v>
      </c>
      <c r="C65">
        <v>10</v>
      </c>
      <c r="D65">
        <v>958</v>
      </c>
      <c r="I65">
        <v>2</v>
      </c>
    </row>
    <row r="66" spans="2:10" x14ac:dyDescent="0.2">
      <c r="B66" t="s">
        <v>1203</v>
      </c>
      <c r="C66">
        <v>24</v>
      </c>
      <c r="D66">
        <v>1063</v>
      </c>
      <c r="I66">
        <v>4.8</v>
      </c>
    </row>
    <row r="67" spans="2:10" x14ac:dyDescent="0.2">
      <c r="B67" t="s">
        <v>1204</v>
      </c>
      <c r="C67">
        <v>15</v>
      </c>
      <c r="D67">
        <v>640</v>
      </c>
      <c r="I67">
        <v>3</v>
      </c>
    </row>
    <row r="68" spans="2:10" x14ac:dyDescent="0.2">
      <c r="B68" t="s">
        <v>1205</v>
      </c>
      <c r="C68">
        <v>18</v>
      </c>
      <c r="D68">
        <v>1324</v>
      </c>
      <c r="I68">
        <v>3.6</v>
      </c>
    </row>
    <row r="69" spans="2:10" x14ac:dyDescent="0.2">
      <c r="B69" t="s">
        <v>1206</v>
      </c>
      <c r="C69">
        <v>31</v>
      </c>
      <c r="D69">
        <v>1890</v>
      </c>
      <c r="I69">
        <v>6.2</v>
      </c>
    </row>
    <row r="70" spans="2:10" x14ac:dyDescent="0.2">
      <c r="B70" t="s">
        <v>1207</v>
      </c>
      <c r="C70">
        <v>19</v>
      </c>
      <c r="D70">
        <v>1029</v>
      </c>
      <c r="I70">
        <v>3.8</v>
      </c>
    </row>
    <row r="71" spans="2:10" x14ac:dyDescent="0.2">
      <c r="B71" t="s">
        <v>1208</v>
      </c>
      <c r="C71">
        <v>2</v>
      </c>
      <c r="D71">
        <v>107</v>
      </c>
      <c r="I71">
        <v>0.4</v>
      </c>
    </row>
    <row r="72" spans="2:10" x14ac:dyDescent="0.2">
      <c r="B72" t="s">
        <v>1209</v>
      </c>
      <c r="C72">
        <v>17</v>
      </c>
      <c r="D72">
        <v>1396</v>
      </c>
      <c r="I72">
        <v>3.4</v>
      </c>
    </row>
    <row r="73" spans="2:10" x14ac:dyDescent="0.2">
      <c r="B73" t="s">
        <v>1210</v>
      </c>
      <c r="C73">
        <v>20</v>
      </c>
      <c r="D73">
        <v>1224</v>
      </c>
      <c r="I73">
        <v>4</v>
      </c>
    </row>
    <row r="74" spans="2:10" x14ac:dyDescent="0.2">
      <c r="B74" t="s">
        <v>1211</v>
      </c>
      <c r="C74">
        <v>13</v>
      </c>
      <c r="D74">
        <v>773</v>
      </c>
      <c r="I74">
        <v>2.6</v>
      </c>
    </row>
    <row r="75" spans="2:10" x14ac:dyDescent="0.2">
      <c r="B75" t="s">
        <v>1212</v>
      </c>
      <c r="C75">
        <v>12</v>
      </c>
      <c r="D75">
        <v>902</v>
      </c>
      <c r="E75">
        <v>13.125</v>
      </c>
      <c r="G75">
        <v>2.625</v>
      </c>
      <c r="I75">
        <v>2.4</v>
      </c>
      <c r="J75">
        <v>2.625</v>
      </c>
    </row>
    <row r="79" spans="2:10" x14ac:dyDescent="0.2">
      <c r="B79" t="s">
        <v>1213</v>
      </c>
    </row>
    <row r="82" spans="2:9" x14ac:dyDescent="0.2">
      <c r="B82" t="s">
        <v>177</v>
      </c>
      <c r="C82" t="s">
        <v>178</v>
      </c>
      <c r="D82" t="s">
        <v>1103</v>
      </c>
    </row>
    <row r="83" spans="2:9" x14ac:dyDescent="0.2">
      <c r="B83" t="s">
        <v>1214</v>
      </c>
      <c r="C83">
        <v>5</v>
      </c>
      <c r="D83">
        <v>718</v>
      </c>
      <c r="I83">
        <v>2.1428571428571428</v>
      </c>
    </row>
    <row r="84" spans="2:9" x14ac:dyDescent="0.2">
      <c r="B84" t="s">
        <v>1215</v>
      </c>
      <c r="C84">
        <v>4</v>
      </c>
      <c r="D84">
        <v>258</v>
      </c>
      <c r="I84">
        <v>1.7142857142857142</v>
      </c>
    </row>
    <row r="85" spans="2:9" x14ac:dyDescent="0.2">
      <c r="B85" t="s">
        <v>1216</v>
      </c>
      <c r="C85">
        <v>0</v>
      </c>
      <c r="D85">
        <v>0</v>
      </c>
      <c r="I85">
        <v>0</v>
      </c>
    </row>
    <row r="86" spans="2:9" x14ac:dyDescent="0.2">
      <c r="B86" t="s">
        <v>1217</v>
      </c>
      <c r="C86">
        <v>0</v>
      </c>
      <c r="D86">
        <v>0</v>
      </c>
      <c r="I86">
        <v>0</v>
      </c>
    </row>
    <row r="87" spans="2:9" x14ac:dyDescent="0.2">
      <c r="B87" t="s">
        <v>1218</v>
      </c>
      <c r="C87">
        <v>1</v>
      </c>
      <c r="D87">
        <v>12</v>
      </c>
      <c r="I87">
        <v>0.42857142857142855</v>
      </c>
    </row>
    <row r="88" spans="2:9" x14ac:dyDescent="0.2">
      <c r="B88" t="s">
        <v>1219</v>
      </c>
      <c r="C88">
        <v>2</v>
      </c>
      <c r="D88">
        <v>78</v>
      </c>
      <c r="I88">
        <v>0.8571428571428571</v>
      </c>
    </row>
    <row r="89" spans="2:9" x14ac:dyDescent="0.2">
      <c r="B89" t="s">
        <v>1220</v>
      </c>
      <c r="C89">
        <v>0</v>
      </c>
      <c r="D89">
        <v>0</v>
      </c>
      <c r="I89">
        <v>0</v>
      </c>
    </row>
    <row r="90" spans="2:9" x14ac:dyDescent="0.2">
      <c r="B90" t="s">
        <v>1221</v>
      </c>
      <c r="C90">
        <v>3</v>
      </c>
      <c r="D90">
        <v>136</v>
      </c>
      <c r="I90">
        <v>1.2857142857142856</v>
      </c>
    </row>
    <row r="91" spans="2:9" x14ac:dyDescent="0.2">
      <c r="B91" t="s">
        <v>1222</v>
      </c>
      <c r="C91">
        <v>4</v>
      </c>
      <c r="D91">
        <v>298</v>
      </c>
      <c r="I91">
        <v>1.7142857142857142</v>
      </c>
    </row>
    <row r="92" spans="2:9" x14ac:dyDescent="0.2">
      <c r="B92" t="s">
        <v>1223</v>
      </c>
      <c r="C92">
        <v>3</v>
      </c>
      <c r="D92">
        <v>92</v>
      </c>
      <c r="I92">
        <v>1.2857142857142856</v>
      </c>
    </row>
    <row r="93" spans="2:9" x14ac:dyDescent="0.2">
      <c r="B93" t="s">
        <v>1224</v>
      </c>
      <c r="C93">
        <v>0</v>
      </c>
      <c r="D93">
        <v>0</v>
      </c>
      <c r="I93">
        <v>0</v>
      </c>
    </row>
    <row r="94" spans="2:9" x14ac:dyDescent="0.2">
      <c r="B94" t="s">
        <v>1225</v>
      </c>
      <c r="C94">
        <v>5</v>
      </c>
      <c r="D94">
        <v>207</v>
      </c>
      <c r="I94">
        <v>2.1428571428571428</v>
      </c>
    </row>
    <row r="95" spans="2:9" x14ac:dyDescent="0.2">
      <c r="B95" t="s">
        <v>1226</v>
      </c>
      <c r="C95">
        <v>4</v>
      </c>
      <c r="D95">
        <v>136</v>
      </c>
      <c r="I95">
        <v>1.7142857142857142</v>
      </c>
    </row>
    <row r="96" spans="2:9" x14ac:dyDescent="0.2">
      <c r="B96" t="s">
        <v>1227</v>
      </c>
      <c r="C96">
        <v>4</v>
      </c>
      <c r="D96">
        <v>173</v>
      </c>
      <c r="I96">
        <v>1.7142857142857142</v>
      </c>
    </row>
    <row r="97" spans="2:10" x14ac:dyDescent="0.2">
      <c r="B97" t="s">
        <v>1228</v>
      </c>
      <c r="C97">
        <v>0</v>
      </c>
      <c r="D97">
        <v>0</v>
      </c>
      <c r="E97">
        <v>2.3333333333333335</v>
      </c>
      <c r="G97">
        <v>1</v>
      </c>
      <c r="I97">
        <v>0</v>
      </c>
      <c r="J97">
        <v>0.99999999999999978</v>
      </c>
    </row>
    <row r="101" spans="2:10" x14ac:dyDescent="0.2">
      <c r="B101" t="s">
        <v>1229</v>
      </c>
    </row>
    <row r="103" spans="2:10" x14ac:dyDescent="0.2">
      <c r="B103" t="s">
        <v>177</v>
      </c>
      <c r="C103" t="s">
        <v>178</v>
      </c>
      <c r="D103" t="s">
        <v>1103</v>
      </c>
    </row>
    <row r="104" spans="2:10" x14ac:dyDescent="0.2">
      <c r="B104" t="s">
        <v>1230</v>
      </c>
      <c r="C104">
        <v>0</v>
      </c>
      <c r="D104">
        <v>0</v>
      </c>
      <c r="I104">
        <v>0</v>
      </c>
    </row>
    <row r="105" spans="2:10" x14ac:dyDescent="0.2">
      <c r="B105" t="s">
        <v>1231</v>
      </c>
      <c r="C105">
        <v>9</v>
      </c>
      <c r="D105">
        <v>1056</v>
      </c>
      <c r="I105">
        <v>3.8571428571428568</v>
      </c>
    </row>
    <row r="106" spans="2:10" x14ac:dyDescent="0.2">
      <c r="B106" t="s">
        <v>1232</v>
      </c>
      <c r="C106">
        <v>15</v>
      </c>
      <c r="D106">
        <v>692</v>
      </c>
      <c r="I106">
        <v>6.4285714285714279</v>
      </c>
    </row>
    <row r="107" spans="2:10" x14ac:dyDescent="0.2">
      <c r="B107" t="s">
        <v>1233</v>
      </c>
      <c r="C107">
        <v>1</v>
      </c>
      <c r="D107">
        <v>127</v>
      </c>
      <c r="I107">
        <v>0.42857142857142855</v>
      </c>
    </row>
    <row r="108" spans="2:10" x14ac:dyDescent="0.2">
      <c r="B108" t="s">
        <v>1234</v>
      </c>
      <c r="C108">
        <v>10</v>
      </c>
      <c r="D108">
        <v>1935</v>
      </c>
      <c r="I108">
        <v>4.2857142857142856</v>
      </c>
    </row>
    <row r="109" spans="2:10" x14ac:dyDescent="0.2">
      <c r="B109" t="s">
        <v>1235</v>
      </c>
      <c r="C109">
        <v>2</v>
      </c>
      <c r="D109">
        <v>237</v>
      </c>
      <c r="I109">
        <v>0.8571428571428571</v>
      </c>
    </row>
    <row r="110" spans="2:10" x14ac:dyDescent="0.2">
      <c r="B110" t="s">
        <v>1236</v>
      </c>
      <c r="C110">
        <v>0</v>
      </c>
      <c r="D110">
        <v>0</v>
      </c>
      <c r="I110">
        <v>0</v>
      </c>
    </row>
    <row r="111" spans="2:10" x14ac:dyDescent="0.2">
      <c r="B111" t="s">
        <v>1237</v>
      </c>
      <c r="C111">
        <v>1</v>
      </c>
      <c r="D111">
        <v>26</v>
      </c>
      <c r="I111">
        <v>0.42857142857142855</v>
      </c>
    </row>
    <row r="112" spans="2:10" x14ac:dyDescent="0.2">
      <c r="B112" t="s">
        <v>1238</v>
      </c>
      <c r="C112">
        <v>6</v>
      </c>
      <c r="D112">
        <v>493</v>
      </c>
      <c r="I112">
        <v>2.5714285714285712</v>
      </c>
    </row>
    <row r="113" spans="2:10" x14ac:dyDescent="0.2">
      <c r="B113" t="s">
        <v>1239</v>
      </c>
      <c r="C113">
        <v>3</v>
      </c>
      <c r="D113">
        <v>359</v>
      </c>
      <c r="I113">
        <v>1.2857142857142856</v>
      </c>
    </row>
    <row r="114" spans="2:10" x14ac:dyDescent="0.2">
      <c r="B114" t="s">
        <v>1240</v>
      </c>
      <c r="C114">
        <v>1</v>
      </c>
      <c r="D114">
        <v>61</v>
      </c>
      <c r="I114">
        <v>0.42857142857142855</v>
      </c>
    </row>
    <row r="115" spans="2:10" x14ac:dyDescent="0.2">
      <c r="B115" t="s">
        <v>1241</v>
      </c>
      <c r="C115">
        <v>11</v>
      </c>
      <c r="D115">
        <v>377</v>
      </c>
      <c r="I115">
        <v>4.7142857142857144</v>
      </c>
    </row>
    <row r="116" spans="2:10" x14ac:dyDescent="0.2">
      <c r="B116" t="s">
        <v>1242</v>
      </c>
      <c r="C116">
        <v>19</v>
      </c>
      <c r="D116">
        <v>1061</v>
      </c>
      <c r="I116">
        <v>8.1428571428571423</v>
      </c>
    </row>
    <row r="117" spans="2:10" x14ac:dyDescent="0.2">
      <c r="B117" t="s">
        <v>1243</v>
      </c>
      <c r="C117">
        <v>0</v>
      </c>
      <c r="D117">
        <v>0</v>
      </c>
      <c r="I117">
        <v>0</v>
      </c>
    </row>
    <row r="118" spans="2:10" x14ac:dyDescent="0.2">
      <c r="B118" t="s">
        <v>1244</v>
      </c>
      <c r="C118">
        <v>7</v>
      </c>
      <c r="D118">
        <v>380</v>
      </c>
      <c r="I118">
        <v>3</v>
      </c>
    </row>
    <row r="119" spans="2:10" x14ac:dyDescent="0.2">
      <c r="B119" t="s">
        <v>1245</v>
      </c>
      <c r="C119">
        <v>6</v>
      </c>
      <c r="D119">
        <v>245</v>
      </c>
      <c r="E119">
        <v>5.6875</v>
      </c>
      <c r="G119">
        <v>2.4375</v>
      </c>
      <c r="I119">
        <v>2.5714285714285712</v>
      </c>
      <c r="J119">
        <v>2.4374999999999996</v>
      </c>
    </row>
    <row r="123" spans="2:10" s="84" customFormat="1" x14ac:dyDescent="0.2"/>
    <row r="125" spans="2:10" x14ac:dyDescent="0.2">
      <c r="B125" t="s">
        <v>1102</v>
      </c>
    </row>
    <row r="126" spans="2:10" x14ac:dyDescent="0.2">
      <c r="B126" t="s">
        <v>177</v>
      </c>
      <c r="C126" t="s">
        <v>178</v>
      </c>
      <c r="D126" t="s">
        <v>1103</v>
      </c>
    </row>
    <row r="127" spans="2:10" x14ac:dyDescent="0.2">
      <c r="B127" t="s">
        <v>1370</v>
      </c>
      <c r="C127">
        <v>1</v>
      </c>
      <c r="D127">
        <v>24</v>
      </c>
      <c r="J127">
        <v>0.1</v>
      </c>
    </row>
    <row r="128" spans="2:10" x14ac:dyDescent="0.2">
      <c r="B128" t="s">
        <v>1371</v>
      </c>
      <c r="C128">
        <v>15</v>
      </c>
      <c r="D128">
        <v>354</v>
      </c>
      <c r="J128">
        <v>1.5</v>
      </c>
    </row>
    <row r="129" spans="2:11" x14ac:dyDescent="0.2">
      <c r="B129" t="s">
        <v>1372</v>
      </c>
      <c r="C129">
        <v>12</v>
      </c>
      <c r="D129">
        <v>829</v>
      </c>
      <c r="J129">
        <v>1.2</v>
      </c>
    </row>
    <row r="130" spans="2:11" x14ac:dyDescent="0.2">
      <c r="B130" t="s">
        <v>1373</v>
      </c>
      <c r="C130">
        <v>8</v>
      </c>
      <c r="D130">
        <v>208</v>
      </c>
      <c r="J130">
        <v>0.8</v>
      </c>
    </row>
    <row r="131" spans="2:11" x14ac:dyDescent="0.2">
      <c r="B131" t="s">
        <v>1374</v>
      </c>
      <c r="C131">
        <v>20</v>
      </c>
      <c r="D131">
        <v>772</v>
      </c>
      <c r="J131">
        <v>2</v>
      </c>
    </row>
    <row r="132" spans="2:11" x14ac:dyDescent="0.2">
      <c r="B132" t="s">
        <v>1375</v>
      </c>
      <c r="C132">
        <v>1</v>
      </c>
      <c r="D132">
        <v>13</v>
      </c>
      <c r="J132">
        <v>0.1</v>
      </c>
    </row>
    <row r="133" spans="2:11" x14ac:dyDescent="0.2">
      <c r="B133" t="s">
        <v>1376</v>
      </c>
      <c r="C133">
        <v>17</v>
      </c>
      <c r="D133">
        <v>504</v>
      </c>
      <c r="J133">
        <v>1.7</v>
      </c>
    </row>
    <row r="134" spans="2:11" x14ac:dyDescent="0.2">
      <c r="B134" t="s">
        <v>1377</v>
      </c>
      <c r="C134">
        <v>14</v>
      </c>
      <c r="D134">
        <v>321</v>
      </c>
      <c r="J134">
        <v>1.4</v>
      </c>
    </row>
    <row r="135" spans="2:11" x14ac:dyDescent="0.2">
      <c r="B135" t="s">
        <v>1378</v>
      </c>
      <c r="C135">
        <v>11</v>
      </c>
      <c r="D135">
        <v>639</v>
      </c>
      <c r="J135">
        <v>1.1000000000000001</v>
      </c>
    </row>
    <row r="136" spans="2:11" x14ac:dyDescent="0.2">
      <c r="B136" t="s">
        <v>1379</v>
      </c>
      <c r="C136">
        <v>11</v>
      </c>
      <c r="D136">
        <v>407</v>
      </c>
      <c r="J136">
        <v>1.1000000000000001</v>
      </c>
    </row>
    <row r="137" spans="2:11" x14ac:dyDescent="0.2">
      <c r="B137" t="s">
        <v>1380</v>
      </c>
      <c r="C137">
        <v>7</v>
      </c>
      <c r="D137">
        <v>341</v>
      </c>
      <c r="J137">
        <v>0.7</v>
      </c>
    </row>
    <row r="138" spans="2:11" x14ac:dyDescent="0.2">
      <c r="B138" t="s">
        <v>1381</v>
      </c>
      <c r="C138">
        <v>6</v>
      </c>
      <c r="D138">
        <v>144</v>
      </c>
      <c r="J138">
        <v>0.6</v>
      </c>
    </row>
    <row r="139" spans="2:11" x14ac:dyDescent="0.2">
      <c r="B139" t="s">
        <v>1382</v>
      </c>
      <c r="C139">
        <v>11</v>
      </c>
      <c r="D139">
        <v>286</v>
      </c>
      <c r="J139">
        <v>1.1000000000000001</v>
      </c>
    </row>
    <row r="140" spans="2:11" x14ac:dyDescent="0.2">
      <c r="B140" t="s">
        <v>1383</v>
      </c>
      <c r="C140">
        <v>6</v>
      </c>
      <c r="D140">
        <v>184</v>
      </c>
      <c r="E140">
        <v>10</v>
      </c>
      <c r="H140">
        <v>1</v>
      </c>
      <c r="J140">
        <v>0.6</v>
      </c>
      <c r="K140">
        <v>0.99999999999999978</v>
      </c>
    </row>
    <row r="143" spans="2:11" x14ac:dyDescent="0.2">
      <c r="B143" t="s">
        <v>1384</v>
      </c>
    </row>
    <row r="144" spans="2:11" x14ac:dyDescent="0.2">
      <c r="B144" t="s">
        <v>177</v>
      </c>
      <c r="C144" t="s">
        <v>178</v>
      </c>
      <c r="D144" t="s">
        <v>1103</v>
      </c>
    </row>
    <row r="145" spans="2:11" x14ac:dyDescent="0.2">
      <c r="B145" t="s">
        <v>1385</v>
      </c>
      <c r="C145">
        <v>24</v>
      </c>
      <c r="D145">
        <v>2452</v>
      </c>
      <c r="J145">
        <v>2.4</v>
      </c>
    </row>
    <row r="146" spans="2:11" x14ac:dyDescent="0.2">
      <c r="B146" t="s">
        <v>1386</v>
      </c>
      <c r="C146">
        <v>52</v>
      </c>
      <c r="D146">
        <v>2702</v>
      </c>
      <c r="J146">
        <v>5.2</v>
      </c>
    </row>
    <row r="147" spans="2:11" x14ac:dyDescent="0.2">
      <c r="B147" t="s">
        <v>1387</v>
      </c>
      <c r="C147">
        <v>18</v>
      </c>
      <c r="D147">
        <v>333</v>
      </c>
      <c r="J147">
        <v>1.8</v>
      </c>
    </row>
    <row r="148" spans="2:11" x14ac:dyDescent="0.2">
      <c r="B148" t="s">
        <v>1388</v>
      </c>
      <c r="C148">
        <v>31</v>
      </c>
      <c r="D148">
        <v>3624</v>
      </c>
      <c r="J148">
        <v>3.1</v>
      </c>
    </row>
    <row r="149" spans="2:11" x14ac:dyDescent="0.2">
      <c r="B149" t="s">
        <v>1389</v>
      </c>
      <c r="C149">
        <v>20</v>
      </c>
      <c r="D149">
        <v>2051</v>
      </c>
      <c r="J149">
        <v>2</v>
      </c>
    </row>
    <row r="150" spans="2:11" x14ac:dyDescent="0.2">
      <c r="B150" t="s">
        <v>1390</v>
      </c>
      <c r="C150">
        <v>11</v>
      </c>
      <c r="D150">
        <v>846</v>
      </c>
      <c r="J150">
        <v>1.1000000000000001</v>
      </c>
    </row>
    <row r="151" spans="2:11" x14ac:dyDescent="0.2">
      <c r="B151" t="s">
        <v>1391</v>
      </c>
      <c r="C151">
        <v>22</v>
      </c>
      <c r="D151">
        <v>3277</v>
      </c>
      <c r="J151">
        <v>2.2000000000000002</v>
      </c>
    </row>
    <row r="152" spans="2:11" x14ac:dyDescent="0.2">
      <c r="B152" t="s">
        <v>1392</v>
      </c>
      <c r="C152">
        <v>24</v>
      </c>
      <c r="D152">
        <v>1852</v>
      </c>
      <c r="J152">
        <v>2.4</v>
      </c>
    </row>
    <row r="153" spans="2:11" x14ac:dyDescent="0.2">
      <c r="B153" t="s">
        <v>1393</v>
      </c>
      <c r="C153">
        <v>23</v>
      </c>
      <c r="D153">
        <v>627</v>
      </c>
      <c r="J153">
        <v>2.2999999999999998</v>
      </c>
    </row>
    <row r="154" spans="2:11" x14ac:dyDescent="0.2">
      <c r="B154" t="s">
        <v>1394</v>
      </c>
      <c r="C154">
        <v>16</v>
      </c>
      <c r="D154">
        <v>1518</v>
      </c>
      <c r="J154">
        <v>1.6</v>
      </c>
    </row>
    <row r="155" spans="2:11" x14ac:dyDescent="0.2">
      <c r="B155" t="s">
        <v>1395</v>
      </c>
      <c r="C155">
        <v>5</v>
      </c>
      <c r="D155">
        <v>163</v>
      </c>
      <c r="J155">
        <v>0.5</v>
      </c>
    </row>
    <row r="156" spans="2:11" x14ac:dyDescent="0.2">
      <c r="B156" t="s">
        <v>1396</v>
      </c>
      <c r="C156">
        <v>21</v>
      </c>
      <c r="D156">
        <v>1489</v>
      </c>
      <c r="J156">
        <v>2.1</v>
      </c>
    </row>
    <row r="157" spans="2:11" x14ac:dyDescent="0.2">
      <c r="B157" t="s">
        <v>1397</v>
      </c>
      <c r="C157">
        <v>30</v>
      </c>
      <c r="D157">
        <v>1586</v>
      </c>
      <c r="J157">
        <v>3</v>
      </c>
    </row>
    <row r="158" spans="2:11" x14ac:dyDescent="0.2">
      <c r="B158" t="s">
        <v>1398</v>
      </c>
      <c r="C158">
        <v>15</v>
      </c>
      <c r="D158">
        <v>423</v>
      </c>
      <c r="J158">
        <v>1.5</v>
      </c>
    </row>
    <row r="159" spans="2:11" x14ac:dyDescent="0.2">
      <c r="B159" t="s">
        <v>1399</v>
      </c>
      <c r="C159">
        <v>43</v>
      </c>
      <c r="D159">
        <v>3132</v>
      </c>
      <c r="E159">
        <v>23.666666666666668</v>
      </c>
      <c r="H159">
        <v>2.3666666666666667</v>
      </c>
      <c r="J159">
        <v>4.3</v>
      </c>
      <c r="K159">
        <v>2.3666666666666667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AB914-E3DC-FB4A-96FF-479B0954B79B}">
  <dimension ref="A1:M165"/>
  <sheetViews>
    <sheetView topLeftCell="A136" workbookViewId="0"/>
  </sheetViews>
  <sheetFormatPr baseColWidth="10" defaultRowHeight="16" x14ac:dyDescent="0.2"/>
  <cols>
    <col min="3" max="3" width="84.83203125" bestFit="1" customWidth="1"/>
  </cols>
  <sheetData>
    <row r="1" spans="1:11" x14ac:dyDescent="0.2">
      <c r="A1" s="2" t="s">
        <v>1458</v>
      </c>
    </row>
    <row r="2" spans="1:11" x14ac:dyDescent="0.2">
      <c r="C2" t="s">
        <v>1102</v>
      </c>
    </row>
    <row r="4" spans="1:11" x14ac:dyDescent="0.2">
      <c r="C4" s="34" t="s">
        <v>177</v>
      </c>
      <c r="D4" s="34" t="s">
        <v>178</v>
      </c>
      <c r="E4" s="34" t="s">
        <v>1103</v>
      </c>
      <c r="H4" s="34" t="s">
        <v>1104</v>
      </c>
      <c r="I4" s="34"/>
    </row>
    <row r="5" spans="1:11" x14ac:dyDescent="0.2">
      <c r="C5" s="34" t="s">
        <v>1105</v>
      </c>
      <c r="D5" s="35">
        <v>24</v>
      </c>
      <c r="E5" s="35">
        <v>5375</v>
      </c>
      <c r="J5">
        <v>1.1755102040816325</v>
      </c>
    </row>
    <row r="6" spans="1:11" x14ac:dyDescent="0.2">
      <c r="C6" s="34" t="s">
        <v>1106</v>
      </c>
      <c r="D6" s="35">
        <v>18</v>
      </c>
      <c r="E6" s="35">
        <v>6266</v>
      </c>
      <c r="J6">
        <v>0.8816326530612244</v>
      </c>
    </row>
    <row r="7" spans="1:11" x14ac:dyDescent="0.2">
      <c r="C7" s="34" t="s">
        <v>1107</v>
      </c>
      <c r="D7" s="35">
        <v>18</v>
      </c>
      <c r="E7" s="35">
        <v>1979</v>
      </c>
      <c r="J7">
        <v>0.8816326530612244</v>
      </c>
    </row>
    <row r="8" spans="1:11" x14ac:dyDescent="0.2">
      <c r="C8" s="34" t="s">
        <v>1108</v>
      </c>
      <c r="D8" s="35">
        <v>18</v>
      </c>
      <c r="E8" s="35">
        <v>4693</v>
      </c>
      <c r="J8">
        <v>0.8816326530612244</v>
      </c>
    </row>
    <row r="9" spans="1:11" x14ac:dyDescent="0.2">
      <c r="C9" s="34" t="s">
        <v>1109</v>
      </c>
      <c r="D9" s="35">
        <v>13</v>
      </c>
      <c r="E9" s="35">
        <v>1890</v>
      </c>
      <c r="J9">
        <v>0.63673469387755099</v>
      </c>
    </row>
    <row r="10" spans="1:11" x14ac:dyDescent="0.2">
      <c r="C10" s="34" t="s">
        <v>1110</v>
      </c>
      <c r="D10" s="35">
        <v>30</v>
      </c>
      <c r="E10" s="35">
        <v>4379</v>
      </c>
      <c r="J10">
        <v>1.4693877551020407</v>
      </c>
    </row>
    <row r="11" spans="1:11" x14ac:dyDescent="0.2">
      <c r="C11" s="34" t="s">
        <v>1111</v>
      </c>
      <c r="D11" s="35">
        <v>27</v>
      </c>
      <c r="E11" s="35">
        <v>5910</v>
      </c>
      <c r="J11">
        <v>1.3224489795918366</v>
      </c>
    </row>
    <row r="12" spans="1:11" x14ac:dyDescent="0.2">
      <c r="C12" s="34" t="s">
        <v>1112</v>
      </c>
      <c r="D12" s="35">
        <v>16</v>
      </c>
      <c r="E12" s="35">
        <v>8252</v>
      </c>
      <c r="J12">
        <v>0.78367346938775506</v>
      </c>
    </row>
    <row r="13" spans="1:11" x14ac:dyDescent="0.2">
      <c r="C13" s="34" t="s">
        <v>1113</v>
      </c>
      <c r="D13" s="35">
        <v>27</v>
      </c>
      <c r="E13" s="35">
        <v>2167</v>
      </c>
      <c r="J13">
        <v>1.3224489795918366</v>
      </c>
    </row>
    <row r="14" spans="1:11" x14ac:dyDescent="0.2">
      <c r="C14" s="34" t="s">
        <v>1114</v>
      </c>
      <c r="D14" s="35">
        <v>10</v>
      </c>
      <c r="E14" s="35">
        <v>738</v>
      </c>
      <c r="J14">
        <v>0.48979591836734693</v>
      </c>
    </row>
    <row r="15" spans="1:11" x14ac:dyDescent="0.2">
      <c r="C15" s="34" t="s">
        <v>1115</v>
      </c>
      <c r="D15" s="35">
        <v>23</v>
      </c>
      <c r="E15" s="35">
        <v>1650</v>
      </c>
      <c r="J15">
        <v>1.1265306122448979</v>
      </c>
    </row>
    <row r="16" spans="1:11" x14ac:dyDescent="0.2">
      <c r="C16" s="34" t="s">
        <v>1116</v>
      </c>
      <c r="D16" s="35">
        <v>21</v>
      </c>
      <c r="E16" s="35">
        <v>4661</v>
      </c>
      <c r="F16">
        <v>20.416666666666668</v>
      </c>
      <c r="H16">
        <v>1</v>
      </c>
      <c r="J16">
        <v>1.0285714285714285</v>
      </c>
      <c r="K16">
        <v>0.99999999999999989</v>
      </c>
    </row>
    <row r="21" spans="3:10" x14ac:dyDescent="0.2">
      <c r="C21" s="34" t="s">
        <v>177</v>
      </c>
      <c r="D21" s="34" t="s">
        <v>178</v>
      </c>
      <c r="E21" s="34" t="s">
        <v>1103</v>
      </c>
    </row>
    <row r="22" spans="3:10" x14ac:dyDescent="0.2">
      <c r="C22" s="34" t="s">
        <v>1117</v>
      </c>
      <c r="D22" s="35">
        <v>23</v>
      </c>
      <c r="E22" s="35">
        <v>2127</v>
      </c>
      <c r="J22">
        <v>1.1265306122448979</v>
      </c>
    </row>
    <row r="23" spans="3:10" x14ac:dyDescent="0.2">
      <c r="C23" s="34" t="s">
        <v>1118</v>
      </c>
      <c r="D23" s="35">
        <v>26</v>
      </c>
      <c r="E23" s="35">
        <v>9855</v>
      </c>
      <c r="J23">
        <v>1.273469387755102</v>
      </c>
    </row>
    <row r="24" spans="3:10" x14ac:dyDescent="0.2">
      <c r="C24" s="34" t="s">
        <v>1119</v>
      </c>
      <c r="D24" s="35">
        <v>18</v>
      </c>
      <c r="E24" s="35">
        <v>10047</v>
      </c>
      <c r="J24">
        <v>0.8816326530612244</v>
      </c>
    </row>
    <row r="25" spans="3:10" x14ac:dyDescent="0.2">
      <c r="C25" s="34" t="s">
        <v>1120</v>
      </c>
      <c r="D25" s="35">
        <v>22</v>
      </c>
      <c r="E25" s="35">
        <v>3296</v>
      </c>
      <c r="J25">
        <v>1.0775510204081633</v>
      </c>
    </row>
    <row r="26" spans="3:10" x14ac:dyDescent="0.2">
      <c r="C26" s="34" t="s">
        <v>1121</v>
      </c>
      <c r="D26" s="35">
        <v>22</v>
      </c>
      <c r="E26" s="35">
        <v>3028</v>
      </c>
      <c r="J26">
        <v>1.0775510204081633</v>
      </c>
    </row>
    <row r="27" spans="3:10" x14ac:dyDescent="0.2">
      <c r="C27" s="34" t="s">
        <v>1122</v>
      </c>
      <c r="D27" s="35">
        <v>33</v>
      </c>
      <c r="E27" s="35">
        <v>5809</v>
      </c>
      <c r="J27">
        <v>1.6163265306122447</v>
      </c>
    </row>
    <row r="28" spans="3:10" x14ac:dyDescent="0.2">
      <c r="C28" s="34" t="s">
        <v>1123</v>
      </c>
      <c r="D28" s="35">
        <v>33</v>
      </c>
      <c r="E28" s="35">
        <v>5757</v>
      </c>
      <c r="J28">
        <v>1.6163265306122447</v>
      </c>
    </row>
    <row r="29" spans="3:10" x14ac:dyDescent="0.2">
      <c r="C29" s="34" t="s">
        <v>1124</v>
      </c>
      <c r="D29" s="35">
        <v>25</v>
      </c>
      <c r="E29" s="35">
        <v>1332</v>
      </c>
      <c r="J29">
        <v>1.2244897959183674</v>
      </c>
    </row>
    <row r="30" spans="3:10" x14ac:dyDescent="0.2">
      <c r="C30" s="34" t="s">
        <v>1125</v>
      </c>
      <c r="D30" s="35">
        <v>16</v>
      </c>
      <c r="E30" s="35">
        <v>1009</v>
      </c>
      <c r="J30">
        <v>0.78367346938775506</v>
      </c>
    </row>
    <row r="31" spans="3:10" x14ac:dyDescent="0.2">
      <c r="C31" s="34" t="s">
        <v>1126</v>
      </c>
      <c r="D31" s="35">
        <v>59</v>
      </c>
      <c r="E31" s="35">
        <v>6857</v>
      </c>
      <c r="J31">
        <v>2.8897959183673469</v>
      </c>
    </row>
    <row r="32" spans="3:10" x14ac:dyDescent="0.2">
      <c r="C32" s="34" t="s">
        <v>1127</v>
      </c>
      <c r="D32" s="35">
        <v>36</v>
      </c>
      <c r="E32" s="35">
        <v>7257</v>
      </c>
      <c r="J32">
        <v>1.7632653061224488</v>
      </c>
    </row>
    <row r="33" spans="3:11" x14ac:dyDescent="0.2">
      <c r="C33" s="34" t="s">
        <v>1128</v>
      </c>
      <c r="D33" s="35">
        <v>23</v>
      </c>
      <c r="E33" s="35">
        <v>2306</v>
      </c>
      <c r="J33">
        <v>1.1265306122448979</v>
      </c>
    </row>
    <row r="34" spans="3:11" x14ac:dyDescent="0.2">
      <c r="C34" s="34" t="s">
        <v>1129</v>
      </c>
      <c r="D34" s="35">
        <v>14</v>
      </c>
      <c r="E34" s="35">
        <v>2445</v>
      </c>
      <c r="F34">
        <v>26.923076923076923</v>
      </c>
      <c r="H34">
        <v>1.3186813186813187</v>
      </c>
      <c r="J34">
        <v>0.68571428571428572</v>
      </c>
      <c r="K34">
        <v>1.3186813186813189</v>
      </c>
    </row>
    <row r="36" spans="3:11" s="84" customFormat="1" x14ac:dyDescent="0.2"/>
    <row r="40" spans="3:11" x14ac:dyDescent="0.2">
      <c r="C40" t="s">
        <v>1180</v>
      </c>
    </row>
    <row r="42" spans="3:11" x14ac:dyDescent="0.2">
      <c r="C42" t="s">
        <v>177</v>
      </c>
      <c r="D42" t="s">
        <v>178</v>
      </c>
      <c r="E42" t="s">
        <v>1103</v>
      </c>
      <c r="H42" t="s">
        <v>1104</v>
      </c>
    </row>
    <row r="43" spans="3:11" x14ac:dyDescent="0.2">
      <c r="C43" t="s">
        <v>1246</v>
      </c>
      <c r="D43">
        <v>11</v>
      </c>
      <c r="E43">
        <v>1051</v>
      </c>
      <c r="J43">
        <v>0.86387435000000001</v>
      </c>
    </row>
    <row r="44" spans="3:11" x14ac:dyDescent="0.2">
      <c r="C44" t="s">
        <v>1247</v>
      </c>
      <c r="D44">
        <v>10</v>
      </c>
      <c r="E44">
        <v>890</v>
      </c>
      <c r="J44">
        <v>0.78534031000000004</v>
      </c>
    </row>
    <row r="45" spans="3:11" x14ac:dyDescent="0.2">
      <c r="C45" t="s">
        <v>1248</v>
      </c>
      <c r="D45">
        <v>15</v>
      </c>
      <c r="E45">
        <v>848</v>
      </c>
      <c r="J45">
        <v>1.17801047</v>
      </c>
    </row>
    <row r="46" spans="3:11" x14ac:dyDescent="0.2">
      <c r="C46" t="s">
        <v>1249</v>
      </c>
      <c r="D46">
        <v>11</v>
      </c>
      <c r="E46">
        <v>598</v>
      </c>
      <c r="J46">
        <v>0.86387435000000001</v>
      </c>
    </row>
    <row r="47" spans="3:11" x14ac:dyDescent="0.2">
      <c r="C47" t="s">
        <v>1250</v>
      </c>
      <c r="D47">
        <v>7</v>
      </c>
      <c r="E47">
        <v>578</v>
      </c>
      <c r="J47">
        <v>0.54973822000000006</v>
      </c>
    </row>
    <row r="48" spans="3:11" x14ac:dyDescent="0.2">
      <c r="C48" t="s">
        <v>1251</v>
      </c>
      <c r="D48">
        <v>17</v>
      </c>
      <c r="E48">
        <v>1568</v>
      </c>
      <c r="J48">
        <v>1.3350785300000001</v>
      </c>
    </row>
    <row r="49" spans="3:11" x14ac:dyDescent="0.2">
      <c r="C49" t="s">
        <v>1252</v>
      </c>
      <c r="D49">
        <v>23</v>
      </c>
      <c r="E49">
        <v>1512</v>
      </c>
      <c r="J49">
        <v>1.80628272</v>
      </c>
    </row>
    <row r="50" spans="3:11" x14ac:dyDescent="0.2">
      <c r="C50" t="s">
        <v>1253</v>
      </c>
      <c r="D50">
        <v>9</v>
      </c>
      <c r="E50">
        <v>492</v>
      </c>
      <c r="J50">
        <v>0.70680628000000001</v>
      </c>
    </row>
    <row r="51" spans="3:11" x14ac:dyDescent="0.2">
      <c r="C51" t="s">
        <v>1254</v>
      </c>
      <c r="D51">
        <v>10</v>
      </c>
      <c r="E51">
        <v>656</v>
      </c>
      <c r="J51">
        <v>0.78534031000000004</v>
      </c>
    </row>
    <row r="52" spans="3:11" x14ac:dyDescent="0.2">
      <c r="C52" t="s">
        <v>1255</v>
      </c>
      <c r="D52">
        <v>26</v>
      </c>
      <c r="E52">
        <v>1904</v>
      </c>
      <c r="J52">
        <v>2.0418848199999999</v>
      </c>
    </row>
    <row r="53" spans="3:11" x14ac:dyDescent="0.2">
      <c r="C53" t="s">
        <v>1256</v>
      </c>
      <c r="D53">
        <v>7</v>
      </c>
      <c r="E53">
        <v>316</v>
      </c>
      <c r="J53">
        <v>0.54973822000000006</v>
      </c>
    </row>
    <row r="54" spans="3:11" x14ac:dyDescent="0.2">
      <c r="C54" t="s">
        <v>1257</v>
      </c>
      <c r="D54">
        <v>2</v>
      </c>
      <c r="E54">
        <v>91</v>
      </c>
      <c r="J54">
        <v>0.15706806000000001</v>
      </c>
    </row>
    <row r="55" spans="3:11" x14ac:dyDescent="0.2">
      <c r="C55" t="s">
        <v>1258</v>
      </c>
      <c r="D55">
        <v>11</v>
      </c>
      <c r="E55">
        <v>858</v>
      </c>
      <c r="J55">
        <v>0.86387435000000001</v>
      </c>
    </row>
    <row r="56" spans="3:11" x14ac:dyDescent="0.2">
      <c r="C56" t="s">
        <v>1259</v>
      </c>
      <c r="D56">
        <v>9</v>
      </c>
      <c r="E56">
        <v>699</v>
      </c>
      <c r="J56">
        <v>0.70680628000000001</v>
      </c>
    </row>
    <row r="57" spans="3:11" x14ac:dyDescent="0.2">
      <c r="C57" t="s">
        <v>1260</v>
      </c>
      <c r="D57">
        <v>23</v>
      </c>
      <c r="E57">
        <v>3395</v>
      </c>
      <c r="F57">
        <v>12.7333333</v>
      </c>
      <c r="H57">
        <v>1</v>
      </c>
      <c r="J57">
        <v>1.80628272</v>
      </c>
      <c r="K57">
        <v>1</v>
      </c>
    </row>
    <row r="61" spans="3:11" x14ac:dyDescent="0.2">
      <c r="C61" t="s">
        <v>1196</v>
      </c>
    </row>
    <row r="63" spans="3:11" x14ac:dyDescent="0.2">
      <c r="C63" t="s">
        <v>177</v>
      </c>
      <c r="D63" t="s">
        <v>178</v>
      </c>
      <c r="E63" t="s">
        <v>1103</v>
      </c>
    </row>
    <row r="64" spans="3:11" x14ac:dyDescent="0.2">
      <c r="C64" t="s">
        <v>1261</v>
      </c>
      <c r="D64">
        <v>18</v>
      </c>
      <c r="E64">
        <v>2243</v>
      </c>
      <c r="J64">
        <v>1.41361257</v>
      </c>
    </row>
    <row r="65" spans="3:11" x14ac:dyDescent="0.2">
      <c r="C65" t="s">
        <v>1262</v>
      </c>
      <c r="D65">
        <v>9</v>
      </c>
      <c r="E65">
        <v>1106</v>
      </c>
      <c r="J65">
        <v>0.70680628000000001</v>
      </c>
    </row>
    <row r="66" spans="3:11" x14ac:dyDescent="0.2">
      <c r="C66" t="s">
        <v>1263</v>
      </c>
      <c r="D66">
        <v>33</v>
      </c>
      <c r="E66">
        <v>4539</v>
      </c>
      <c r="J66">
        <v>2.59162304</v>
      </c>
    </row>
    <row r="67" spans="3:11" x14ac:dyDescent="0.2">
      <c r="C67" t="s">
        <v>1264</v>
      </c>
      <c r="D67">
        <v>6</v>
      </c>
      <c r="E67">
        <v>341</v>
      </c>
      <c r="J67">
        <v>0.47120419000000002</v>
      </c>
    </row>
    <row r="68" spans="3:11" x14ac:dyDescent="0.2">
      <c r="C68" t="s">
        <v>1265</v>
      </c>
      <c r="D68">
        <v>7</v>
      </c>
      <c r="E68">
        <v>254</v>
      </c>
      <c r="J68">
        <v>0.54973822000000006</v>
      </c>
    </row>
    <row r="69" spans="3:11" x14ac:dyDescent="0.2">
      <c r="C69" t="s">
        <v>1266</v>
      </c>
      <c r="D69">
        <v>34</v>
      </c>
      <c r="E69">
        <v>4531</v>
      </c>
      <c r="J69">
        <v>2.6701570700000001</v>
      </c>
    </row>
    <row r="70" spans="3:11" x14ac:dyDescent="0.2">
      <c r="C70" t="s">
        <v>1267</v>
      </c>
      <c r="D70">
        <v>36</v>
      </c>
      <c r="E70">
        <v>3219</v>
      </c>
      <c r="J70">
        <v>2.82722513</v>
      </c>
    </row>
    <row r="71" spans="3:11" x14ac:dyDescent="0.2">
      <c r="C71" t="s">
        <v>1268</v>
      </c>
      <c r="D71">
        <v>34</v>
      </c>
      <c r="E71">
        <v>2053</v>
      </c>
      <c r="J71">
        <v>2.6701570700000001</v>
      </c>
    </row>
    <row r="72" spans="3:11" x14ac:dyDescent="0.2">
      <c r="C72" t="s">
        <v>1269</v>
      </c>
      <c r="D72">
        <v>9</v>
      </c>
      <c r="E72">
        <v>762</v>
      </c>
      <c r="J72">
        <v>0.70680628000000001</v>
      </c>
    </row>
    <row r="73" spans="3:11" x14ac:dyDescent="0.2">
      <c r="C73" t="s">
        <v>1270</v>
      </c>
      <c r="D73">
        <v>10</v>
      </c>
      <c r="E73">
        <v>378</v>
      </c>
      <c r="J73">
        <v>0.78534031000000004</v>
      </c>
    </row>
    <row r="74" spans="3:11" x14ac:dyDescent="0.2">
      <c r="C74" t="s">
        <v>1271</v>
      </c>
      <c r="D74">
        <v>11</v>
      </c>
      <c r="E74">
        <v>714</v>
      </c>
      <c r="J74">
        <v>0.86387435000000001</v>
      </c>
    </row>
    <row r="75" spans="3:11" x14ac:dyDescent="0.2">
      <c r="C75" t="s">
        <v>1272</v>
      </c>
      <c r="D75">
        <v>3</v>
      </c>
      <c r="E75">
        <v>99</v>
      </c>
      <c r="J75">
        <v>0.23560208999999999</v>
      </c>
    </row>
    <row r="76" spans="3:11" x14ac:dyDescent="0.2">
      <c r="C76" t="s">
        <v>1273</v>
      </c>
      <c r="D76">
        <v>12</v>
      </c>
      <c r="E76">
        <v>865</v>
      </c>
      <c r="J76">
        <v>0.94240838000000005</v>
      </c>
    </row>
    <row r="77" spans="3:11" x14ac:dyDescent="0.2">
      <c r="C77" t="s">
        <v>1274</v>
      </c>
      <c r="D77">
        <v>4</v>
      </c>
      <c r="E77">
        <v>75</v>
      </c>
      <c r="J77">
        <v>0.31413613000000001</v>
      </c>
    </row>
    <row r="78" spans="3:11" x14ac:dyDescent="0.2">
      <c r="C78" t="s">
        <v>1275</v>
      </c>
      <c r="D78">
        <v>24</v>
      </c>
      <c r="E78">
        <v>2093</v>
      </c>
      <c r="J78">
        <v>1.8848167499999999</v>
      </c>
    </row>
    <row r="79" spans="3:11" x14ac:dyDescent="0.2">
      <c r="C79" t="s">
        <v>1276</v>
      </c>
      <c r="D79">
        <v>20</v>
      </c>
      <c r="E79">
        <v>1776</v>
      </c>
      <c r="F79">
        <v>16.875</v>
      </c>
      <c r="H79">
        <v>1.3252617799999999</v>
      </c>
      <c r="J79">
        <v>1.57068063</v>
      </c>
      <c r="K79">
        <v>1.3252617799999999</v>
      </c>
    </row>
    <row r="85" spans="3:10" x14ac:dyDescent="0.2">
      <c r="C85" t="s">
        <v>1213</v>
      </c>
    </row>
    <row r="87" spans="3:10" x14ac:dyDescent="0.2">
      <c r="C87" t="s">
        <v>177</v>
      </c>
      <c r="D87" t="s">
        <v>178</v>
      </c>
      <c r="E87" t="s">
        <v>1103</v>
      </c>
    </row>
    <row r="88" spans="3:10" x14ac:dyDescent="0.2">
      <c r="C88" t="s">
        <v>1277</v>
      </c>
      <c r="D88">
        <v>23</v>
      </c>
      <c r="E88">
        <v>3302</v>
      </c>
      <c r="J88">
        <v>1.26838235</v>
      </c>
    </row>
    <row r="89" spans="3:10" x14ac:dyDescent="0.2">
      <c r="C89" t="s">
        <v>1278</v>
      </c>
      <c r="D89">
        <v>30</v>
      </c>
      <c r="E89">
        <v>3891</v>
      </c>
      <c r="J89">
        <v>1.6544117599999999</v>
      </c>
    </row>
    <row r="90" spans="3:10" x14ac:dyDescent="0.2">
      <c r="C90" t="s">
        <v>1279</v>
      </c>
      <c r="D90">
        <v>15</v>
      </c>
      <c r="E90">
        <v>2193</v>
      </c>
      <c r="J90">
        <v>0.82720587999999995</v>
      </c>
    </row>
    <row r="91" spans="3:10" x14ac:dyDescent="0.2">
      <c r="C91" t="s">
        <v>1280</v>
      </c>
      <c r="D91">
        <v>10</v>
      </c>
      <c r="E91">
        <v>666</v>
      </c>
      <c r="J91">
        <v>0.55147058999999998</v>
      </c>
    </row>
    <row r="92" spans="3:10" x14ac:dyDescent="0.2">
      <c r="C92" t="s">
        <v>1281</v>
      </c>
      <c r="D92">
        <v>31</v>
      </c>
      <c r="E92">
        <v>3872</v>
      </c>
      <c r="J92">
        <v>1.70955882</v>
      </c>
    </row>
    <row r="93" spans="3:10" x14ac:dyDescent="0.2">
      <c r="C93" t="s">
        <v>1282</v>
      </c>
      <c r="D93">
        <v>18</v>
      </c>
      <c r="E93">
        <v>1480</v>
      </c>
      <c r="J93">
        <v>0.99264706000000003</v>
      </c>
    </row>
    <row r="94" spans="3:10" x14ac:dyDescent="0.2">
      <c r="C94" t="s">
        <v>1283</v>
      </c>
      <c r="D94">
        <v>17</v>
      </c>
      <c r="E94">
        <v>1398</v>
      </c>
      <c r="J94">
        <v>0.9375</v>
      </c>
    </row>
    <row r="95" spans="3:10" x14ac:dyDescent="0.2">
      <c r="C95" t="s">
        <v>1284</v>
      </c>
      <c r="D95">
        <v>19</v>
      </c>
      <c r="E95">
        <v>1999</v>
      </c>
      <c r="J95">
        <v>1.0477941200000001</v>
      </c>
    </row>
    <row r="96" spans="3:10" x14ac:dyDescent="0.2">
      <c r="C96" t="s">
        <v>1285</v>
      </c>
      <c r="D96">
        <v>13</v>
      </c>
      <c r="E96">
        <v>1715</v>
      </c>
      <c r="J96">
        <v>0.71691176000000001</v>
      </c>
    </row>
    <row r="97" spans="3:11" x14ac:dyDescent="0.2">
      <c r="C97" t="s">
        <v>1286</v>
      </c>
      <c r="D97">
        <v>34</v>
      </c>
      <c r="E97">
        <v>3151</v>
      </c>
      <c r="J97">
        <v>1.875</v>
      </c>
    </row>
    <row r="98" spans="3:11" x14ac:dyDescent="0.2">
      <c r="C98" t="s">
        <v>1287</v>
      </c>
      <c r="D98">
        <v>8</v>
      </c>
      <c r="E98">
        <v>369</v>
      </c>
      <c r="J98">
        <v>0.44117646999999999</v>
      </c>
    </row>
    <row r="99" spans="3:11" x14ac:dyDescent="0.2">
      <c r="C99" t="s">
        <v>1288</v>
      </c>
      <c r="D99">
        <v>21</v>
      </c>
      <c r="E99">
        <v>3144</v>
      </c>
      <c r="J99">
        <v>1.1580882400000001</v>
      </c>
    </row>
    <row r="100" spans="3:11" x14ac:dyDescent="0.2">
      <c r="C100" t="s">
        <v>1289</v>
      </c>
      <c r="D100">
        <v>7</v>
      </c>
      <c r="E100">
        <v>450</v>
      </c>
      <c r="J100">
        <v>0.38602941000000002</v>
      </c>
    </row>
    <row r="101" spans="3:11" x14ac:dyDescent="0.2">
      <c r="C101" t="s">
        <v>1290</v>
      </c>
      <c r="D101">
        <v>12</v>
      </c>
      <c r="E101">
        <v>834</v>
      </c>
      <c r="J101">
        <v>0.66176471000000003</v>
      </c>
    </row>
    <row r="102" spans="3:11" x14ac:dyDescent="0.2">
      <c r="C102" t="s">
        <v>1291</v>
      </c>
      <c r="D102">
        <v>14</v>
      </c>
      <c r="E102">
        <v>1747</v>
      </c>
      <c r="F102">
        <v>18.1333333</v>
      </c>
      <c r="H102">
        <v>1</v>
      </c>
      <c r="J102">
        <v>0.77205882000000003</v>
      </c>
      <c r="K102">
        <v>1</v>
      </c>
    </row>
    <row r="107" spans="3:11" x14ac:dyDescent="0.2">
      <c r="C107" t="s">
        <v>1229</v>
      </c>
    </row>
    <row r="109" spans="3:11" x14ac:dyDescent="0.2">
      <c r="C109" t="s">
        <v>177</v>
      </c>
      <c r="D109" t="s">
        <v>178</v>
      </c>
      <c r="E109" t="s">
        <v>1103</v>
      </c>
    </row>
    <row r="110" spans="3:11" x14ac:dyDescent="0.2">
      <c r="C110" t="s">
        <v>1292</v>
      </c>
      <c r="D110">
        <v>23</v>
      </c>
      <c r="E110">
        <v>2385</v>
      </c>
      <c r="J110">
        <v>1.26838235</v>
      </c>
    </row>
    <row r="111" spans="3:11" x14ac:dyDescent="0.2">
      <c r="C111" t="s">
        <v>1293</v>
      </c>
      <c r="D111">
        <v>45</v>
      </c>
      <c r="E111">
        <v>6985</v>
      </c>
      <c r="J111">
        <v>2.48161765</v>
      </c>
    </row>
    <row r="112" spans="3:11" x14ac:dyDescent="0.2">
      <c r="C112" t="s">
        <v>1294</v>
      </c>
      <c r="D112">
        <v>41</v>
      </c>
      <c r="E112">
        <v>4578</v>
      </c>
      <c r="J112">
        <v>2.2610294099999999</v>
      </c>
    </row>
    <row r="113" spans="3:11" x14ac:dyDescent="0.2">
      <c r="C113" t="s">
        <v>1295</v>
      </c>
      <c r="D113">
        <v>31</v>
      </c>
      <c r="E113">
        <v>3509</v>
      </c>
      <c r="J113">
        <v>1.70955882</v>
      </c>
    </row>
    <row r="114" spans="3:11" x14ac:dyDescent="0.2">
      <c r="C114" t="s">
        <v>1296</v>
      </c>
      <c r="D114">
        <v>31</v>
      </c>
      <c r="E114">
        <v>5249</v>
      </c>
      <c r="J114">
        <v>1.70955882</v>
      </c>
    </row>
    <row r="115" spans="3:11" x14ac:dyDescent="0.2">
      <c r="C115" t="s">
        <v>1297</v>
      </c>
      <c r="D115">
        <v>28</v>
      </c>
      <c r="E115">
        <v>4532</v>
      </c>
      <c r="J115">
        <v>1.54411765</v>
      </c>
    </row>
    <row r="116" spans="3:11" x14ac:dyDescent="0.2">
      <c r="C116" t="s">
        <v>1298</v>
      </c>
      <c r="D116">
        <v>22</v>
      </c>
      <c r="E116">
        <v>2089</v>
      </c>
      <c r="J116">
        <v>1.2132352900000001</v>
      </c>
    </row>
    <row r="117" spans="3:11" x14ac:dyDescent="0.2">
      <c r="C117" t="s">
        <v>1299</v>
      </c>
      <c r="D117">
        <v>13</v>
      </c>
      <c r="E117">
        <v>1296</v>
      </c>
      <c r="J117">
        <v>0.71691176000000001</v>
      </c>
    </row>
    <row r="118" spans="3:11" x14ac:dyDescent="0.2">
      <c r="C118" t="s">
        <v>1300</v>
      </c>
      <c r="D118">
        <v>41</v>
      </c>
      <c r="E118">
        <v>3510</v>
      </c>
      <c r="J118">
        <v>2.2610294099999999</v>
      </c>
    </row>
    <row r="119" spans="3:11" x14ac:dyDescent="0.2">
      <c r="C119" t="s">
        <v>1301</v>
      </c>
      <c r="D119">
        <v>22</v>
      </c>
      <c r="E119">
        <v>2316</v>
      </c>
      <c r="J119">
        <v>1.2132352900000001</v>
      </c>
    </row>
    <row r="120" spans="3:11" x14ac:dyDescent="0.2">
      <c r="C120" t="s">
        <v>1302</v>
      </c>
      <c r="D120">
        <v>22</v>
      </c>
      <c r="E120">
        <v>1761</v>
      </c>
      <c r="J120">
        <v>1.2132352900000001</v>
      </c>
    </row>
    <row r="121" spans="3:11" x14ac:dyDescent="0.2">
      <c r="C121" t="s">
        <v>1303</v>
      </c>
      <c r="D121">
        <v>22</v>
      </c>
      <c r="E121">
        <v>1136</v>
      </c>
      <c r="J121">
        <v>1.2132352900000001</v>
      </c>
    </row>
    <row r="122" spans="3:11" x14ac:dyDescent="0.2">
      <c r="C122" t="s">
        <v>1304</v>
      </c>
      <c r="D122">
        <v>22</v>
      </c>
      <c r="E122">
        <v>1648</v>
      </c>
      <c r="J122">
        <v>1.2132352900000001</v>
      </c>
    </row>
    <row r="123" spans="3:11" x14ac:dyDescent="0.2">
      <c r="C123" t="s">
        <v>1305</v>
      </c>
      <c r="D123">
        <v>35</v>
      </c>
      <c r="E123">
        <v>2754</v>
      </c>
      <c r="J123">
        <v>1.9301470599999999</v>
      </c>
    </row>
    <row r="124" spans="3:11" x14ac:dyDescent="0.2">
      <c r="C124" t="s">
        <v>1306</v>
      </c>
      <c r="D124">
        <v>34</v>
      </c>
      <c r="E124">
        <v>4492</v>
      </c>
      <c r="J124">
        <v>1.875</v>
      </c>
    </row>
    <row r="125" spans="3:11" x14ac:dyDescent="0.2">
      <c r="C125" t="s">
        <v>1307</v>
      </c>
      <c r="D125">
        <v>37</v>
      </c>
      <c r="E125">
        <v>3812</v>
      </c>
      <c r="F125">
        <v>29.3125</v>
      </c>
      <c r="H125">
        <v>1.6164981620000001</v>
      </c>
      <c r="J125">
        <v>2.0404411800000002</v>
      </c>
      <c r="K125">
        <v>1.6164981620000001</v>
      </c>
    </row>
    <row r="128" spans="3:11" s="84" customFormat="1" x14ac:dyDescent="0.2"/>
    <row r="131" spans="3:12" x14ac:dyDescent="0.2">
      <c r="C131" t="s">
        <v>1102</v>
      </c>
    </row>
    <row r="132" spans="3:12" x14ac:dyDescent="0.2">
      <c r="C132" t="s">
        <v>177</v>
      </c>
      <c r="D132" t="s">
        <v>178</v>
      </c>
      <c r="E132" t="s">
        <v>1103</v>
      </c>
    </row>
    <row r="133" spans="3:12" x14ac:dyDescent="0.2">
      <c r="C133" t="s">
        <v>1400</v>
      </c>
      <c r="D133">
        <v>6</v>
      </c>
      <c r="E133">
        <v>341</v>
      </c>
      <c r="L133">
        <v>0.64615384615384608</v>
      </c>
    </row>
    <row r="134" spans="3:12" x14ac:dyDescent="0.2">
      <c r="C134" t="s">
        <v>1401</v>
      </c>
      <c r="D134">
        <v>6</v>
      </c>
      <c r="E134">
        <v>250</v>
      </c>
      <c r="L134">
        <v>0.64615384615384608</v>
      </c>
    </row>
    <row r="135" spans="3:12" x14ac:dyDescent="0.2">
      <c r="C135" t="s">
        <v>1402</v>
      </c>
      <c r="D135">
        <v>8</v>
      </c>
      <c r="E135">
        <v>666</v>
      </c>
      <c r="L135">
        <v>0.86153846153846148</v>
      </c>
    </row>
    <row r="136" spans="3:12" x14ac:dyDescent="0.2">
      <c r="C136" t="s">
        <v>1403</v>
      </c>
      <c r="D136">
        <v>16</v>
      </c>
      <c r="E136">
        <v>1078</v>
      </c>
      <c r="L136">
        <v>1.723076923076923</v>
      </c>
    </row>
    <row r="137" spans="3:12" x14ac:dyDescent="0.2">
      <c r="C137" t="s">
        <v>1404</v>
      </c>
      <c r="D137">
        <v>20</v>
      </c>
      <c r="E137">
        <v>2636</v>
      </c>
      <c r="L137">
        <v>2.1538461538461537</v>
      </c>
    </row>
    <row r="138" spans="3:12" x14ac:dyDescent="0.2">
      <c r="C138" t="s">
        <v>1405</v>
      </c>
      <c r="D138">
        <v>3</v>
      </c>
      <c r="E138">
        <v>165</v>
      </c>
      <c r="L138">
        <v>0.32307692307692304</v>
      </c>
    </row>
    <row r="139" spans="3:12" x14ac:dyDescent="0.2">
      <c r="C139" t="s">
        <v>1406</v>
      </c>
      <c r="D139">
        <v>16</v>
      </c>
      <c r="E139">
        <v>1149</v>
      </c>
      <c r="L139">
        <v>1.723076923076923</v>
      </c>
    </row>
    <row r="140" spans="3:12" x14ac:dyDescent="0.2">
      <c r="C140" t="s">
        <v>1407</v>
      </c>
      <c r="D140">
        <v>6</v>
      </c>
      <c r="E140">
        <v>380</v>
      </c>
      <c r="L140">
        <v>0.64615384615384608</v>
      </c>
    </row>
    <row r="141" spans="3:12" x14ac:dyDescent="0.2">
      <c r="C141" t="s">
        <v>1408</v>
      </c>
      <c r="D141">
        <v>6</v>
      </c>
      <c r="E141">
        <v>414</v>
      </c>
      <c r="L141">
        <v>0.64615384615384608</v>
      </c>
    </row>
    <row r="142" spans="3:12" x14ac:dyDescent="0.2">
      <c r="C142" t="s">
        <v>1409</v>
      </c>
      <c r="D142">
        <v>6</v>
      </c>
      <c r="E142">
        <v>362</v>
      </c>
      <c r="L142">
        <v>0.64615384615384608</v>
      </c>
    </row>
    <row r="143" spans="3:12" x14ac:dyDescent="0.2">
      <c r="C143" t="s">
        <v>1410</v>
      </c>
      <c r="D143">
        <v>11</v>
      </c>
      <c r="E143">
        <v>815</v>
      </c>
      <c r="L143">
        <v>1.1846153846153846</v>
      </c>
    </row>
    <row r="144" spans="3:12" x14ac:dyDescent="0.2">
      <c r="C144" t="s">
        <v>1411</v>
      </c>
      <c r="D144">
        <v>5</v>
      </c>
      <c r="E144">
        <v>153</v>
      </c>
      <c r="L144">
        <v>0.53846153846153844</v>
      </c>
    </row>
    <row r="145" spans="3:13" x14ac:dyDescent="0.2">
      <c r="C145" t="s">
        <v>1412</v>
      </c>
      <c r="D145">
        <v>13</v>
      </c>
      <c r="E145">
        <v>1106</v>
      </c>
      <c r="L145">
        <v>1.4</v>
      </c>
    </row>
    <row r="146" spans="3:13" x14ac:dyDescent="0.2">
      <c r="C146" t="s">
        <v>1413</v>
      </c>
      <c r="D146">
        <v>8</v>
      </c>
      <c r="E146">
        <v>415</v>
      </c>
      <c r="F146">
        <v>9.2857142857142865</v>
      </c>
      <c r="G146">
        <v>709.28571428571433</v>
      </c>
      <c r="I146">
        <v>1</v>
      </c>
      <c r="L146">
        <v>0.86153846153846148</v>
      </c>
      <c r="M146">
        <v>0.99999999999999989</v>
      </c>
    </row>
    <row r="149" spans="3:13" x14ac:dyDescent="0.2">
      <c r="C149" t="s">
        <v>1384</v>
      </c>
    </row>
    <row r="150" spans="3:13" x14ac:dyDescent="0.2">
      <c r="C150" t="s">
        <v>177</v>
      </c>
      <c r="D150" t="s">
        <v>178</v>
      </c>
      <c r="E150" t="s">
        <v>1103</v>
      </c>
    </row>
    <row r="151" spans="3:13" x14ac:dyDescent="0.2">
      <c r="C151" t="s">
        <v>1414</v>
      </c>
      <c r="D151">
        <v>28</v>
      </c>
      <c r="E151">
        <v>3657</v>
      </c>
      <c r="L151">
        <v>3.0153846153846153</v>
      </c>
    </row>
    <row r="152" spans="3:13" x14ac:dyDescent="0.2">
      <c r="C152" t="s">
        <v>1415</v>
      </c>
      <c r="D152">
        <v>60</v>
      </c>
      <c r="E152">
        <v>6742</v>
      </c>
      <c r="L152">
        <v>6.4615384615384608</v>
      </c>
    </row>
    <row r="153" spans="3:13" x14ac:dyDescent="0.2">
      <c r="C153" t="s">
        <v>1416</v>
      </c>
      <c r="D153">
        <v>41</v>
      </c>
      <c r="E153">
        <v>5596</v>
      </c>
      <c r="L153">
        <v>4.4153846153846148</v>
      </c>
    </row>
    <row r="154" spans="3:13" x14ac:dyDescent="0.2">
      <c r="C154" t="s">
        <v>1417</v>
      </c>
      <c r="D154">
        <v>34</v>
      </c>
      <c r="E154">
        <v>3515</v>
      </c>
      <c r="L154">
        <v>3.6615384615384614</v>
      </c>
    </row>
    <row r="155" spans="3:13" x14ac:dyDescent="0.2">
      <c r="C155" t="s">
        <v>1418</v>
      </c>
      <c r="D155">
        <v>22</v>
      </c>
      <c r="E155">
        <v>3093</v>
      </c>
      <c r="L155">
        <v>2.3692307692307693</v>
      </c>
    </row>
    <row r="156" spans="3:13" x14ac:dyDescent="0.2">
      <c r="C156" t="s">
        <v>1419</v>
      </c>
      <c r="D156">
        <v>35</v>
      </c>
      <c r="E156">
        <v>2979</v>
      </c>
      <c r="L156">
        <v>3.7692307692307687</v>
      </c>
    </row>
    <row r="157" spans="3:13" x14ac:dyDescent="0.2">
      <c r="C157" t="s">
        <v>1420</v>
      </c>
      <c r="D157">
        <v>36</v>
      </c>
      <c r="E157">
        <v>5511</v>
      </c>
      <c r="L157">
        <v>3.8769230769230765</v>
      </c>
    </row>
    <row r="158" spans="3:13" x14ac:dyDescent="0.2">
      <c r="C158" t="s">
        <v>1421</v>
      </c>
      <c r="D158">
        <v>38</v>
      </c>
      <c r="E158">
        <v>3910</v>
      </c>
      <c r="L158">
        <v>4.092307692307692</v>
      </c>
    </row>
    <row r="159" spans="3:13" x14ac:dyDescent="0.2">
      <c r="C159" t="s">
        <v>1422</v>
      </c>
      <c r="D159">
        <v>29</v>
      </c>
      <c r="E159">
        <v>2148</v>
      </c>
      <c r="L159">
        <v>3.1230769230769226</v>
      </c>
    </row>
    <row r="160" spans="3:13" x14ac:dyDescent="0.2">
      <c r="C160" t="s">
        <v>1423</v>
      </c>
      <c r="D160">
        <v>20</v>
      </c>
      <c r="E160">
        <v>2420</v>
      </c>
      <c r="L160">
        <v>2.1538461538461537</v>
      </c>
    </row>
    <row r="161" spans="3:13" x14ac:dyDescent="0.2">
      <c r="C161" t="s">
        <v>1424</v>
      </c>
      <c r="D161">
        <v>17</v>
      </c>
      <c r="E161">
        <v>2193</v>
      </c>
      <c r="L161">
        <v>1.8307692307692307</v>
      </c>
    </row>
    <row r="162" spans="3:13" x14ac:dyDescent="0.2">
      <c r="C162" t="s">
        <v>1425</v>
      </c>
      <c r="D162">
        <v>30</v>
      </c>
      <c r="E162">
        <v>6226</v>
      </c>
      <c r="L162">
        <v>3.2307692307692304</v>
      </c>
    </row>
    <row r="163" spans="3:13" x14ac:dyDescent="0.2">
      <c r="C163" t="s">
        <v>1426</v>
      </c>
      <c r="D163">
        <v>42</v>
      </c>
      <c r="E163">
        <v>4892</v>
      </c>
      <c r="L163">
        <v>4.523076923076923</v>
      </c>
    </row>
    <row r="164" spans="3:13" x14ac:dyDescent="0.2">
      <c r="C164" t="s">
        <v>1427</v>
      </c>
      <c r="D164">
        <v>35</v>
      </c>
      <c r="E164">
        <v>3034</v>
      </c>
      <c r="L164">
        <v>3.7692307692307687</v>
      </c>
    </row>
    <row r="165" spans="3:13" x14ac:dyDescent="0.2">
      <c r="C165" t="s">
        <v>1428</v>
      </c>
      <c r="D165">
        <v>37</v>
      </c>
      <c r="E165">
        <v>4773</v>
      </c>
      <c r="F165">
        <v>33.6</v>
      </c>
      <c r="G165">
        <v>4045.9333333333334</v>
      </c>
      <c r="I165">
        <v>3.6184615384615384</v>
      </c>
      <c r="L165">
        <v>3.9846153846153842</v>
      </c>
      <c r="M165">
        <v>3.6184615384615375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C199D4-DF1B-254E-89DF-D201C2BE4FD3}">
  <dimension ref="A2:K165"/>
  <sheetViews>
    <sheetView workbookViewId="0">
      <selection activeCell="H153" sqref="H153"/>
    </sheetView>
  </sheetViews>
  <sheetFormatPr baseColWidth="10" defaultRowHeight="16" x14ac:dyDescent="0.2"/>
  <cols>
    <col min="2" max="2" width="91.6640625" bestFit="1" customWidth="1"/>
  </cols>
  <sheetData>
    <row r="2" spans="1:8" x14ac:dyDescent="0.2">
      <c r="A2" s="2" t="s">
        <v>1548</v>
      </c>
    </row>
    <row r="3" spans="1:8" x14ac:dyDescent="0.2">
      <c r="B3" t="s">
        <v>1102</v>
      </c>
    </row>
    <row r="5" spans="1:8" x14ac:dyDescent="0.2">
      <c r="B5" t="s">
        <v>177</v>
      </c>
      <c r="C5" t="s">
        <v>178</v>
      </c>
      <c r="D5" t="s">
        <v>1103</v>
      </c>
      <c r="G5" t="s">
        <v>1104</v>
      </c>
    </row>
    <row r="6" spans="1:8" x14ac:dyDescent="0.2">
      <c r="B6" t="s">
        <v>1155</v>
      </c>
      <c r="C6">
        <v>8</v>
      </c>
      <c r="D6">
        <v>922</v>
      </c>
      <c r="H6">
        <v>0.96</v>
      </c>
    </row>
    <row r="7" spans="1:8" x14ac:dyDescent="0.2">
      <c r="B7" t="s">
        <v>1156</v>
      </c>
      <c r="C7">
        <v>4</v>
      </c>
      <c r="D7">
        <v>501</v>
      </c>
      <c r="H7">
        <v>0.48</v>
      </c>
    </row>
    <row r="8" spans="1:8" x14ac:dyDescent="0.2">
      <c r="B8" t="s">
        <v>1157</v>
      </c>
      <c r="C8">
        <v>1</v>
      </c>
      <c r="D8">
        <v>48</v>
      </c>
      <c r="H8">
        <v>0.12</v>
      </c>
    </row>
    <row r="9" spans="1:8" x14ac:dyDescent="0.2">
      <c r="B9" t="s">
        <v>1158</v>
      </c>
      <c r="C9">
        <v>13</v>
      </c>
      <c r="D9">
        <v>2109</v>
      </c>
      <c r="H9">
        <v>1.5599999999999998</v>
      </c>
    </row>
    <row r="10" spans="1:8" x14ac:dyDescent="0.2">
      <c r="B10" t="s">
        <v>1159</v>
      </c>
      <c r="C10">
        <v>2</v>
      </c>
      <c r="D10">
        <v>201</v>
      </c>
      <c r="H10">
        <v>0.24</v>
      </c>
    </row>
    <row r="11" spans="1:8" x14ac:dyDescent="0.2">
      <c r="B11" t="s">
        <v>1160</v>
      </c>
      <c r="C11">
        <v>20</v>
      </c>
      <c r="D11">
        <v>1781</v>
      </c>
      <c r="H11">
        <v>2.4</v>
      </c>
    </row>
    <row r="12" spans="1:8" x14ac:dyDescent="0.2">
      <c r="B12" t="s">
        <v>1161</v>
      </c>
      <c r="C12">
        <v>7</v>
      </c>
      <c r="D12">
        <v>1096</v>
      </c>
      <c r="H12">
        <v>0.84</v>
      </c>
    </row>
    <row r="13" spans="1:8" x14ac:dyDescent="0.2">
      <c r="B13" t="s">
        <v>1162</v>
      </c>
      <c r="C13">
        <v>17</v>
      </c>
      <c r="D13">
        <v>3148</v>
      </c>
      <c r="H13">
        <v>2.04</v>
      </c>
    </row>
    <row r="14" spans="1:8" x14ac:dyDescent="0.2">
      <c r="B14" t="s">
        <v>1163</v>
      </c>
      <c r="C14">
        <v>9</v>
      </c>
      <c r="D14">
        <v>566</v>
      </c>
      <c r="H14">
        <v>1.0799999999999998</v>
      </c>
    </row>
    <row r="15" spans="1:8" x14ac:dyDescent="0.2">
      <c r="B15" t="s">
        <v>1164</v>
      </c>
      <c r="C15">
        <v>3</v>
      </c>
      <c r="D15">
        <v>168</v>
      </c>
      <c r="H15">
        <v>0.36</v>
      </c>
    </row>
    <row r="16" spans="1:8" x14ac:dyDescent="0.2">
      <c r="B16" t="s">
        <v>1165</v>
      </c>
      <c r="C16">
        <v>1</v>
      </c>
      <c r="D16">
        <v>61</v>
      </c>
      <c r="H16">
        <v>0.12</v>
      </c>
    </row>
    <row r="17" spans="2:9" x14ac:dyDescent="0.2">
      <c r="B17" t="s">
        <v>1166</v>
      </c>
      <c r="C17">
        <v>15</v>
      </c>
      <c r="D17">
        <v>1778</v>
      </c>
      <c r="E17">
        <v>8.3333333333333339</v>
      </c>
      <c r="G17">
        <v>1</v>
      </c>
      <c r="H17">
        <v>1.7999999999999998</v>
      </c>
      <c r="I17">
        <v>1</v>
      </c>
    </row>
    <row r="21" spans="2:9" x14ac:dyDescent="0.2">
      <c r="B21" t="s">
        <v>177</v>
      </c>
      <c r="C21" t="s">
        <v>178</v>
      </c>
      <c r="D21" t="s">
        <v>1103</v>
      </c>
    </row>
    <row r="22" spans="2:9" x14ac:dyDescent="0.2">
      <c r="B22" t="s">
        <v>1167</v>
      </c>
      <c r="C22">
        <v>22</v>
      </c>
      <c r="D22">
        <v>1288</v>
      </c>
      <c r="H22">
        <v>2.6399999999999997</v>
      </c>
    </row>
    <row r="23" spans="2:9" x14ac:dyDescent="0.2">
      <c r="B23" t="s">
        <v>1168</v>
      </c>
      <c r="C23">
        <v>21</v>
      </c>
      <c r="D23">
        <v>2830</v>
      </c>
      <c r="H23">
        <v>2.52</v>
      </c>
    </row>
    <row r="24" spans="2:9" x14ac:dyDescent="0.2">
      <c r="B24" t="s">
        <v>1169</v>
      </c>
      <c r="C24">
        <v>12</v>
      </c>
      <c r="D24">
        <v>2916</v>
      </c>
      <c r="H24">
        <v>1.44</v>
      </c>
    </row>
    <row r="25" spans="2:9" x14ac:dyDescent="0.2">
      <c r="B25" t="s">
        <v>1170</v>
      </c>
      <c r="C25">
        <v>10</v>
      </c>
      <c r="D25">
        <v>1376</v>
      </c>
      <c r="H25">
        <v>1.2</v>
      </c>
    </row>
    <row r="26" spans="2:9" x14ac:dyDescent="0.2">
      <c r="B26" t="s">
        <v>1171</v>
      </c>
      <c r="C26">
        <v>8</v>
      </c>
      <c r="D26">
        <v>1066</v>
      </c>
      <c r="H26">
        <v>0.96</v>
      </c>
    </row>
    <row r="27" spans="2:9" x14ac:dyDescent="0.2">
      <c r="B27" t="s">
        <v>1172</v>
      </c>
      <c r="C27">
        <v>39</v>
      </c>
      <c r="D27">
        <v>2774</v>
      </c>
      <c r="H27">
        <v>4.68</v>
      </c>
    </row>
    <row r="28" spans="2:9" x14ac:dyDescent="0.2">
      <c r="B28" t="s">
        <v>1173</v>
      </c>
      <c r="C28">
        <v>45</v>
      </c>
      <c r="D28">
        <v>3056</v>
      </c>
      <c r="H28">
        <v>5.3999999999999995</v>
      </c>
    </row>
    <row r="29" spans="2:9" x14ac:dyDescent="0.2">
      <c r="B29" t="s">
        <v>1174</v>
      </c>
      <c r="C29">
        <v>14</v>
      </c>
      <c r="D29">
        <v>657</v>
      </c>
      <c r="H29">
        <v>1.68</v>
      </c>
    </row>
    <row r="30" spans="2:9" x14ac:dyDescent="0.2">
      <c r="B30" t="s">
        <v>1175</v>
      </c>
      <c r="C30">
        <v>8</v>
      </c>
      <c r="D30">
        <v>643</v>
      </c>
      <c r="H30">
        <v>0.96</v>
      </c>
    </row>
    <row r="31" spans="2:9" x14ac:dyDescent="0.2">
      <c r="B31" t="s">
        <v>1176</v>
      </c>
      <c r="C31">
        <v>59</v>
      </c>
      <c r="D31">
        <v>3860</v>
      </c>
      <c r="H31">
        <v>7.0799999999999992</v>
      </c>
    </row>
    <row r="32" spans="2:9" x14ac:dyDescent="0.2">
      <c r="B32" t="s">
        <v>1177</v>
      </c>
      <c r="C32">
        <v>18</v>
      </c>
      <c r="D32">
        <v>2241</v>
      </c>
      <c r="H32">
        <v>2.1599999999999997</v>
      </c>
    </row>
    <row r="33" spans="2:9" x14ac:dyDescent="0.2">
      <c r="B33" t="s">
        <v>1178</v>
      </c>
      <c r="C33">
        <v>17</v>
      </c>
      <c r="D33">
        <v>1231</v>
      </c>
      <c r="H33">
        <v>2.04</v>
      </c>
    </row>
    <row r="34" spans="2:9" x14ac:dyDescent="0.2">
      <c r="B34" t="s">
        <v>1179</v>
      </c>
      <c r="C34">
        <v>12</v>
      </c>
      <c r="D34">
        <v>1327</v>
      </c>
      <c r="E34">
        <v>21.923076923076923</v>
      </c>
      <c r="G34">
        <v>2.6307692307692307</v>
      </c>
      <c r="H34">
        <v>1.44</v>
      </c>
      <c r="I34">
        <v>2.6307692307692303</v>
      </c>
    </row>
    <row r="36" spans="2:9" s="84" customFormat="1" x14ac:dyDescent="0.2"/>
    <row r="38" spans="2:9" x14ac:dyDescent="0.2">
      <c r="B38" t="s">
        <v>1180</v>
      </c>
    </row>
    <row r="40" spans="2:9" x14ac:dyDescent="0.2">
      <c r="B40" t="s">
        <v>177</v>
      </c>
      <c r="C40" t="s">
        <v>178</v>
      </c>
      <c r="D40" t="s">
        <v>1103</v>
      </c>
      <c r="G40" t="s">
        <v>1104</v>
      </c>
    </row>
    <row r="41" spans="2:9" x14ac:dyDescent="0.2">
      <c r="B41" t="s">
        <v>1308</v>
      </c>
      <c r="C41">
        <v>4</v>
      </c>
      <c r="D41">
        <v>272</v>
      </c>
      <c r="H41">
        <v>1.0169491525423728</v>
      </c>
    </row>
    <row r="42" spans="2:9" x14ac:dyDescent="0.2">
      <c r="B42" t="s">
        <v>1309</v>
      </c>
      <c r="C42">
        <v>1</v>
      </c>
      <c r="D42">
        <v>62</v>
      </c>
      <c r="H42">
        <v>0.25423728813559321</v>
      </c>
    </row>
    <row r="43" spans="2:9" x14ac:dyDescent="0.2">
      <c r="B43" t="s">
        <v>1310</v>
      </c>
      <c r="C43">
        <v>1</v>
      </c>
      <c r="D43">
        <v>60</v>
      </c>
      <c r="H43">
        <v>0.25423728813559321</v>
      </c>
    </row>
    <row r="44" spans="2:9" x14ac:dyDescent="0.2">
      <c r="B44" t="s">
        <v>1311</v>
      </c>
      <c r="C44">
        <v>2</v>
      </c>
      <c r="D44">
        <v>85</v>
      </c>
      <c r="H44">
        <v>0.50847457627118642</v>
      </c>
    </row>
    <row r="45" spans="2:9" x14ac:dyDescent="0.2">
      <c r="B45" t="s">
        <v>1312</v>
      </c>
      <c r="C45">
        <v>2</v>
      </c>
      <c r="D45">
        <v>85</v>
      </c>
      <c r="H45">
        <v>0.50847457627118642</v>
      </c>
    </row>
    <row r="46" spans="2:9" x14ac:dyDescent="0.2">
      <c r="B46" t="s">
        <v>1313</v>
      </c>
      <c r="C46">
        <v>8</v>
      </c>
      <c r="D46">
        <v>488</v>
      </c>
      <c r="H46">
        <v>2.0338983050847457</v>
      </c>
    </row>
    <row r="47" spans="2:9" x14ac:dyDescent="0.2">
      <c r="B47" t="s">
        <v>1314</v>
      </c>
      <c r="C47">
        <v>15</v>
      </c>
      <c r="D47">
        <v>703</v>
      </c>
      <c r="H47">
        <v>3.8135593220338984</v>
      </c>
    </row>
    <row r="48" spans="2:9" x14ac:dyDescent="0.2">
      <c r="B48" t="s">
        <v>1315</v>
      </c>
      <c r="C48">
        <v>2</v>
      </c>
      <c r="D48">
        <v>55</v>
      </c>
      <c r="H48">
        <v>0.50847457627118642</v>
      </c>
    </row>
    <row r="49" spans="2:9" x14ac:dyDescent="0.2">
      <c r="B49" t="s">
        <v>1316</v>
      </c>
      <c r="C49">
        <v>0</v>
      </c>
      <c r="D49">
        <v>0</v>
      </c>
      <c r="H49">
        <v>0</v>
      </c>
    </row>
    <row r="50" spans="2:9" x14ac:dyDescent="0.2">
      <c r="B50" t="s">
        <v>1317</v>
      </c>
      <c r="C50">
        <v>0</v>
      </c>
      <c r="D50">
        <v>0</v>
      </c>
      <c r="H50">
        <v>0</v>
      </c>
    </row>
    <row r="51" spans="2:9" x14ac:dyDescent="0.2">
      <c r="B51" t="s">
        <v>1318</v>
      </c>
      <c r="C51">
        <v>0</v>
      </c>
      <c r="D51">
        <v>0</v>
      </c>
      <c r="H51">
        <v>0</v>
      </c>
    </row>
    <row r="52" spans="2:9" x14ac:dyDescent="0.2">
      <c r="B52" t="s">
        <v>1319</v>
      </c>
      <c r="C52">
        <v>1</v>
      </c>
      <c r="D52">
        <v>34</v>
      </c>
      <c r="H52">
        <v>0.25423728813559321</v>
      </c>
    </row>
    <row r="53" spans="2:9" x14ac:dyDescent="0.2">
      <c r="B53" t="s">
        <v>1320</v>
      </c>
      <c r="C53">
        <v>7</v>
      </c>
      <c r="D53">
        <v>308</v>
      </c>
      <c r="H53">
        <v>1.7796610169491527</v>
      </c>
    </row>
    <row r="54" spans="2:9" x14ac:dyDescent="0.2">
      <c r="B54" t="s">
        <v>1321</v>
      </c>
      <c r="C54">
        <v>1</v>
      </c>
      <c r="D54">
        <v>15</v>
      </c>
      <c r="H54">
        <v>0.25423728813559321</v>
      </c>
    </row>
    <row r="55" spans="2:9" x14ac:dyDescent="0.2">
      <c r="B55" t="s">
        <v>1322</v>
      </c>
      <c r="C55">
        <v>15</v>
      </c>
      <c r="D55">
        <v>1123</v>
      </c>
      <c r="E55">
        <v>3.9333333333333331</v>
      </c>
      <c r="G55">
        <v>1</v>
      </c>
      <c r="H55">
        <v>3.8135593220338984</v>
      </c>
      <c r="I55">
        <v>1</v>
      </c>
    </row>
    <row r="60" spans="2:9" x14ac:dyDescent="0.2">
      <c r="B60" t="s">
        <v>1196</v>
      </c>
    </row>
    <row r="62" spans="2:9" x14ac:dyDescent="0.2">
      <c r="B62" t="s">
        <v>177</v>
      </c>
      <c r="C62" t="s">
        <v>178</v>
      </c>
      <c r="D62" t="s">
        <v>1103</v>
      </c>
    </row>
    <row r="63" spans="2:9" x14ac:dyDescent="0.2">
      <c r="B63" t="s">
        <v>1323</v>
      </c>
      <c r="C63">
        <v>9</v>
      </c>
      <c r="D63">
        <v>1027</v>
      </c>
      <c r="H63">
        <v>2.2881355932203391</v>
      </c>
    </row>
    <row r="64" spans="2:9" x14ac:dyDescent="0.2">
      <c r="B64" t="s">
        <v>1324</v>
      </c>
      <c r="C64">
        <v>4</v>
      </c>
      <c r="D64">
        <v>460</v>
      </c>
      <c r="H64">
        <v>1.0169491525423728</v>
      </c>
    </row>
    <row r="65" spans="2:9" x14ac:dyDescent="0.2">
      <c r="B65" t="s">
        <v>1325</v>
      </c>
      <c r="C65">
        <v>10</v>
      </c>
      <c r="D65">
        <v>640</v>
      </c>
      <c r="H65">
        <v>2.5423728813559325</v>
      </c>
    </row>
    <row r="66" spans="2:9" x14ac:dyDescent="0.2">
      <c r="B66" t="s">
        <v>1326</v>
      </c>
      <c r="C66">
        <v>2</v>
      </c>
      <c r="D66">
        <v>44</v>
      </c>
      <c r="H66">
        <v>0.50847457627118642</v>
      </c>
    </row>
    <row r="67" spans="2:9" x14ac:dyDescent="0.2">
      <c r="B67" t="s">
        <v>1327</v>
      </c>
      <c r="C67">
        <v>2</v>
      </c>
      <c r="D67">
        <v>38</v>
      </c>
      <c r="H67">
        <v>0.50847457627118642</v>
      </c>
    </row>
    <row r="68" spans="2:9" x14ac:dyDescent="0.2">
      <c r="B68" t="s">
        <v>1328</v>
      </c>
      <c r="C68">
        <v>10</v>
      </c>
      <c r="D68">
        <v>884</v>
      </c>
      <c r="H68">
        <v>2.5423728813559325</v>
      </c>
    </row>
    <row r="69" spans="2:9" x14ac:dyDescent="0.2">
      <c r="B69" t="s">
        <v>1329</v>
      </c>
      <c r="C69">
        <v>20</v>
      </c>
      <c r="D69">
        <v>905</v>
      </c>
      <c r="H69">
        <v>5.0847457627118651</v>
      </c>
    </row>
    <row r="70" spans="2:9" x14ac:dyDescent="0.2">
      <c r="B70" t="s">
        <v>1330</v>
      </c>
      <c r="C70">
        <v>13</v>
      </c>
      <c r="D70">
        <v>536</v>
      </c>
      <c r="H70">
        <v>3.3050847457627119</v>
      </c>
    </row>
    <row r="71" spans="2:9" x14ac:dyDescent="0.2">
      <c r="B71" t="s">
        <v>1331</v>
      </c>
      <c r="C71">
        <v>8</v>
      </c>
      <c r="D71">
        <v>535</v>
      </c>
      <c r="H71">
        <v>2.0338983050847457</v>
      </c>
    </row>
    <row r="72" spans="2:9" x14ac:dyDescent="0.2">
      <c r="B72" t="s">
        <v>1332</v>
      </c>
      <c r="C72">
        <v>5</v>
      </c>
      <c r="D72">
        <v>222</v>
      </c>
      <c r="H72">
        <v>1.2711864406779663</v>
      </c>
    </row>
    <row r="73" spans="2:9" x14ac:dyDescent="0.2">
      <c r="B73" t="s">
        <v>1333</v>
      </c>
      <c r="C73">
        <v>10</v>
      </c>
      <c r="D73">
        <v>427</v>
      </c>
      <c r="H73">
        <v>2.5423728813559325</v>
      </c>
    </row>
    <row r="74" spans="2:9" x14ac:dyDescent="0.2">
      <c r="B74" t="s">
        <v>1334</v>
      </c>
      <c r="C74">
        <v>1</v>
      </c>
      <c r="D74">
        <v>31</v>
      </c>
      <c r="H74">
        <v>0.25423728813559321</v>
      </c>
    </row>
    <row r="75" spans="2:9" x14ac:dyDescent="0.2">
      <c r="B75" t="s">
        <v>1335</v>
      </c>
      <c r="C75">
        <v>11</v>
      </c>
      <c r="D75">
        <v>602</v>
      </c>
      <c r="H75">
        <v>2.7966101694915255</v>
      </c>
    </row>
    <row r="76" spans="2:9" x14ac:dyDescent="0.2">
      <c r="B76" t="s">
        <v>1336</v>
      </c>
      <c r="C76">
        <v>4</v>
      </c>
      <c r="D76">
        <v>75</v>
      </c>
      <c r="H76">
        <v>1.0169491525423728</v>
      </c>
    </row>
    <row r="77" spans="2:9" x14ac:dyDescent="0.2">
      <c r="B77" t="s">
        <v>1337</v>
      </c>
      <c r="C77">
        <v>12</v>
      </c>
      <c r="D77">
        <v>552</v>
      </c>
      <c r="H77">
        <v>3.050847457627119</v>
      </c>
    </row>
    <row r="78" spans="2:9" x14ac:dyDescent="0.2">
      <c r="B78" t="s">
        <v>1338</v>
      </c>
      <c r="C78">
        <v>9</v>
      </c>
      <c r="D78">
        <v>525</v>
      </c>
      <c r="E78">
        <v>8.125</v>
      </c>
      <c r="G78">
        <v>2.0656779661016951</v>
      </c>
      <c r="H78">
        <v>2.2881355932203391</v>
      </c>
      <c r="I78">
        <v>2.0656779661016946</v>
      </c>
    </row>
    <row r="84" spans="2:8" x14ac:dyDescent="0.2">
      <c r="B84" t="s">
        <v>1213</v>
      </c>
    </row>
    <row r="87" spans="2:8" x14ac:dyDescent="0.2">
      <c r="B87" t="s">
        <v>177</v>
      </c>
      <c r="C87" t="s">
        <v>178</v>
      </c>
      <c r="D87" t="s">
        <v>1103</v>
      </c>
    </row>
    <row r="88" spans="2:8" x14ac:dyDescent="0.2">
      <c r="B88" t="s">
        <v>1339</v>
      </c>
      <c r="C88">
        <v>5</v>
      </c>
      <c r="D88">
        <v>660</v>
      </c>
      <c r="H88">
        <v>2.419354838709677</v>
      </c>
    </row>
    <row r="89" spans="2:8" x14ac:dyDescent="0.2">
      <c r="B89" t="s">
        <v>1340</v>
      </c>
      <c r="C89">
        <v>4</v>
      </c>
      <c r="D89">
        <v>239</v>
      </c>
      <c r="H89">
        <v>1.9354838709677418</v>
      </c>
    </row>
    <row r="90" spans="2:8" x14ac:dyDescent="0.2">
      <c r="B90" t="s">
        <v>1341</v>
      </c>
      <c r="C90">
        <v>0</v>
      </c>
      <c r="D90">
        <v>0</v>
      </c>
      <c r="H90">
        <v>0</v>
      </c>
    </row>
    <row r="91" spans="2:8" x14ac:dyDescent="0.2">
      <c r="B91" t="s">
        <v>1342</v>
      </c>
      <c r="C91">
        <v>0</v>
      </c>
      <c r="D91">
        <v>0</v>
      </c>
      <c r="H91">
        <v>0</v>
      </c>
    </row>
    <row r="92" spans="2:8" x14ac:dyDescent="0.2">
      <c r="B92" t="s">
        <v>1343</v>
      </c>
      <c r="C92">
        <v>1</v>
      </c>
      <c r="D92">
        <v>12</v>
      </c>
      <c r="H92">
        <v>0.48387096774193544</v>
      </c>
    </row>
    <row r="93" spans="2:8" x14ac:dyDescent="0.2">
      <c r="B93" t="s">
        <v>1344</v>
      </c>
      <c r="C93">
        <v>2</v>
      </c>
      <c r="D93">
        <v>78</v>
      </c>
      <c r="H93">
        <v>0.96774193548387089</v>
      </c>
    </row>
    <row r="94" spans="2:8" x14ac:dyDescent="0.2">
      <c r="B94" t="s">
        <v>1345</v>
      </c>
      <c r="C94">
        <v>0</v>
      </c>
      <c r="D94">
        <v>0</v>
      </c>
      <c r="H94">
        <v>0</v>
      </c>
    </row>
    <row r="95" spans="2:8" x14ac:dyDescent="0.2">
      <c r="B95" t="s">
        <v>1346</v>
      </c>
      <c r="C95">
        <v>2</v>
      </c>
      <c r="D95">
        <v>92</v>
      </c>
      <c r="H95">
        <v>0.96774193548387089</v>
      </c>
    </row>
    <row r="96" spans="2:8" x14ac:dyDescent="0.2">
      <c r="B96" t="s">
        <v>1347</v>
      </c>
      <c r="C96">
        <v>4</v>
      </c>
      <c r="D96">
        <v>298</v>
      </c>
      <c r="H96">
        <v>1.9354838709677418</v>
      </c>
    </row>
    <row r="97" spans="2:9" x14ac:dyDescent="0.2">
      <c r="B97" t="s">
        <v>1348</v>
      </c>
      <c r="C97">
        <v>3</v>
      </c>
      <c r="D97">
        <v>92</v>
      </c>
      <c r="H97">
        <v>1.4516129032258063</v>
      </c>
    </row>
    <row r="98" spans="2:9" x14ac:dyDescent="0.2">
      <c r="B98" t="s">
        <v>1349</v>
      </c>
      <c r="C98">
        <v>0</v>
      </c>
      <c r="D98">
        <v>0</v>
      </c>
      <c r="H98">
        <v>0</v>
      </c>
    </row>
    <row r="99" spans="2:9" x14ac:dyDescent="0.2">
      <c r="B99" t="s">
        <v>1350</v>
      </c>
      <c r="C99">
        <v>5</v>
      </c>
      <c r="D99">
        <v>200</v>
      </c>
      <c r="H99">
        <v>2.419354838709677</v>
      </c>
    </row>
    <row r="100" spans="2:9" x14ac:dyDescent="0.2">
      <c r="B100" t="s">
        <v>1351</v>
      </c>
      <c r="C100">
        <v>2</v>
      </c>
      <c r="D100">
        <v>60</v>
      </c>
      <c r="H100">
        <v>0.96774193548387089</v>
      </c>
    </row>
    <row r="101" spans="2:9" x14ac:dyDescent="0.2">
      <c r="B101" t="s">
        <v>1352</v>
      </c>
      <c r="C101">
        <v>3</v>
      </c>
      <c r="D101">
        <v>142</v>
      </c>
      <c r="H101">
        <v>1.4516129032258063</v>
      </c>
    </row>
    <row r="102" spans="2:9" x14ac:dyDescent="0.2">
      <c r="B102" t="s">
        <v>1353</v>
      </c>
      <c r="C102">
        <v>0</v>
      </c>
      <c r="D102">
        <v>0</v>
      </c>
      <c r="E102">
        <v>2.0666666666666669</v>
      </c>
      <c r="G102">
        <v>1</v>
      </c>
      <c r="H102">
        <v>0</v>
      </c>
      <c r="I102">
        <v>0.99999999999999978</v>
      </c>
    </row>
    <row r="109" spans="2:9" x14ac:dyDescent="0.2">
      <c r="B109" t="s">
        <v>1229</v>
      </c>
    </row>
    <row r="111" spans="2:9" x14ac:dyDescent="0.2">
      <c r="B111" t="s">
        <v>177</v>
      </c>
      <c r="C111" t="s">
        <v>178</v>
      </c>
      <c r="D111" t="s">
        <v>1103</v>
      </c>
    </row>
    <row r="112" spans="2:9" x14ac:dyDescent="0.2">
      <c r="B112" t="s">
        <v>1354</v>
      </c>
      <c r="C112">
        <v>0</v>
      </c>
      <c r="D112">
        <v>0</v>
      </c>
      <c r="H112">
        <v>0</v>
      </c>
    </row>
    <row r="113" spans="2:9" x14ac:dyDescent="0.2">
      <c r="B113" t="s">
        <v>1355</v>
      </c>
      <c r="C113">
        <v>10</v>
      </c>
      <c r="D113">
        <v>946</v>
      </c>
      <c r="H113">
        <v>4.8387096774193541</v>
      </c>
    </row>
    <row r="114" spans="2:9" x14ac:dyDescent="0.2">
      <c r="B114" t="s">
        <v>1356</v>
      </c>
      <c r="C114">
        <v>15</v>
      </c>
      <c r="D114">
        <v>686</v>
      </c>
      <c r="H114">
        <v>7.2580645161290311</v>
      </c>
    </row>
    <row r="115" spans="2:9" x14ac:dyDescent="0.2">
      <c r="B115" t="s">
        <v>1357</v>
      </c>
      <c r="C115">
        <v>1</v>
      </c>
      <c r="D115">
        <v>127</v>
      </c>
      <c r="H115">
        <v>0.48387096774193544</v>
      </c>
    </row>
    <row r="116" spans="2:9" x14ac:dyDescent="0.2">
      <c r="B116" t="s">
        <v>1358</v>
      </c>
      <c r="C116">
        <v>11</v>
      </c>
      <c r="D116">
        <v>1372</v>
      </c>
      <c r="H116">
        <v>5.32258064516129</v>
      </c>
    </row>
    <row r="117" spans="2:9" x14ac:dyDescent="0.2">
      <c r="B117" t="s">
        <v>1359</v>
      </c>
      <c r="C117">
        <v>2</v>
      </c>
      <c r="D117">
        <v>236</v>
      </c>
      <c r="H117">
        <v>0.96774193548387089</v>
      </c>
    </row>
    <row r="118" spans="2:9" x14ac:dyDescent="0.2">
      <c r="B118" t="s">
        <v>1360</v>
      </c>
      <c r="C118">
        <v>0</v>
      </c>
      <c r="D118">
        <v>0</v>
      </c>
      <c r="H118">
        <v>0</v>
      </c>
    </row>
    <row r="119" spans="2:9" x14ac:dyDescent="0.2">
      <c r="B119" t="s">
        <v>1361</v>
      </c>
      <c r="C119">
        <v>1</v>
      </c>
      <c r="D119">
        <v>9</v>
      </c>
      <c r="H119">
        <v>0.48387096774193544</v>
      </c>
    </row>
    <row r="120" spans="2:9" x14ac:dyDescent="0.2">
      <c r="B120" t="s">
        <v>1362</v>
      </c>
      <c r="C120">
        <v>6</v>
      </c>
      <c r="D120">
        <v>457</v>
      </c>
      <c r="H120">
        <v>2.9032258064516125</v>
      </c>
    </row>
    <row r="121" spans="2:9" x14ac:dyDescent="0.2">
      <c r="B121" t="s">
        <v>1363</v>
      </c>
      <c r="C121">
        <v>3</v>
      </c>
      <c r="D121">
        <v>343</v>
      </c>
      <c r="H121">
        <v>1.4516129032258063</v>
      </c>
    </row>
    <row r="122" spans="2:9" x14ac:dyDescent="0.2">
      <c r="B122" t="s">
        <v>1364</v>
      </c>
      <c r="C122">
        <v>1</v>
      </c>
      <c r="D122">
        <v>61</v>
      </c>
      <c r="H122">
        <v>0.48387096774193544</v>
      </c>
    </row>
    <row r="123" spans="2:9" x14ac:dyDescent="0.2">
      <c r="B123" t="s">
        <v>1365</v>
      </c>
      <c r="C123">
        <v>6</v>
      </c>
      <c r="D123">
        <v>212</v>
      </c>
      <c r="H123">
        <v>2.9032258064516125</v>
      </c>
    </row>
    <row r="124" spans="2:9" x14ac:dyDescent="0.2">
      <c r="B124" t="s">
        <v>1366</v>
      </c>
      <c r="C124">
        <v>12</v>
      </c>
      <c r="D124">
        <v>416</v>
      </c>
      <c r="H124">
        <v>5.8064516129032251</v>
      </c>
    </row>
    <row r="125" spans="2:9" x14ac:dyDescent="0.2">
      <c r="B125" t="s">
        <v>1367</v>
      </c>
      <c r="C125">
        <v>0</v>
      </c>
      <c r="D125">
        <v>0</v>
      </c>
      <c r="H125">
        <v>0</v>
      </c>
    </row>
    <row r="126" spans="2:9" x14ac:dyDescent="0.2">
      <c r="B126" t="s">
        <v>1368</v>
      </c>
      <c r="C126">
        <v>7</v>
      </c>
      <c r="D126">
        <v>379</v>
      </c>
      <c r="H126">
        <v>3.387096774193548</v>
      </c>
    </row>
    <row r="127" spans="2:9" x14ac:dyDescent="0.2">
      <c r="B127" t="s">
        <v>1369</v>
      </c>
      <c r="C127">
        <v>5</v>
      </c>
      <c r="D127">
        <v>195</v>
      </c>
      <c r="E127">
        <v>5</v>
      </c>
      <c r="G127">
        <v>2.419354838709677</v>
      </c>
      <c r="H127">
        <v>2.419354838709677</v>
      </c>
      <c r="I127">
        <v>2.419354838709677</v>
      </c>
    </row>
    <row r="129" spans="2:10" s="84" customFormat="1" x14ac:dyDescent="0.2"/>
    <row r="131" spans="2:10" x14ac:dyDescent="0.2">
      <c r="B131" t="s">
        <v>1102</v>
      </c>
    </row>
    <row r="132" spans="2:10" x14ac:dyDescent="0.2">
      <c r="B132" t="s">
        <v>177</v>
      </c>
      <c r="C132" t="s">
        <v>178</v>
      </c>
      <c r="D132" t="s">
        <v>1103</v>
      </c>
    </row>
    <row r="133" spans="2:10" x14ac:dyDescent="0.2">
      <c r="B133" t="s">
        <v>1429</v>
      </c>
      <c r="C133">
        <v>1</v>
      </c>
      <c r="D133">
        <v>23</v>
      </c>
      <c r="J133">
        <v>0.18666666666666668</v>
      </c>
    </row>
    <row r="134" spans="2:10" x14ac:dyDescent="0.2">
      <c r="B134" t="s">
        <v>1430</v>
      </c>
      <c r="C134">
        <v>4</v>
      </c>
      <c r="D134">
        <v>95</v>
      </c>
      <c r="J134">
        <v>0.7466666666666667</v>
      </c>
    </row>
    <row r="135" spans="2:10" x14ac:dyDescent="0.2">
      <c r="B135" t="s">
        <v>1431</v>
      </c>
      <c r="C135">
        <v>6</v>
      </c>
      <c r="D135">
        <v>306</v>
      </c>
      <c r="J135">
        <v>1.1200000000000001</v>
      </c>
    </row>
    <row r="136" spans="2:10" x14ac:dyDescent="0.2">
      <c r="B136" t="s">
        <v>1432</v>
      </c>
      <c r="C136">
        <v>6</v>
      </c>
      <c r="D136">
        <v>124</v>
      </c>
      <c r="J136">
        <v>1.1200000000000001</v>
      </c>
    </row>
    <row r="137" spans="2:10" x14ac:dyDescent="0.2">
      <c r="B137" t="s">
        <v>1433</v>
      </c>
      <c r="C137">
        <v>15</v>
      </c>
      <c r="D137">
        <v>470</v>
      </c>
      <c r="J137">
        <v>2.8000000000000003</v>
      </c>
    </row>
    <row r="138" spans="2:10" x14ac:dyDescent="0.2">
      <c r="B138" t="s">
        <v>1434</v>
      </c>
      <c r="C138">
        <v>1</v>
      </c>
      <c r="D138">
        <v>13</v>
      </c>
      <c r="J138">
        <v>0.18666666666666668</v>
      </c>
    </row>
    <row r="139" spans="2:10" x14ac:dyDescent="0.2">
      <c r="B139" t="s">
        <v>1435</v>
      </c>
      <c r="C139">
        <v>11</v>
      </c>
      <c r="D139">
        <v>317</v>
      </c>
      <c r="J139">
        <v>2.0533333333333337</v>
      </c>
    </row>
    <row r="140" spans="2:10" x14ac:dyDescent="0.2">
      <c r="B140" t="s">
        <v>1436</v>
      </c>
      <c r="C140">
        <v>5</v>
      </c>
      <c r="D140">
        <v>124</v>
      </c>
      <c r="J140">
        <v>0.93333333333333335</v>
      </c>
    </row>
    <row r="141" spans="2:10" x14ac:dyDescent="0.2">
      <c r="B141" t="s">
        <v>1437</v>
      </c>
      <c r="C141">
        <v>4</v>
      </c>
      <c r="D141">
        <v>280</v>
      </c>
      <c r="J141">
        <v>0.7466666666666667</v>
      </c>
    </row>
    <row r="142" spans="2:10" x14ac:dyDescent="0.2">
      <c r="B142" t="s">
        <v>1438</v>
      </c>
      <c r="C142">
        <v>4</v>
      </c>
      <c r="D142">
        <v>133</v>
      </c>
      <c r="J142">
        <v>0.7466666666666667</v>
      </c>
    </row>
    <row r="143" spans="2:10" x14ac:dyDescent="0.2">
      <c r="B143" t="s">
        <v>1439</v>
      </c>
      <c r="C143">
        <v>6</v>
      </c>
      <c r="D143">
        <v>183</v>
      </c>
      <c r="J143">
        <v>1.1200000000000001</v>
      </c>
    </row>
    <row r="144" spans="2:10" x14ac:dyDescent="0.2">
      <c r="B144" t="s">
        <v>1440</v>
      </c>
      <c r="C144">
        <v>3</v>
      </c>
      <c r="D144">
        <v>53</v>
      </c>
      <c r="J144">
        <v>0.56000000000000005</v>
      </c>
    </row>
    <row r="145" spans="2:11" x14ac:dyDescent="0.2">
      <c r="B145" t="s">
        <v>1441</v>
      </c>
      <c r="C145">
        <v>7</v>
      </c>
      <c r="D145">
        <v>162</v>
      </c>
      <c r="J145">
        <v>1.3066666666666669</v>
      </c>
    </row>
    <row r="146" spans="2:11" x14ac:dyDescent="0.2">
      <c r="B146" t="s">
        <v>1442</v>
      </c>
      <c r="C146">
        <v>2</v>
      </c>
      <c r="D146">
        <v>78</v>
      </c>
      <c r="E146">
        <v>5.3571428571428568</v>
      </c>
      <c r="H146">
        <v>1</v>
      </c>
      <c r="J146">
        <v>0.37333333333333335</v>
      </c>
      <c r="K146">
        <v>1.0000000000000002</v>
      </c>
    </row>
    <row r="149" spans="2:11" x14ac:dyDescent="0.2">
      <c r="B149" t="s">
        <v>1384</v>
      </c>
    </row>
    <row r="150" spans="2:11" x14ac:dyDescent="0.2">
      <c r="B150" t="s">
        <v>177</v>
      </c>
      <c r="C150" t="s">
        <v>178</v>
      </c>
      <c r="D150" t="s">
        <v>1103</v>
      </c>
    </row>
    <row r="151" spans="2:11" x14ac:dyDescent="0.2">
      <c r="B151" t="s">
        <v>1443</v>
      </c>
      <c r="C151">
        <v>22</v>
      </c>
      <c r="D151">
        <v>1939</v>
      </c>
      <c r="J151">
        <v>4.1066666666666674</v>
      </c>
    </row>
    <row r="152" spans="2:11" x14ac:dyDescent="0.2">
      <c r="B152" t="s">
        <v>1444</v>
      </c>
      <c r="C152">
        <v>44</v>
      </c>
      <c r="D152">
        <v>2127</v>
      </c>
      <c r="J152">
        <v>8.2133333333333347</v>
      </c>
    </row>
    <row r="153" spans="2:11" x14ac:dyDescent="0.2">
      <c r="B153" t="s">
        <v>1445</v>
      </c>
      <c r="C153">
        <v>17</v>
      </c>
      <c r="D153">
        <v>313</v>
      </c>
      <c r="J153">
        <v>3.1733333333333333</v>
      </c>
    </row>
    <row r="154" spans="2:11" x14ac:dyDescent="0.2">
      <c r="B154" t="s">
        <v>1446</v>
      </c>
      <c r="C154">
        <v>22</v>
      </c>
      <c r="D154">
        <v>2112</v>
      </c>
      <c r="J154">
        <v>4.1066666666666674</v>
      </c>
    </row>
    <row r="155" spans="2:11" x14ac:dyDescent="0.2">
      <c r="B155" t="s">
        <v>1447</v>
      </c>
      <c r="C155">
        <v>15</v>
      </c>
      <c r="D155">
        <v>1451</v>
      </c>
      <c r="J155">
        <v>2.8000000000000003</v>
      </c>
    </row>
    <row r="156" spans="2:11" x14ac:dyDescent="0.2">
      <c r="B156" t="s">
        <v>1448</v>
      </c>
      <c r="C156">
        <v>10</v>
      </c>
      <c r="D156">
        <v>696</v>
      </c>
      <c r="J156">
        <v>1.8666666666666667</v>
      </c>
    </row>
    <row r="157" spans="2:11" x14ac:dyDescent="0.2">
      <c r="B157" t="s">
        <v>1449</v>
      </c>
      <c r="C157">
        <v>21</v>
      </c>
      <c r="D157">
        <v>2495</v>
      </c>
      <c r="J157">
        <v>3.9200000000000004</v>
      </c>
    </row>
    <row r="158" spans="2:11" x14ac:dyDescent="0.2">
      <c r="B158" t="s">
        <v>1450</v>
      </c>
      <c r="C158">
        <v>22</v>
      </c>
      <c r="D158">
        <v>1541</v>
      </c>
      <c r="J158">
        <v>4.1066666666666674</v>
      </c>
    </row>
    <row r="159" spans="2:11" x14ac:dyDescent="0.2">
      <c r="B159" t="s">
        <v>1451</v>
      </c>
      <c r="C159">
        <v>14</v>
      </c>
      <c r="D159">
        <v>406</v>
      </c>
      <c r="J159">
        <v>2.6133333333333337</v>
      </c>
    </row>
    <row r="160" spans="2:11" x14ac:dyDescent="0.2">
      <c r="B160" t="s">
        <v>1452</v>
      </c>
      <c r="C160">
        <v>12</v>
      </c>
      <c r="D160">
        <v>1233</v>
      </c>
      <c r="J160">
        <v>2.2400000000000002</v>
      </c>
    </row>
    <row r="161" spans="2:11" x14ac:dyDescent="0.2">
      <c r="B161" t="s">
        <v>1453</v>
      </c>
      <c r="C161">
        <v>5</v>
      </c>
      <c r="D161">
        <v>116</v>
      </c>
      <c r="J161">
        <v>0.93333333333333335</v>
      </c>
    </row>
    <row r="162" spans="2:11" x14ac:dyDescent="0.2">
      <c r="B162" t="s">
        <v>1454</v>
      </c>
      <c r="C162">
        <v>19</v>
      </c>
      <c r="D162">
        <v>1364</v>
      </c>
      <c r="J162">
        <v>3.5466666666666669</v>
      </c>
    </row>
    <row r="163" spans="2:11" x14ac:dyDescent="0.2">
      <c r="B163" t="s">
        <v>1455</v>
      </c>
      <c r="C163">
        <v>25</v>
      </c>
      <c r="D163">
        <v>1007</v>
      </c>
      <c r="J163">
        <v>4.666666666666667</v>
      </c>
    </row>
    <row r="164" spans="2:11" x14ac:dyDescent="0.2">
      <c r="B164" t="s">
        <v>1456</v>
      </c>
      <c r="C164">
        <v>13</v>
      </c>
      <c r="D164">
        <v>304</v>
      </c>
      <c r="J164">
        <v>2.4266666666666667</v>
      </c>
    </row>
    <row r="165" spans="2:11" x14ac:dyDescent="0.2">
      <c r="B165" t="s">
        <v>1457</v>
      </c>
      <c r="C165">
        <v>30</v>
      </c>
      <c r="D165">
        <v>1927</v>
      </c>
      <c r="E165">
        <v>19.399999999999999</v>
      </c>
      <c r="H165">
        <v>3.6213333333333333</v>
      </c>
      <c r="J165">
        <v>5.6000000000000005</v>
      </c>
      <c r="K165">
        <v>3.6213333333333337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94092F-FA9B-0341-8183-D091ECF23E6D}">
  <dimension ref="A1:N126"/>
  <sheetViews>
    <sheetView topLeftCell="A65" workbookViewId="0"/>
  </sheetViews>
  <sheetFormatPr baseColWidth="10" defaultRowHeight="16" x14ac:dyDescent="0.2"/>
  <cols>
    <col min="2" max="2" width="79" bestFit="1" customWidth="1"/>
    <col min="9" max="9" width="79" bestFit="1" customWidth="1"/>
  </cols>
  <sheetData>
    <row r="1" spans="1:14" x14ac:dyDescent="0.2">
      <c r="A1" s="2" t="s">
        <v>1101</v>
      </c>
    </row>
    <row r="2" spans="1:14" x14ac:dyDescent="0.2">
      <c r="B2" s="86" t="s">
        <v>932</v>
      </c>
      <c r="C2" s="86"/>
      <c r="D2" s="86"/>
      <c r="E2" s="86"/>
      <c r="I2" s="77" t="s">
        <v>933</v>
      </c>
      <c r="J2" s="77"/>
      <c r="K2" s="77"/>
      <c r="M2" s="78" t="s">
        <v>934</v>
      </c>
    </row>
    <row r="3" spans="1:14" x14ac:dyDescent="0.2">
      <c r="B3" s="34" t="s">
        <v>177</v>
      </c>
      <c r="C3" s="34" t="s">
        <v>178</v>
      </c>
      <c r="I3" s="34" t="s">
        <v>177</v>
      </c>
      <c r="J3" s="34" t="s">
        <v>178</v>
      </c>
      <c r="M3" s="79"/>
    </row>
    <row r="4" spans="1:14" x14ac:dyDescent="0.2">
      <c r="B4" s="34" t="s">
        <v>935</v>
      </c>
      <c r="C4" s="35">
        <v>16</v>
      </c>
      <c r="I4" s="34" t="s">
        <v>936</v>
      </c>
      <c r="J4" s="35">
        <v>19</v>
      </c>
      <c r="M4" s="79">
        <f>C4/J4</f>
        <v>0.84210526315789469</v>
      </c>
    </row>
    <row r="5" spans="1:14" x14ac:dyDescent="0.2">
      <c r="B5" s="34" t="s">
        <v>937</v>
      </c>
      <c r="C5" s="35">
        <v>0</v>
      </c>
      <c r="I5" s="34" t="s">
        <v>938</v>
      </c>
      <c r="J5" s="35">
        <v>19</v>
      </c>
      <c r="M5" s="79">
        <f t="shared" ref="M5:M16" si="0">C5/J5</f>
        <v>0</v>
      </c>
    </row>
    <row r="6" spans="1:14" x14ac:dyDescent="0.2">
      <c r="B6" s="34" t="s">
        <v>939</v>
      </c>
      <c r="C6" s="35">
        <v>0</v>
      </c>
      <c r="I6" s="34" t="s">
        <v>940</v>
      </c>
      <c r="J6" s="35">
        <v>13</v>
      </c>
      <c r="M6" s="79">
        <f t="shared" si="0"/>
        <v>0</v>
      </c>
    </row>
    <row r="7" spans="1:14" x14ac:dyDescent="0.2">
      <c r="B7" s="34" t="s">
        <v>941</v>
      </c>
      <c r="C7" s="35">
        <v>0</v>
      </c>
      <c r="I7" s="34" t="s">
        <v>942</v>
      </c>
      <c r="J7" s="35">
        <v>9</v>
      </c>
      <c r="M7" s="79">
        <f t="shared" si="0"/>
        <v>0</v>
      </c>
    </row>
    <row r="8" spans="1:14" x14ac:dyDescent="0.2">
      <c r="B8" s="34" t="s">
        <v>943</v>
      </c>
      <c r="C8" s="35">
        <v>1</v>
      </c>
      <c r="I8" s="34" t="s">
        <v>944</v>
      </c>
      <c r="J8" s="35">
        <v>22</v>
      </c>
      <c r="M8" s="79">
        <f t="shared" si="0"/>
        <v>4.5454545454545456E-2</v>
      </c>
    </row>
    <row r="9" spans="1:14" x14ac:dyDescent="0.2">
      <c r="B9" s="34" t="s">
        <v>945</v>
      </c>
      <c r="C9" s="35">
        <v>0</v>
      </c>
      <c r="I9" s="34" t="s">
        <v>946</v>
      </c>
      <c r="J9" s="35">
        <v>17</v>
      </c>
      <c r="M9" s="79">
        <f t="shared" si="0"/>
        <v>0</v>
      </c>
    </row>
    <row r="10" spans="1:14" x14ac:dyDescent="0.2">
      <c r="B10" s="34" t="s">
        <v>947</v>
      </c>
      <c r="C10" s="35">
        <v>0</v>
      </c>
      <c r="I10" s="34" t="s">
        <v>948</v>
      </c>
      <c r="J10" s="35">
        <v>18</v>
      </c>
      <c r="M10" s="79">
        <f t="shared" si="0"/>
        <v>0</v>
      </c>
    </row>
    <row r="11" spans="1:14" x14ac:dyDescent="0.2">
      <c r="B11" s="34" t="s">
        <v>949</v>
      </c>
      <c r="C11" s="35">
        <v>1</v>
      </c>
      <c r="I11" s="34" t="s">
        <v>950</v>
      </c>
      <c r="J11" s="35">
        <v>12</v>
      </c>
      <c r="M11" s="79">
        <f t="shared" si="0"/>
        <v>8.3333333333333329E-2</v>
      </c>
    </row>
    <row r="12" spans="1:14" x14ac:dyDescent="0.2">
      <c r="B12" s="34" t="s">
        <v>951</v>
      </c>
      <c r="C12" s="35">
        <v>0</v>
      </c>
      <c r="I12" s="34" t="s">
        <v>952</v>
      </c>
      <c r="J12" s="35">
        <v>24</v>
      </c>
      <c r="M12" s="79">
        <f t="shared" si="0"/>
        <v>0</v>
      </c>
    </row>
    <row r="13" spans="1:14" x14ac:dyDescent="0.2">
      <c r="B13" s="34" t="s">
        <v>953</v>
      </c>
      <c r="C13" s="35">
        <v>0</v>
      </c>
      <c r="I13" s="34" t="s">
        <v>954</v>
      </c>
      <c r="J13" s="35">
        <v>10</v>
      </c>
      <c r="M13" s="79">
        <f t="shared" si="0"/>
        <v>0</v>
      </c>
    </row>
    <row r="14" spans="1:14" x14ac:dyDescent="0.2">
      <c r="B14" s="34" t="s">
        <v>955</v>
      </c>
      <c r="C14" s="35">
        <v>0</v>
      </c>
      <c r="I14" s="34" t="s">
        <v>956</v>
      </c>
      <c r="J14" s="35">
        <v>14</v>
      </c>
      <c r="M14" s="79">
        <f t="shared" si="0"/>
        <v>0</v>
      </c>
    </row>
    <row r="15" spans="1:14" x14ac:dyDescent="0.2">
      <c r="B15" s="34" t="s">
        <v>957</v>
      </c>
      <c r="C15" s="35">
        <v>0</v>
      </c>
      <c r="I15" s="34" t="s">
        <v>958</v>
      </c>
      <c r="J15" s="35">
        <v>17</v>
      </c>
      <c r="M15" s="79">
        <f t="shared" si="0"/>
        <v>0</v>
      </c>
    </row>
    <row r="16" spans="1:14" x14ac:dyDescent="0.2">
      <c r="B16" s="34" t="s">
        <v>959</v>
      </c>
      <c r="C16" s="35">
        <v>1</v>
      </c>
      <c r="D16">
        <f>AVERAGE(C4:C16)</f>
        <v>1.4615384615384615</v>
      </c>
      <c r="I16" s="34" t="s">
        <v>960</v>
      </c>
      <c r="J16" s="35">
        <v>14</v>
      </c>
      <c r="K16">
        <f>AVERAGE(J4:J16)</f>
        <v>16</v>
      </c>
      <c r="M16" s="79">
        <f t="shared" si="0"/>
        <v>7.1428571428571425E-2</v>
      </c>
      <c r="N16">
        <f>AVERAGE(M4:M16)</f>
        <v>8.017859333648808E-2</v>
      </c>
    </row>
    <row r="17" spans="2:13" x14ac:dyDescent="0.2">
      <c r="B17" s="34"/>
      <c r="C17" s="35"/>
      <c r="M17" s="79"/>
    </row>
    <row r="18" spans="2:13" x14ac:dyDescent="0.2">
      <c r="M18" s="79"/>
    </row>
    <row r="19" spans="2:13" x14ac:dyDescent="0.2">
      <c r="M19" s="79"/>
    </row>
    <row r="20" spans="2:13" x14ac:dyDescent="0.2">
      <c r="B20" s="34"/>
      <c r="C20" s="34"/>
      <c r="M20" s="79"/>
    </row>
    <row r="21" spans="2:13" x14ac:dyDescent="0.2">
      <c r="B21" s="34" t="s">
        <v>177</v>
      </c>
      <c r="C21" s="34" t="s">
        <v>178</v>
      </c>
      <c r="I21" s="34" t="s">
        <v>177</v>
      </c>
      <c r="J21" s="34" t="s">
        <v>178</v>
      </c>
      <c r="M21" s="79"/>
    </row>
    <row r="22" spans="2:13" x14ac:dyDescent="0.2">
      <c r="B22" s="34" t="s">
        <v>961</v>
      </c>
      <c r="C22" s="35">
        <v>8</v>
      </c>
      <c r="I22" s="34" t="s">
        <v>962</v>
      </c>
      <c r="J22" s="35">
        <v>13</v>
      </c>
      <c r="M22" s="79">
        <f>C22/J22</f>
        <v>0.61538461538461542</v>
      </c>
    </row>
    <row r="23" spans="2:13" x14ac:dyDescent="0.2">
      <c r="B23" s="34" t="s">
        <v>963</v>
      </c>
      <c r="C23" s="35">
        <v>0</v>
      </c>
      <c r="I23" s="34" t="s">
        <v>964</v>
      </c>
      <c r="J23" s="35">
        <v>15</v>
      </c>
      <c r="M23" s="79">
        <f t="shared" ref="M23:M34" si="1">C23/J23</f>
        <v>0</v>
      </c>
    </row>
    <row r="24" spans="2:13" x14ac:dyDescent="0.2">
      <c r="B24" s="34" t="s">
        <v>965</v>
      </c>
      <c r="C24" s="35">
        <v>1</v>
      </c>
      <c r="I24" s="34" t="s">
        <v>966</v>
      </c>
      <c r="J24" s="35">
        <v>12</v>
      </c>
      <c r="M24" s="79">
        <f t="shared" si="1"/>
        <v>8.3333333333333329E-2</v>
      </c>
    </row>
    <row r="25" spans="2:13" x14ac:dyDescent="0.2">
      <c r="B25" s="34" t="s">
        <v>967</v>
      </c>
      <c r="C25" s="35">
        <v>0</v>
      </c>
      <c r="I25" s="34" t="s">
        <v>968</v>
      </c>
      <c r="J25" s="35">
        <v>10</v>
      </c>
      <c r="M25" s="79">
        <f t="shared" si="1"/>
        <v>0</v>
      </c>
    </row>
    <row r="26" spans="2:13" x14ac:dyDescent="0.2">
      <c r="B26" s="34" t="s">
        <v>969</v>
      </c>
      <c r="C26" s="35">
        <v>1</v>
      </c>
      <c r="I26" s="34" t="s">
        <v>970</v>
      </c>
      <c r="J26" s="35">
        <v>16</v>
      </c>
      <c r="M26" s="79">
        <f t="shared" si="1"/>
        <v>6.25E-2</v>
      </c>
    </row>
    <row r="27" spans="2:13" x14ac:dyDescent="0.2">
      <c r="B27" s="34" t="s">
        <v>971</v>
      </c>
      <c r="C27" s="35">
        <v>0</v>
      </c>
      <c r="I27" s="34" t="s">
        <v>972</v>
      </c>
      <c r="J27" s="35">
        <v>14</v>
      </c>
      <c r="M27" s="79">
        <f t="shared" si="1"/>
        <v>0</v>
      </c>
    </row>
    <row r="28" spans="2:13" x14ac:dyDescent="0.2">
      <c r="B28" s="34" t="s">
        <v>973</v>
      </c>
      <c r="C28" s="35">
        <v>0</v>
      </c>
      <c r="I28" s="34" t="s">
        <v>974</v>
      </c>
      <c r="J28" s="35">
        <v>10</v>
      </c>
      <c r="M28" s="79">
        <f t="shared" si="1"/>
        <v>0</v>
      </c>
    </row>
    <row r="29" spans="2:13" x14ac:dyDescent="0.2">
      <c r="B29" s="34" t="s">
        <v>975</v>
      </c>
      <c r="C29" s="35">
        <v>0</v>
      </c>
      <c r="I29" s="34" t="s">
        <v>976</v>
      </c>
      <c r="J29" s="35">
        <v>18</v>
      </c>
      <c r="M29" s="79">
        <f t="shared" si="1"/>
        <v>0</v>
      </c>
    </row>
    <row r="30" spans="2:13" x14ac:dyDescent="0.2">
      <c r="B30" s="34" t="s">
        <v>977</v>
      </c>
      <c r="C30" s="35">
        <v>7</v>
      </c>
      <c r="I30" s="34" t="s">
        <v>978</v>
      </c>
      <c r="J30" s="35">
        <v>20</v>
      </c>
      <c r="M30" s="79">
        <f t="shared" si="1"/>
        <v>0.35</v>
      </c>
    </row>
    <row r="31" spans="2:13" x14ac:dyDescent="0.2">
      <c r="B31" s="34" t="s">
        <v>979</v>
      </c>
      <c r="C31" s="35">
        <v>0</v>
      </c>
      <c r="I31" s="34" t="s">
        <v>980</v>
      </c>
      <c r="J31" s="35">
        <v>19</v>
      </c>
      <c r="M31" s="79">
        <f t="shared" si="1"/>
        <v>0</v>
      </c>
    </row>
    <row r="32" spans="2:13" x14ac:dyDescent="0.2">
      <c r="B32" s="34" t="s">
        <v>981</v>
      </c>
      <c r="C32" s="35">
        <v>7</v>
      </c>
      <c r="I32" s="34" t="s">
        <v>982</v>
      </c>
      <c r="J32" s="35">
        <v>16</v>
      </c>
      <c r="M32" s="79">
        <f t="shared" si="1"/>
        <v>0.4375</v>
      </c>
    </row>
    <row r="33" spans="2:14" x14ac:dyDescent="0.2">
      <c r="B33" s="34" t="s">
        <v>983</v>
      </c>
      <c r="C33" s="35">
        <v>2</v>
      </c>
      <c r="I33" s="34" t="s">
        <v>984</v>
      </c>
      <c r="J33" s="35">
        <v>10</v>
      </c>
      <c r="M33" s="79">
        <f t="shared" si="1"/>
        <v>0.2</v>
      </c>
    </row>
    <row r="34" spans="2:14" x14ac:dyDescent="0.2">
      <c r="B34" s="34" t="s">
        <v>985</v>
      </c>
      <c r="C34" s="35">
        <v>2</v>
      </c>
      <c r="D34">
        <f>AVERAGE(C22:C34)</f>
        <v>2.1538461538461537</v>
      </c>
      <c r="I34" s="34" t="s">
        <v>986</v>
      </c>
      <c r="J34" s="35">
        <v>18</v>
      </c>
      <c r="K34">
        <f>AVERAGE(J22:J34)</f>
        <v>14.692307692307692</v>
      </c>
      <c r="M34" s="79">
        <f t="shared" si="1"/>
        <v>0.1111111111111111</v>
      </c>
      <c r="N34">
        <f>AVERAGE(M22:M34)</f>
        <v>0.14306377383300461</v>
      </c>
    </row>
    <row r="35" spans="2:14" x14ac:dyDescent="0.2">
      <c r="M35" s="79"/>
    </row>
    <row r="36" spans="2:14" x14ac:dyDescent="0.2">
      <c r="M36" s="79"/>
    </row>
    <row r="37" spans="2:14" x14ac:dyDescent="0.2">
      <c r="M37" s="79"/>
    </row>
    <row r="38" spans="2:14" x14ac:dyDescent="0.2">
      <c r="M38" s="79"/>
    </row>
    <row r="39" spans="2:14" x14ac:dyDescent="0.2">
      <c r="B39" s="80"/>
      <c r="C39" s="80"/>
      <c r="D39" s="80"/>
      <c r="E39" s="80"/>
      <c r="F39" s="80"/>
      <c r="G39" s="80"/>
      <c r="H39" s="80"/>
      <c r="I39" s="80"/>
      <c r="J39" s="80"/>
      <c r="K39" s="80"/>
      <c r="L39" s="80"/>
      <c r="M39" s="81"/>
      <c r="N39" s="80"/>
    </row>
    <row r="40" spans="2:14" x14ac:dyDescent="0.2">
      <c r="M40" s="79"/>
    </row>
    <row r="41" spans="2:14" x14ac:dyDescent="0.2">
      <c r="M41" s="79"/>
    </row>
    <row r="42" spans="2:14" x14ac:dyDescent="0.2">
      <c r="B42" s="87" t="s">
        <v>987</v>
      </c>
      <c r="C42" s="87"/>
      <c r="D42" s="87"/>
      <c r="E42" s="87"/>
      <c r="F42" s="87"/>
      <c r="I42" s="82" t="s">
        <v>988</v>
      </c>
      <c r="J42" s="82"/>
      <c r="K42" s="82"/>
      <c r="M42" s="78" t="s">
        <v>934</v>
      </c>
    </row>
    <row r="43" spans="2:14" x14ac:dyDescent="0.2">
      <c r="B43" s="34" t="s">
        <v>177</v>
      </c>
      <c r="C43" s="34" t="s">
        <v>178</v>
      </c>
      <c r="I43" s="34" t="s">
        <v>177</v>
      </c>
      <c r="J43" s="34" t="s">
        <v>178</v>
      </c>
      <c r="M43" s="79"/>
    </row>
    <row r="44" spans="2:14" x14ac:dyDescent="0.2">
      <c r="B44" s="34" t="s">
        <v>989</v>
      </c>
      <c r="C44" s="35">
        <v>6</v>
      </c>
      <c r="I44" s="34" t="s">
        <v>990</v>
      </c>
      <c r="J44" s="35">
        <v>24</v>
      </c>
      <c r="M44" s="79">
        <f>C44/J44</f>
        <v>0.25</v>
      </c>
    </row>
    <row r="45" spans="2:14" x14ac:dyDescent="0.2">
      <c r="B45" s="34" t="s">
        <v>991</v>
      </c>
      <c r="C45" s="35">
        <v>1</v>
      </c>
      <c r="I45" s="34" t="s">
        <v>992</v>
      </c>
      <c r="J45" s="35">
        <v>12</v>
      </c>
      <c r="M45" s="79">
        <f t="shared" ref="M45:M56" si="2">C45/J45</f>
        <v>8.3333333333333329E-2</v>
      </c>
    </row>
    <row r="46" spans="2:14" x14ac:dyDescent="0.2">
      <c r="B46" s="34" t="s">
        <v>993</v>
      </c>
      <c r="C46" s="35">
        <v>8</v>
      </c>
      <c r="I46" s="34" t="s">
        <v>994</v>
      </c>
      <c r="J46" s="35">
        <v>19</v>
      </c>
      <c r="M46" s="79">
        <f t="shared" si="2"/>
        <v>0.42105263157894735</v>
      </c>
    </row>
    <row r="47" spans="2:14" x14ac:dyDescent="0.2">
      <c r="B47" s="34" t="s">
        <v>995</v>
      </c>
      <c r="C47" s="35">
        <v>7</v>
      </c>
      <c r="I47" s="34" t="s">
        <v>996</v>
      </c>
      <c r="J47" s="35">
        <v>23</v>
      </c>
      <c r="M47" s="79">
        <f t="shared" si="2"/>
        <v>0.30434782608695654</v>
      </c>
    </row>
    <row r="48" spans="2:14" x14ac:dyDescent="0.2">
      <c r="B48" s="34" t="s">
        <v>997</v>
      </c>
      <c r="C48" s="35">
        <v>7</v>
      </c>
      <c r="I48" s="34" t="s">
        <v>998</v>
      </c>
      <c r="J48" s="35">
        <v>16</v>
      </c>
      <c r="M48" s="79">
        <f t="shared" si="2"/>
        <v>0.4375</v>
      </c>
    </row>
    <row r="49" spans="2:14" x14ac:dyDescent="0.2">
      <c r="B49" s="34" t="s">
        <v>999</v>
      </c>
      <c r="C49" s="35">
        <v>8</v>
      </c>
      <c r="I49" s="34" t="s">
        <v>1000</v>
      </c>
      <c r="J49" s="35">
        <v>24</v>
      </c>
      <c r="M49" s="79">
        <f t="shared" si="2"/>
        <v>0.33333333333333331</v>
      </c>
    </row>
    <row r="50" spans="2:14" x14ac:dyDescent="0.2">
      <c r="B50" s="34" t="s">
        <v>1001</v>
      </c>
      <c r="C50" s="35">
        <v>10</v>
      </c>
      <c r="I50" s="34" t="s">
        <v>1002</v>
      </c>
      <c r="J50" s="35">
        <v>16</v>
      </c>
      <c r="M50" s="79">
        <f t="shared" si="2"/>
        <v>0.625</v>
      </c>
    </row>
    <row r="51" spans="2:14" x14ac:dyDescent="0.2">
      <c r="B51" s="34" t="s">
        <v>1003</v>
      </c>
      <c r="C51" s="35">
        <v>2</v>
      </c>
      <c r="I51" s="34" t="s">
        <v>1004</v>
      </c>
      <c r="J51" s="35">
        <v>7</v>
      </c>
      <c r="M51" s="79">
        <f t="shared" si="2"/>
        <v>0.2857142857142857</v>
      </c>
    </row>
    <row r="52" spans="2:14" x14ac:dyDescent="0.2">
      <c r="B52" s="34" t="s">
        <v>1005</v>
      </c>
      <c r="C52" s="35">
        <v>7</v>
      </c>
      <c r="I52" s="34" t="s">
        <v>1006</v>
      </c>
      <c r="J52" s="35">
        <v>18</v>
      </c>
      <c r="M52" s="79">
        <f t="shared" si="2"/>
        <v>0.3888888888888889</v>
      </c>
    </row>
    <row r="53" spans="2:14" x14ac:dyDescent="0.2">
      <c r="B53" s="34" t="s">
        <v>1007</v>
      </c>
      <c r="C53" s="35">
        <v>7</v>
      </c>
      <c r="I53" s="34" t="s">
        <v>1008</v>
      </c>
      <c r="J53" s="35">
        <v>15</v>
      </c>
      <c r="M53" s="79">
        <f t="shared" si="2"/>
        <v>0.46666666666666667</v>
      </c>
    </row>
    <row r="54" spans="2:14" x14ac:dyDescent="0.2">
      <c r="B54" s="34" t="s">
        <v>1009</v>
      </c>
      <c r="C54" s="35">
        <v>8</v>
      </c>
      <c r="I54" s="34" t="s">
        <v>1010</v>
      </c>
      <c r="J54" s="35">
        <v>34</v>
      </c>
      <c r="M54" s="79">
        <f t="shared" si="2"/>
        <v>0.23529411764705882</v>
      </c>
    </row>
    <row r="55" spans="2:14" x14ac:dyDescent="0.2">
      <c r="B55" s="34" t="s">
        <v>1011</v>
      </c>
      <c r="C55" s="35">
        <v>7</v>
      </c>
      <c r="I55" s="34" t="s">
        <v>1012</v>
      </c>
      <c r="J55" s="35">
        <v>29</v>
      </c>
      <c r="M55" s="79">
        <f t="shared" si="2"/>
        <v>0.2413793103448276</v>
      </c>
    </row>
    <row r="56" spans="2:14" x14ac:dyDescent="0.2">
      <c r="B56" s="34" t="s">
        <v>1013</v>
      </c>
      <c r="C56" s="35">
        <v>0</v>
      </c>
      <c r="D56">
        <f>AVERAGE(C44:C56)</f>
        <v>6</v>
      </c>
      <c r="I56" s="34" t="s">
        <v>1014</v>
      </c>
      <c r="J56" s="35">
        <v>13</v>
      </c>
      <c r="K56">
        <f>AVERAGE(J44:J56)</f>
        <v>19.23076923076923</v>
      </c>
      <c r="M56" s="79">
        <f t="shared" si="2"/>
        <v>0</v>
      </c>
      <c r="N56">
        <f>AVERAGE(M44:M56)</f>
        <v>0.31327003027648448</v>
      </c>
    </row>
    <row r="57" spans="2:14" x14ac:dyDescent="0.2">
      <c r="B57" s="34"/>
      <c r="C57" s="35"/>
      <c r="M57" s="79"/>
    </row>
    <row r="58" spans="2:14" x14ac:dyDescent="0.2">
      <c r="M58" s="79"/>
    </row>
    <row r="59" spans="2:14" x14ac:dyDescent="0.2">
      <c r="M59" s="79"/>
    </row>
    <row r="60" spans="2:14" x14ac:dyDescent="0.2">
      <c r="B60" s="34"/>
      <c r="C60" s="34"/>
      <c r="M60" s="79"/>
    </row>
    <row r="61" spans="2:14" x14ac:dyDescent="0.2">
      <c r="B61" s="34" t="s">
        <v>177</v>
      </c>
      <c r="C61" s="34" t="s">
        <v>178</v>
      </c>
      <c r="I61" s="34" t="s">
        <v>177</v>
      </c>
      <c r="J61" s="34" t="s">
        <v>178</v>
      </c>
      <c r="M61" s="79"/>
    </row>
    <row r="62" spans="2:14" x14ac:dyDescent="0.2">
      <c r="B62" s="34" t="s">
        <v>1015</v>
      </c>
      <c r="C62" s="35">
        <v>2</v>
      </c>
      <c r="I62" s="34" t="s">
        <v>1016</v>
      </c>
      <c r="J62" s="35">
        <v>11</v>
      </c>
      <c r="M62" s="79">
        <f>C62/J62</f>
        <v>0.18181818181818182</v>
      </c>
    </row>
    <row r="63" spans="2:14" x14ac:dyDescent="0.2">
      <c r="B63" s="34" t="s">
        <v>1017</v>
      </c>
      <c r="C63" s="35">
        <v>1</v>
      </c>
      <c r="I63" s="34" t="s">
        <v>1018</v>
      </c>
      <c r="J63" s="35">
        <v>8</v>
      </c>
      <c r="M63" s="79">
        <f t="shared" ref="M63:M74" si="3">C63/J63</f>
        <v>0.125</v>
      </c>
    </row>
    <row r="64" spans="2:14" x14ac:dyDescent="0.2">
      <c r="B64" s="34" t="s">
        <v>1019</v>
      </c>
      <c r="C64" s="35">
        <v>2</v>
      </c>
      <c r="I64" s="34" t="s">
        <v>1020</v>
      </c>
      <c r="J64" s="35">
        <v>20</v>
      </c>
      <c r="M64" s="79">
        <f t="shared" si="3"/>
        <v>0.1</v>
      </c>
    </row>
    <row r="65" spans="2:14" x14ac:dyDescent="0.2">
      <c r="B65" s="34" t="s">
        <v>1021</v>
      </c>
      <c r="C65" s="35">
        <v>7</v>
      </c>
      <c r="I65" s="34" t="s">
        <v>1022</v>
      </c>
      <c r="J65" s="35">
        <v>21</v>
      </c>
      <c r="M65" s="79">
        <f t="shared" si="3"/>
        <v>0.33333333333333331</v>
      </c>
    </row>
    <row r="66" spans="2:14" x14ac:dyDescent="0.2">
      <c r="B66" s="34" t="s">
        <v>1023</v>
      </c>
      <c r="C66" s="35">
        <v>7</v>
      </c>
      <c r="I66" s="34" t="s">
        <v>1024</v>
      </c>
      <c r="J66" s="35">
        <v>21</v>
      </c>
      <c r="M66" s="79">
        <f t="shared" si="3"/>
        <v>0.33333333333333331</v>
      </c>
    </row>
    <row r="67" spans="2:14" x14ac:dyDescent="0.2">
      <c r="B67" s="34" t="s">
        <v>1025</v>
      </c>
      <c r="C67" s="35">
        <v>1</v>
      </c>
      <c r="I67" s="34" t="s">
        <v>1026</v>
      </c>
      <c r="J67" s="35">
        <v>13</v>
      </c>
      <c r="M67" s="79">
        <f t="shared" si="3"/>
        <v>7.6923076923076927E-2</v>
      </c>
    </row>
    <row r="68" spans="2:14" x14ac:dyDescent="0.2">
      <c r="B68" s="34" t="s">
        <v>1027</v>
      </c>
      <c r="C68" s="35">
        <v>13</v>
      </c>
      <c r="I68" s="34" t="s">
        <v>1028</v>
      </c>
      <c r="J68" s="35">
        <v>14</v>
      </c>
      <c r="M68" s="79">
        <f t="shared" si="3"/>
        <v>0.9285714285714286</v>
      </c>
    </row>
    <row r="69" spans="2:14" x14ac:dyDescent="0.2">
      <c r="B69" s="34" t="s">
        <v>1029</v>
      </c>
      <c r="C69" s="35">
        <v>5</v>
      </c>
      <c r="I69" s="34" t="s">
        <v>1030</v>
      </c>
      <c r="J69" s="35">
        <v>29</v>
      </c>
      <c r="M69" s="79">
        <f t="shared" si="3"/>
        <v>0.17241379310344829</v>
      </c>
    </row>
    <row r="70" spans="2:14" x14ac:dyDescent="0.2">
      <c r="B70" s="34" t="s">
        <v>1031</v>
      </c>
      <c r="C70" s="35">
        <v>6</v>
      </c>
      <c r="I70" s="34" t="s">
        <v>1032</v>
      </c>
      <c r="J70" s="35">
        <v>15</v>
      </c>
      <c r="M70" s="79">
        <f t="shared" si="3"/>
        <v>0.4</v>
      </c>
    </row>
    <row r="71" spans="2:14" x14ac:dyDescent="0.2">
      <c r="B71" s="34" t="s">
        <v>1033</v>
      </c>
      <c r="C71" s="35">
        <v>2</v>
      </c>
      <c r="I71" s="34" t="s">
        <v>1034</v>
      </c>
      <c r="J71" s="35">
        <v>49</v>
      </c>
      <c r="M71" s="79">
        <f t="shared" si="3"/>
        <v>4.0816326530612242E-2</v>
      </c>
    </row>
    <row r="72" spans="2:14" x14ac:dyDescent="0.2">
      <c r="B72" s="34" t="s">
        <v>1035</v>
      </c>
      <c r="C72" s="35">
        <v>0</v>
      </c>
      <c r="I72" s="34" t="s">
        <v>1036</v>
      </c>
      <c r="J72" s="35">
        <v>26</v>
      </c>
      <c r="M72" s="79">
        <f t="shared" si="3"/>
        <v>0</v>
      </c>
    </row>
    <row r="73" spans="2:14" x14ac:dyDescent="0.2">
      <c r="B73" s="34" t="s">
        <v>1037</v>
      </c>
      <c r="C73" s="35">
        <v>3</v>
      </c>
      <c r="I73" s="34" t="s">
        <v>1038</v>
      </c>
      <c r="J73" s="35">
        <v>27</v>
      </c>
      <c r="M73" s="79">
        <f t="shared" si="3"/>
        <v>0.1111111111111111</v>
      </c>
    </row>
    <row r="74" spans="2:14" x14ac:dyDescent="0.2">
      <c r="B74" s="34" t="s">
        <v>1039</v>
      </c>
      <c r="C74" s="35">
        <v>1</v>
      </c>
      <c r="D74">
        <f>AVERAGE(C62:C74)</f>
        <v>3.8461538461538463</v>
      </c>
      <c r="I74" s="34" t="s">
        <v>1040</v>
      </c>
      <c r="J74" s="35">
        <v>20</v>
      </c>
      <c r="K74">
        <f>AVERAGE(J62:J74)</f>
        <v>21.076923076923077</v>
      </c>
      <c r="M74" s="79">
        <f t="shared" si="3"/>
        <v>0.05</v>
      </c>
      <c r="N74">
        <f>AVERAGE(M62:M74)</f>
        <v>0.21948619882496348</v>
      </c>
    </row>
    <row r="77" spans="2:14" s="83" customFormat="1" x14ac:dyDescent="0.2"/>
    <row r="81" spans="2:14" x14ac:dyDescent="0.2">
      <c r="B81" s="86" t="s">
        <v>932</v>
      </c>
      <c r="C81" s="86"/>
      <c r="D81" s="86"/>
      <c r="E81" s="86"/>
      <c r="I81" s="77" t="s">
        <v>933</v>
      </c>
      <c r="J81" s="77"/>
      <c r="K81" s="77"/>
      <c r="M81" s="78" t="s">
        <v>934</v>
      </c>
    </row>
    <row r="82" spans="2:14" x14ac:dyDescent="0.2">
      <c r="B82" s="34" t="s">
        <v>177</v>
      </c>
      <c r="C82" s="34" t="s">
        <v>178</v>
      </c>
      <c r="I82" s="34" t="s">
        <v>177</v>
      </c>
      <c r="J82" s="34" t="s">
        <v>178</v>
      </c>
      <c r="M82" s="79"/>
    </row>
    <row r="83" spans="2:14" x14ac:dyDescent="0.2">
      <c r="B83" s="34" t="s">
        <v>1041</v>
      </c>
      <c r="C83" s="35">
        <v>0</v>
      </c>
      <c r="I83" s="34" t="s">
        <v>1042</v>
      </c>
      <c r="J83" s="35">
        <v>10</v>
      </c>
      <c r="M83" s="79">
        <f>C83/J83</f>
        <v>0</v>
      </c>
    </row>
    <row r="84" spans="2:14" x14ac:dyDescent="0.2">
      <c r="B84" s="34" t="s">
        <v>1043</v>
      </c>
      <c r="C84" s="35">
        <v>0</v>
      </c>
      <c r="I84" s="34" t="s">
        <v>1044</v>
      </c>
      <c r="J84" s="35">
        <v>10</v>
      </c>
      <c r="M84" s="79">
        <f t="shared" ref="M84:M95" si="4">C84/J84</f>
        <v>0</v>
      </c>
    </row>
    <row r="85" spans="2:14" x14ac:dyDescent="0.2">
      <c r="B85" s="34" t="s">
        <v>1045</v>
      </c>
      <c r="C85" s="35">
        <v>0</v>
      </c>
      <c r="I85" s="34" t="s">
        <v>1046</v>
      </c>
      <c r="J85" s="35">
        <v>10</v>
      </c>
      <c r="M85" s="79">
        <f t="shared" si="4"/>
        <v>0</v>
      </c>
    </row>
    <row r="86" spans="2:14" x14ac:dyDescent="0.2">
      <c r="B86" s="34" t="s">
        <v>1047</v>
      </c>
      <c r="C86" s="35">
        <v>1</v>
      </c>
      <c r="I86" s="34" t="s">
        <v>1048</v>
      </c>
      <c r="J86" s="35">
        <v>20</v>
      </c>
      <c r="M86" s="79">
        <f t="shared" si="4"/>
        <v>0.05</v>
      </c>
    </row>
    <row r="87" spans="2:14" x14ac:dyDescent="0.2">
      <c r="B87" s="34" t="s">
        <v>1049</v>
      </c>
      <c r="C87" s="35">
        <v>0</v>
      </c>
      <c r="I87" s="34" t="s">
        <v>1050</v>
      </c>
      <c r="J87" s="35">
        <v>23</v>
      </c>
      <c r="M87" s="79">
        <f t="shared" si="4"/>
        <v>0</v>
      </c>
    </row>
    <row r="88" spans="2:14" x14ac:dyDescent="0.2">
      <c r="B88" s="34" t="s">
        <v>1051</v>
      </c>
      <c r="C88" s="35">
        <v>0</v>
      </c>
      <c r="I88" s="34" t="s">
        <v>1052</v>
      </c>
      <c r="J88" s="35">
        <v>12</v>
      </c>
      <c r="M88" s="79">
        <f t="shared" si="4"/>
        <v>0</v>
      </c>
    </row>
    <row r="89" spans="2:14" x14ac:dyDescent="0.2">
      <c r="B89" s="34" t="s">
        <v>1053</v>
      </c>
      <c r="C89" s="35">
        <v>0</v>
      </c>
      <c r="I89" s="34" t="s">
        <v>1054</v>
      </c>
      <c r="J89" s="35">
        <v>27</v>
      </c>
      <c r="M89" s="79">
        <f t="shared" si="4"/>
        <v>0</v>
      </c>
    </row>
    <row r="90" spans="2:14" x14ac:dyDescent="0.2">
      <c r="B90" s="34" t="s">
        <v>1055</v>
      </c>
      <c r="C90" s="35">
        <v>2</v>
      </c>
      <c r="I90" s="34" t="s">
        <v>1056</v>
      </c>
      <c r="J90" s="35">
        <v>17</v>
      </c>
      <c r="M90" s="79">
        <f t="shared" si="4"/>
        <v>0.11764705882352941</v>
      </c>
    </row>
    <row r="91" spans="2:14" x14ac:dyDescent="0.2">
      <c r="B91" s="34" t="s">
        <v>1057</v>
      </c>
      <c r="C91" s="35">
        <v>0</v>
      </c>
      <c r="I91" s="34" t="s">
        <v>1058</v>
      </c>
      <c r="J91" s="35">
        <v>14</v>
      </c>
      <c r="M91" s="79">
        <f t="shared" si="4"/>
        <v>0</v>
      </c>
    </row>
    <row r="92" spans="2:14" x14ac:dyDescent="0.2">
      <c r="B92" s="34" t="s">
        <v>1059</v>
      </c>
      <c r="C92" s="35">
        <v>0</v>
      </c>
      <c r="I92" s="34" t="s">
        <v>1060</v>
      </c>
      <c r="J92" s="35">
        <v>10</v>
      </c>
      <c r="M92" s="79">
        <f t="shared" si="4"/>
        <v>0</v>
      </c>
    </row>
    <row r="93" spans="2:14" x14ac:dyDescent="0.2">
      <c r="B93" s="34" t="s">
        <v>1061</v>
      </c>
      <c r="C93" s="35">
        <v>1</v>
      </c>
      <c r="I93" s="34" t="s">
        <v>1062</v>
      </c>
      <c r="J93" s="35">
        <v>16</v>
      </c>
      <c r="M93" s="79">
        <f t="shared" si="4"/>
        <v>6.25E-2</v>
      </c>
    </row>
    <row r="94" spans="2:14" x14ac:dyDescent="0.2">
      <c r="B94" s="34" t="s">
        <v>1063</v>
      </c>
      <c r="C94" s="35">
        <v>2</v>
      </c>
      <c r="I94" s="34" t="s">
        <v>1064</v>
      </c>
      <c r="J94" s="35">
        <v>20</v>
      </c>
      <c r="M94" s="79">
        <f t="shared" si="4"/>
        <v>0.1</v>
      </c>
    </row>
    <row r="95" spans="2:14" x14ac:dyDescent="0.2">
      <c r="B95" s="34" t="s">
        <v>1065</v>
      </c>
      <c r="C95" s="35">
        <v>3</v>
      </c>
      <c r="I95" s="34" t="s">
        <v>1066</v>
      </c>
      <c r="J95" s="35">
        <v>14</v>
      </c>
      <c r="M95" s="79">
        <f t="shared" si="4"/>
        <v>0.21428571428571427</v>
      </c>
    </row>
    <row r="96" spans="2:14" x14ac:dyDescent="0.2">
      <c r="B96" s="34" t="s">
        <v>1067</v>
      </c>
      <c r="C96" s="35">
        <v>0</v>
      </c>
      <c r="D96">
        <f>AVERAGE(C83:C96)</f>
        <v>0.6428571428571429</v>
      </c>
      <c r="I96" s="34" t="s">
        <v>1068</v>
      </c>
      <c r="J96" s="35">
        <v>9</v>
      </c>
      <c r="K96">
        <f>AVERAGE(J83:J96)</f>
        <v>15.142857142857142</v>
      </c>
      <c r="M96" s="79">
        <f>C96/J96</f>
        <v>0</v>
      </c>
      <c r="N96">
        <f>AVERAGE(M83:M96)</f>
        <v>3.8888055222088838E-2</v>
      </c>
    </row>
    <row r="97" spans="2:14" x14ac:dyDescent="0.2">
      <c r="M97" s="79"/>
    </row>
    <row r="98" spans="2:14" x14ac:dyDescent="0.2">
      <c r="M98" s="79"/>
    </row>
    <row r="99" spans="2:14" x14ac:dyDescent="0.2">
      <c r="B99" s="34"/>
      <c r="C99" s="34"/>
      <c r="M99" s="79"/>
    </row>
    <row r="100" spans="2:14" x14ac:dyDescent="0.2">
      <c r="B100" s="34"/>
      <c r="C100" s="34"/>
      <c r="I100" s="34"/>
      <c r="J100" s="34"/>
      <c r="M100" s="79"/>
    </row>
    <row r="101" spans="2:14" x14ac:dyDescent="0.2">
      <c r="B101" s="34"/>
      <c r="C101" s="35"/>
      <c r="I101" s="34"/>
      <c r="J101" s="35"/>
      <c r="M101" s="79"/>
    </row>
    <row r="102" spans="2:14" x14ac:dyDescent="0.2">
      <c r="B102" s="34"/>
      <c r="C102" s="35"/>
      <c r="I102" s="34"/>
      <c r="J102" s="35"/>
      <c r="M102" s="79"/>
    </row>
    <row r="103" spans="2:14" x14ac:dyDescent="0.2">
      <c r="B103" s="34"/>
      <c r="C103" s="35"/>
      <c r="I103" s="34"/>
      <c r="J103" s="35"/>
      <c r="M103" s="79"/>
    </row>
    <row r="104" spans="2:14" x14ac:dyDescent="0.2">
      <c r="B104" s="34"/>
      <c r="C104" s="35"/>
      <c r="I104" s="34"/>
      <c r="J104" s="35"/>
      <c r="M104" s="79"/>
    </row>
    <row r="105" spans="2:14" x14ac:dyDescent="0.2">
      <c r="B105" s="80"/>
      <c r="C105" s="80"/>
      <c r="D105" s="80"/>
      <c r="E105" s="80"/>
      <c r="F105" s="80"/>
      <c r="G105" s="80"/>
      <c r="H105" s="80"/>
      <c r="I105" s="80" t="s">
        <v>847</v>
      </c>
      <c r="J105" s="80"/>
      <c r="K105" s="80"/>
      <c r="L105" s="80"/>
      <c r="M105" s="81"/>
      <c r="N105" s="80"/>
    </row>
    <row r="106" spans="2:14" x14ac:dyDescent="0.2">
      <c r="M106" s="79"/>
    </row>
    <row r="107" spans="2:14" x14ac:dyDescent="0.2">
      <c r="M107" s="79"/>
    </row>
    <row r="108" spans="2:14" x14ac:dyDescent="0.2">
      <c r="B108" s="82" t="s">
        <v>987</v>
      </c>
      <c r="C108" s="82"/>
      <c r="D108" s="82"/>
      <c r="E108" s="82"/>
      <c r="F108" s="82"/>
      <c r="I108" s="82" t="s">
        <v>988</v>
      </c>
      <c r="J108" s="82"/>
      <c r="K108" s="82"/>
      <c r="M108" s="78" t="s">
        <v>934</v>
      </c>
    </row>
    <row r="109" spans="2:14" x14ac:dyDescent="0.2">
      <c r="B109" s="34"/>
      <c r="C109" s="34"/>
      <c r="I109" s="34"/>
      <c r="J109" s="34"/>
      <c r="M109" s="79"/>
    </row>
    <row r="110" spans="2:14" x14ac:dyDescent="0.2">
      <c r="B110" s="34" t="s">
        <v>177</v>
      </c>
      <c r="C110" s="34" t="s">
        <v>178</v>
      </c>
      <c r="I110" s="34" t="s">
        <v>177</v>
      </c>
      <c r="J110" s="34" t="s">
        <v>178</v>
      </c>
      <c r="M110" s="79"/>
    </row>
    <row r="111" spans="2:14" x14ac:dyDescent="0.2">
      <c r="B111" s="34" t="s">
        <v>1069</v>
      </c>
      <c r="C111" s="35">
        <v>1</v>
      </c>
      <c r="I111" s="34" t="s">
        <v>1070</v>
      </c>
      <c r="J111" s="35">
        <v>14</v>
      </c>
      <c r="M111" s="79">
        <f>C111/J111</f>
        <v>7.1428571428571425E-2</v>
      </c>
    </row>
    <row r="112" spans="2:14" x14ac:dyDescent="0.2">
      <c r="B112" s="34" t="s">
        <v>1071</v>
      </c>
      <c r="C112" s="35">
        <v>6</v>
      </c>
      <c r="I112" s="34" t="s">
        <v>1072</v>
      </c>
      <c r="J112" s="35">
        <v>24</v>
      </c>
      <c r="M112" s="79">
        <f t="shared" ref="M112:M126" si="5">C112/J112</f>
        <v>0.25</v>
      </c>
    </row>
    <row r="113" spans="2:14" x14ac:dyDescent="0.2">
      <c r="B113" s="34" t="s">
        <v>1073</v>
      </c>
      <c r="C113" s="35">
        <v>6</v>
      </c>
      <c r="I113" s="34" t="s">
        <v>1074</v>
      </c>
      <c r="J113" s="35">
        <v>24</v>
      </c>
      <c r="M113" s="79">
        <f t="shared" si="5"/>
        <v>0.25</v>
      </c>
    </row>
    <row r="114" spans="2:14" x14ac:dyDescent="0.2">
      <c r="B114" s="34" t="s">
        <v>1075</v>
      </c>
      <c r="C114" s="35">
        <v>5</v>
      </c>
      <c r="I114" s="34" t="s">
        <v>1076</v>
      </c>
      <c r="J114" s="35">
        <v>17</v>
      </c>
      <c r="M114" s="79">
        <f t="shared" si="5"/>
        <v>0.29411764705882354</v>
      </c>
    </row>
    <row r="115" spans="2:14" x14ac:dyDescent="0.2">
      <c r="B115" s="34" t="s">
        <v>1077</v>
      </c>
      <c r="C115" s="35">
        <v>2</v>
      </c>
      <c r="I115" s="34" t="s">
        <v>1078</v>
      </c>
      <c r="J115" s="35">
        <v>19</v>
      </c>
      <c r="M115" s="79">
        <f t="shared" si="5"/>
        <v>0.10526315789473684</v>
      </c>
    </row>
    <row r="116" spans="2:14" x14ac:dyDescent="0.2">
      <c r="B116" s="34" t="s">
        <v>1079</v>
      </c>
      <c r="C116" s="35">
        <v>1</v>
      </c>
      <c r="I116" s="34" t="s">
        <v>1080</v>
      </c>
      <c r="J116" s="35">
        <v>5</v>
      </c>
      <c r="M116" s="79">
        <f t="shared" si="5"/>
        <v>0.2</v>
      </c>
    </row>
    <row r="117" spans="2:14" x14ac:dyDescent="0.2">
      <c r="B117" s="34" t="s">
        <v>1081</v>
      </c>
      <c r="C117" s="35">
        <v>5</v>
      </c>
      <c r="I117" s="34" t="s">
        <v>1082</v>
      </c>
      <c r="J117" s="35">
        <v>15</v>
      </c>
      <c r="M117" s="79">
        <f t="shared" si="5"/>
        <v>0.33333333333333331</v>
      </c>
    </row>
    <row r="118" spans="2:14" x14ac:dyDescent="0.2">
      <c r="B118" s="34" t="s">
        <v>1083</v>
      </c>
      <c r="C118" s="35">
        <v>4</v>
      </c>
      <c r="I118" s="34" t="s">
        <v>1084</v>
      </c>
      <c r="J118" s="35">
        <v>10</v>
      </c>
      <c r="M118" s="79">
        <f t="shared" si="5"/>
        <v>0.4</v>
      </c>
    </row>
    <row r="119" spans="2:14" x14ac:dyDescent="0.2">
      <c r="B119" s="34" t="s">
        <v>1085</v>
      </c>
      <c r="C119" s="35">
        <v>0</v>
      </c>
      <c r="I119" s="34" t="s">
        <v>1086</v>
      </c>
      <c r="J119" s="35">
        <v>12</v>
      </c>
      <c r="M119" s="79">
        <f t="shared" si="5"/>
        <v>0</v>
      </c>
    </row>
    <row r="120" spans="2:14" x14ac:dyDescent="0.2">
      <c r="B120" s="34" t="s">
        <v>1087</v>
      </c>
      <c r="C120" s="35">
        <v>1</v>
      </c>
      <c r="I120" s="34" t="s">
        <v>1088</v>
      </c>
      <c r="J120" s="35">
        <v>18</v>
      </c>
      <c r="M120" s="79">
        <f t="shared" si="5"/>
        <v>5.5555555555555552E-2</v>
      </c>
    </row>
    <row r="121" spans="2:14" x14ac:dyDescent="0.2">
      <c r="B121" s="34" t="s">
        <v>1089</v>
      </c>
      <c r="C121" s="35">
        <v>4</v>
      </c>
      <c r="I121" s="34" t="s">
        <v>1090</v>
      </c>
      <c r="J121" s="35">
        <v>22</v>
      </c>
      <c r="M121" s="79">
        <f t="shared" si="5"/>
        <v>0.18181818181818182</v>
      </c>
    </row>
    <row r="122" spans="2:14" x14ac:dyDescent="0.2">
      <c r="B122" s="34" t="s">
        <v>1091</v>
      </c>
      <c r="C122" s="35">
        <v>0</v>
      </c>
      <c r="I122" s="34" t="s">
        <v>1092</v>
      </c>
      <c r="J122" s="35">
        <v>19</v>
      </c>
      <c r="M122" s="79">
        <f t="shared" si="5"/>
        <v>0</v>
      </c>
    </row>
    <row r="123" spans="2:14" x14ac:dyDescent="0.2">
      <c r="B123" s="34" t="s">
        <v>1093</v>
      </c>
      <c r="C123" s="35">
        <v>6</v>
      </c>
      <c r="I123" s="34" t="s">
        <v>1094</v>
      </c>
      <c r="J123" s="35">
        <v>17</v>
      </c>
      <c r="M123" s="79">
        <f t="shared" si="5"/>
        <v>0.35294117647058826</v>
      </c>
    </row>
    <row r="124" spans="2:14" x14ac:dyDescent="0.2">
      <c r="B124" s="34" t="s">
        <v>1095</v>
      </c>
      <c r="C124" s="35">
        <v>3</v>
      </c>
      <c r="I124" s="34" t="s">
        <v>1096</v>
      </c>
      <c r="J124" s="35">
        <v>16</v>
      </c>
      <c r="M124" s="79">
        <f t="shared" si="5"/>
        <v>0.1875</v>
      </c>
    </row>
    <row r="125" spans="2:14" x14ac:dyDescent="0.2">
      <c r="B125" s="34" t="s">
        <v>1097</v>
      </c>
      <c r="C125" s="35">
        <v>6</v>
      </c>
      <c r="I125" s="34" t="s">
        <v>1098</v>
      </c>
      <c r="J125" s="35">
        <v>16</v>
      </c>
      <c r="M125" s="79">
        <f t="shared" si="5"/>
        <v>0.375</v>
      </c>
    </row>
    <row r="126" spans="2:14" x14ac:dyDescent="0.2">
      <c r="B126" s="34" t="s">
        <v>1099</v>
      </c>
      <c r="C126" s="35">
        <v>0</v>
      </c>
      <c r="D126">
        <f>AVERAGE(C111:C126)</f>
        <v>3.125</v>
      </c>
      <c r="I126" s="34" t="s">
        <v>1100</v>
      </c>
      <c r="J126" s="35">
        <v>15</v>
      </c>
      <c r="K126">
        <f>AVERAGE(J111:J126)</f>
        <v>16.4375</v>
      </c>
      <c r="M126" s="79">
        <f t="shared" si="5"/>
        <v>0</v>
      </c>
      <c r="N126">
        <f>AVERAGE(M111:M126)</f>
        <v>0.19105985147248694</v>
      </c>
    </row>
  </sheetData>
  <mergeCells count="3">
    <mergeCell ref="B2:E2"/>
    <mergeCell ref="B42:F42"/>
    <mergeCell ref="B81:E81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519AC9-261C-EE47-8A67-8A2BD4C7EC12}">
  <dimension ref="A1:O96"/>
  <sheetViews>
    <sheetView topLeftCell="A66" workbookViewId="0"/>
  </sheetViews>
  <sheetFormatPr baseColWidth="10" defaultRowHeight="16" x14ac:dyDescent="0.2"/>
  <cols>
    <col min="1" max="1" width="11" customWidth="1"/>
    <col min="2" max="2" width="71.5" bestFit="1" customWidth="1"/>
    <col min="10" max="10" width="75.1640625" bestFit="1" customWidth="1"/>
  </cols>
  <sheetData>
    <row r="1" spans="1:13" x14ac:dyDescent="0.2">
      <c r="A1" s="2" t="s">
        <v>931</v>
      </c>
    </row>
    <row r="2" spans="1:13" x14ac:dyDescent="0.2">
      <c r="B2" t="s">
        <v>99</v>
      </c>
      <c r="J2" t="s">
        <v>804</v>
      </c>
    </row>
    <row r="3" spans="1:13" x14ac:dyDescent="0.2">
      <c r="B3" t="s">
        <v>177</v>
      </c>
      <c r="C3" t="s">
        <v>178</v>
      </c>
      <c r="J3" t="s">
        <v>177</v>
      </c>
      <c r="K3" t="s">
        <v>178</v>
      </c>
    </row>
    <row r="4" spans="1:13" x14ac:dyDescent="0.2">
      <c r="B4" t="s">
        <v>789</v>
      </c>
      <c r="C4">
        <v>9</v>
      </c>
      <c r="E4">
        <v>2.0454545454545454</v>
      </c>
      <c r="J4" t="s">
        <v>805</v>
      </c>
      <c r="K4">
        <v>8</v>
      </c>
      <c r="M4">
        <v>1.8181818181818181</v>
      </c>
    </row>
    <row r="5" spans="1:13" x14ac:dyDescent="0.2">
      <c r="B5" t="s">
        <v>790</v>
      </c>
      <c r="C5">
        <v>4</v>
      </c>
      <c r="E5">
        <v>0.90909090909090906</v>
      </c>
      <c r="J5" t="s">
        <v>806</v>
      </c>
      <c r="K5">
        <v>10</v>
      </c>
      <c r="M5">
        <v>2.2727272727272725</v>
      </c>
    </row>
    <row r="6" spans="1:13" x14ac:dyDescent="0.2">
      <c r="B6" t="s">
        <v>791</v>
      </c>
      <c r="C6">
        <v>0</v>
      </c>
      <c r="E6">
        <v>0</v>
      </c>
      <c r="J6" t="s">
        <v>807</v>
      </c>
      <c r="K6">
        <v>5</v>
      </c>
      <c r="M6">
        <v>1.1363636363636362</v>
      </c>
    </row>
    <row r="7" spans="1:13" x14ac:dyDescent="0.2">
      <c r="B7" t="s">
        <v>792</v>
      </c>
      <c r="C7">
        <v>10</v>
      </c>
      <c r="E7">
        <v>2.2727272727272725</v>
      </c>
      <c r="J7" t="s">
        <v>808</v>
      </c>
      <c r="K7">
        <v>18</v>
      </c>
      <c r="M7">
        <v>4.0909090909090908</v>
      </c>
    </row>
    <row r="8" spans="1:13" x14ac:dyDescent="0.2">
      <c r="B8" t="s">
        <v>793</v>
      </c>
      <c r="C8">
        <v>2</v>
      </c>
      <c r="E8">
        <v>0.45454545454545453</v>
      </c>
      <c r="J8" t="s">
        <v>809</v>
      </c>
      <c r="K8">
        <v>6</v>
      </c>
      <c r="M8">
        <v>1.3636363636363635</v>
      </c>
    </row>
    <row r="9" spans="1:13" x14ac:dyDescent="0.2">
      <c r="B9" t="s">
        <v>794</v>
      </c>
      <c r="C9">
        <v>1</v>
      </c>
      <c r="E9">
        <v>0.22727272727272727</v>
      </c>
      <c r="J9" t="s">
        <v>810</v>
      </c>
      <c r="K9">
        <v>8</v>
      </c>
      <c r="M9">
        <v>1.8181818181818181</v>
      </c>
    </row>
    <row r="10" spans="1:13" x14ac:dyDescent="0.2">
      <c r="B10" t="s">
        <v>795</v>
      </c>
      <c r="C10">
        <v>8</v>
      </c>
      <c r="E10">
        <v>1.8181818181818181</v>
      </c>
      <c r="J10" t="s">
        <v>811</v>
      </c>
      <c r="K10">
        <v>2</v>
      </c>
      <c r="M10">
        <v>0.45454545454545453</v>
      </c>
    </row>
    <row r="11" spans="1:13" x14ac:dyDescent="0.2">
      <c r="B11" t="s">
        <v>796</v>
      </c>
      <c r="C11">
        <v>5</v>
      </c>
      <c r="E11">
        <v>1.1363636363636362</v>
      </c>
      <c r="J11" t="s">
        <v>812</v>
      </c>
      <c r="K11">
        <v>15</v>
      </c>
      <c r="M11">
        <v>3.4090909090909087</v>
      </c>
    </row>
    <row r="12" spans="1:13" x14ac:dyDescent="0.2">
      <c r="B12" t="s">
        <v>797</v>
      </c>
      <c r="C12">
        <v>4</v>
      </c>
      <c r="E12">
        <v>0.90909090909090906</v>
      </c>
      <c r="J12" t="s">
        <v>813</v>
      </c>
      <c r="K12">
        <v>12</v>
      </c>
      <c r="M12">
        <v>2.7272727272727271</v>
      </c>
    </row>
    <row r="13" spans="1:13" x14ac:dyDescent="0.2">
      <c r="B13" t="s">
        <v>798</v>
      </c>
      <c r="C13">
        <v>6</v>
      </c>
      <c r="E13">
        <v>1.3636363636363635</v>
      </c>
      <c r="J13" t="s">
        <v>814</v>
      </c>
      <c r="K13">
        <v>8</v>
      </c>
      <c r="M13">
        <v>1.8181818181818181</v>
      </c>
    </row>
    <row r="14" spans="1:13" x14ac:dyDescent="0.2">
      <c r="B14" t="s">
        <v>799</v>
      </c>
      <c r="C14">
        <v>7</v>
      </c>
      <c r="E14">
        <v>1.5909090909090908</v>
      </c>
      <c r="J14" t="s">
        <v>815</v>
      </c>
      <c r="K14">
        <v>12</v>
      </c>
      <c r="M14">
        <v>2.7272727272727271</v>
      </c>
    </row>
    <row r="15" spans="1:13" x14ac:dyDescent="0.2">
      <c r="B15" t="s">
        <v>800</v>
      </c>
      <c r="C15">
        <v>3</v>
      </c>
      <c r="E15">
        <v>0.68181818181818177</v>
      </c>
      <c r="J15" t="s">
        <v>816</v>
      </c>
      <c r="K15">
        <v>2</v>
      </c>
      <c r="M15">
        <v>0.45454545454545453</v>
      </c>
    </row>
    <row r="16" spans="1:13" x14ac:dyDescent="0.2">
      <c r="B16" t="s">
        <v>801</v>
      </c>
      <c r="C16">
        <v>2</v>
      </c>
      <c r="E16">
        <v>0.45454545454545453</v>
      </c>
      <c r="J16" t="s">
        <v>817</v>
      </c>
      <c r="K16">
        <v>9</v>
      </c>
      <c r="M16">
        <v>2.0454545454545454</v>
      </c>
    </row>
    <row r="17" spans="2:15" x14ac:dyDescent="0.2">
      <c r="B17" t="s">
        <v>802</v>
      </c>
      <c r="C17">
        <v>2</v>
      </c>
      <c r="E17">
        <v>0.45454545454545453</v>
      </c>
      <c r="J17" t="s">
        <v>818</v>
      </c>
      <c r="K17">
        <v>15</v>
      </c>
      <c r="M17">
        <v>3.4090909090909087</v>
      </c>
    </row>
    <row r="18" spans="2:15" x14ac:dyDescent="0.2">
      <c r="B18" t="s">
        <v>803</v>
      </c>
      <c r="C18">
        <v>3</v>
      </c>
      <c r="D18">
        <v>4.4000000000000004</v>
      </c>
      <c r="E18">
        <v>0.68181818181818177</v>
      </c>
      <c r="F18">
        <v>1</v>
      </c>
      <c r="G18">
        <v>1</v>
      </c>
      <c r="J18" t="s">
        <v>819</v>
      </c>
      <c r="K18">
        <v>10</v>
      </c>
      <c r="L18">
        <v>9.3333333333333339</v>
      </c>
      <c r="M18">
        <v>2.2727272727272725</v>
      </c>
      <c r="N18">
        <v>2.1212121212121211</v>
      </c>
      <c r="O18">
        <v>2.1212121212121211</v>
      </c>
    </row>
    <row r="23" spans="2:15" x14ac:dyDescent="0.2">
      <c r="B23" t="s">
        <v>99</v>
      </c>
      <c r="J23" t="s">
        <v>804</v>
      </c>
    </row>
    <row r="24" spans="2:15" x14ac:dyDescent="0.2">
      <c r="B24" t="s">
        <v>177</v>
      </c>
      <c r="C24" t="s">
        <v>178</v>
      </c>
      <c r="J24" t="s">
        <v>177</v>
      </c>
      <c r="K24" t="s">
        <v>178</v>
      </c>
    </row>
    <row r="25" spans="2:15" x14ac:dyDescent="0.2">
      <c r="B25" t="s">
        <v>820</v>
      </c>
      <c r="C25">
        <v>2</v>
      </c>
      <c r="E25">
        <v>0.25925925925925924</v>
      </c>
      <c r="J25" t="s">
        <v>834</v>
      </c>
      <c r="K25">
        <v>10</v>
      </c>
      <c r="M25">
        <v>1.2962962962962963</v>
      </c>
    </row>
    <row r="26" spans="2:15" x14ac:dyDescent="0.2">
      <c r="B26" t="s">
        <v>821</v>
      </c>
      <c r="C26">
        <v>0</v>
      </c>
      <c r="E26">
        <v>0</v>
      </c>
      <c r="J26" t="s">
        <v>835</v>
      </c>
      <c r="K26">
        <v>12</v>
      </c>
      <c r="M26">
        <v>1.5555555555555556</v>
      </c>
    </row>
    <row r="27" spans="2:15" x14ac:dyDescent="0.2">
      <c r="B27" t="s">
        <v>822</v>
      </c>
      <c r="C27">
        <v>10</v>
      </c>
      <c r="E27">
        <v>1.2962962962962963</v>
      </c>
      <c r="J27" t="s">
        <v>836</v>
      </c>
      <c r="K27">
        <v>6</v>
      </c>
      <c r="M27">
        <v>0.77777777777777779</v>
      </c>
    </row>
    <row r="28" spans="2:15" x14ac:dyDescent="0.2">
      <c r="B28" t="s">
        <v>823</v>
      </c>
      <c r="C28">
        <v>6</v>
      </c>
      <c r="E28">
        <v>0.77777777777777779</v>
      </c>
      <c r="J28" t="s">
        <v>837</v>
      </c>
      <c r="K28">
        <v>9</v>
      </c>
      <c r="M28">
        <v>1.1666666666666667</v>
      </c>
    </row>
    <row r="29" spans="2:15" x14ac:dyDescent="0.2">
      <c r="B29" t="s">
        <v>824</v>
      </c>
      <c r="C29">
        <v>4</v>
      </c>
      <c r="E29">
        <v>0.51851851851851849</v>
      </c>
      <c r="J29" t="s">
        <v>838</v>
      </c>
      <c r="K29">
        <v>23</v>
      </c>
      <c r="M29">
        <v>2.9814814814814814</v>
      </c>
    </row>
    <row r="30" spans="2:15" x14ac:dyDescent="0.2">
      <c r="B30" t="s">
        <v>825</v>
      </c>
      <c r="C30">
        <v>0</v>
      </c>
      <c r="E30">
        <v>0</v>
      </c>
      <c r="J30" t="s">
        <v>839</v>
      </c>
      <c r="K30">
        <v>15</v>
      </c>
      <c r="M30">
        <v>1.9444444444444444</v>
      </c>
    </row>
    <row r="31" spans="2:15" x14ac:dyDescent="0.2">
      <c r="B31" t="s">
        <v>826</v>
      </c>
      <c r="C31">
        <v>16</v>
      </c>
      <c r="E31">
        <v>2.074074074074074</v>
      </c>
      <c r="J31" t="s">
        <v>840</v>
      </c>
      <c r="K31">
        <v>22</v>
      </c>
      <c r="M31">
        <v>2.8518518518518516</v>
      </c>
    </row>
    <row r="32" spans="2:15" x14ac:dyDescent="0.2">
      <c r="B32" t="s">
        <v>827</v>
      </c>
      <c r="C32">
        <v>2</v>
      </c>
      <c r="E32">
        <v>0.25925925925925924</v>
      </c>
      <c r="J32" t="s">
        <v>841</v>
      </c>
      <c r="K32">
        <v>2</v>
      </c>
      <c r="M32">
        <v>0.25925925925925924</v>
      </c>
    </row>
    <row r="33" spans="2:15" x14ac:dyDescent="0.2">
      <c r="B33" t="s">
        <v>828</v>
      </c>
      <c r="C33">
        <v>7</v>
      </c>
      <c r="E33">
        <v>0.90740740740740744</v>
      </c>
      <c r="J33" t="s">
        <v>842</v>
      </c>
      <c r="K33">
        <v>5</v>
      </c>
      <c r="M33">
        <v>0.64814814814814814</v>
      </c>
    </row>
    <row r="34" spans="2:15" x14ac:dyDescent="0.2">
      <c r="B34" t="s">
        <v>829</v>
      </c>
      <c r="C34">
        <v>10</v>
      </c>
      <c r="E34">
        <v>1.2962962962962963</v>
      </c>
      <c r="J34" t="s">
        <v>843</v>
      </c>
      <c r="K34">
        <v>17</v>
      </c>
      <c r="M34">
        <v>2.2037037037037037</v>
      </c>
    </row>
    <row r="35" spans="2:15" x14ac:dyDescent="0.2">
      <c r="B35" t="s">
        <v>830</v>
      </c>
      <c r="C35">
        <v>21</v>
      </c>
      <c r="E35">
        <v>2.7222222222222223</v>
      </c>
      <c r="J35" t="s">
        <v>844</v>
      </c>
      <c r="K35">
        <v>4</v>
      </c>
      <c r="M35">
        <v>0.51851851851851849</v>
      </c>
    </row>
    <row r="36" spans="2:15" x14ac:dyDescent="0.2">
      <c r="B36" t="s">
        <v>831</v>
      </c>
      <c r="C36">
        <v>22</v>
      </c>
      <c r="E36">
        <v>2.8518518518518516</v>
      </c>
      <c r="J36" t="s">
        <v>845</v>
      </c>
      <c r="K36">
        <v>8</v>
      </c>
      <c r="M36">
        <v>1.037037037037037</v>
      </c>
    </row>
    <row r="37" spans="2:15" x14ac:dyDescent="0.2">
      <c r="B37" t="s">
        <v>832</v>
      </c>
      <c r="C37">
        <v>2</v>
      </c>
      <c r="E37">
        <v>0.25925925925925924</v>
      </c>
      <c r="J37" t="s">
        <v>846</v>
      </c>
      <c r="K37">
        <v>4</v>
      </c>
      <c r="L37">
        <v>10.538461538461538</v>
      </c>
      <c r="M37">
        <v>0.51851851851851849</v>
      </c>
      <c r="N37">
        <v>1.366096866096866</v>
      </c>
      <c r="O37">
        <v>1.3660968660968664</v>
      </c>
    </row>
    <row r="38" spans="2:15" x14ac:dyDescent="0.2">
      <c r="B38" t="s">
        <v>833</v>
      </c>
      <c r="C38">
        <v>6</v>
      </c>
      <c r="D38">
        <v>7.7142857142857144</v>
      </c>
      <c r="E38">
        <v>0.77777777777777779</v>
      </c>
      <c r="F38">
        <v>1</v>
      </c>
      <c r="G38">
        <v>1</v>
      </c>
    </row>
    <row r="43" spans="2:15" x14ac:dyDescent="0.2">
      <c r="B43" t="s">
        <v>99</v>
      </c>
      <c r="J43" t="s">
        <v>804</v>
      </c>
    </row>
    <row r="44" spans="2:15" x14ac:dyDescent="0.2">
      <c r="B44" t="s">
        <v>177</v>
      </c>
      <c r="C44" t="s">
        <v>178</v>
      </c>
      <c r="J44" t="s">
        <v>177</v>
      </c>
      <c r="K44" t="s">
        <v>178</v>
      </c>
    </row>
    <row r="45" spans="2:15" x14ac:dyDescent="0.2">
      <c r="B45" t="s">
        <v>848</v>
      </c>
      <c r="C45">
        <v>14</v>
      </c>
      <c r="E45">
        <v>1.6279069767441861</v>
      </c>
      <c r="J45" t="s">
        <v>863</v>
      </c>
      <c r="K45">
        <v>7</v>
      </c>
      <c r="M45">
        <v>0.81395348837209303</v>
      </c>
    </row>
    <row r="46" spans="2:15" x14ac:dyDescent="0.2">
      <c r="B46" t="s">
        <v>849</v>
      </c>
      <c r="C46">
        <v>7</v>
      </c>
      <c r="E46">
        <v>0.81395348837209303</v>
      </c>
      <c r="J46" t="s">
        <v>864</v>
      </c>
      <c r="K46">
        <v>9</v>
      </c>
      <c r="M46">
        <v>1.0465116279069768</v>
      </c>
    </row>
    <row r="47" spans="2:15" x14ac:dyDescent="0.2">
      <c r="B47" t="s">
        <v>850</v>
      </c>
      <c r="C47">
        <v>6</v>
      </c>
      <c r="E47">
        <v>0.69767441860465118</v>
      </c>
      <c r="J47" t="s">
        <v>865</v>
      </c>
      <c r="K47">
        <v>7</v>
      </c>
      <c r="M47">
        <v>0.81395348837209303</v>
      </c>
    </row>
    <row r="48" spans="2:15" x14ac:dyDescent="0.2">
      <c r="B48" t="s">
        <v>851</v>
      </c>
      <c r="C48">
        <v>9</v>
      </c>
      <c r="E48">
        <v>1.0465116279069768</v>
      </c>
      <c r="J48" t="s">
        <v>866</v>
      </c>
      <c r="K48">
        <v>14</v>
      </c>
      <c r="M48">
        <v>1.6279069767441861</v>
      </c>
    </row>
    <row r="49" spans="2:15" x14ac:dyDescent="0.2">
      <c r="B49" t="s">
        <v>852</v>
      </c>
      <c r="C49">
        <v>5</v>
      </c>
      <c r="E49">
        <v>0.58139534883720934</v>
      </c>
      <c r="J49" t="s">
        <v>867</v>
      </c>
      <c r="K49">
        <v>10</v>
      </c>
      <c r="M49">
        <v>1.1627906976744187</v>
      </c>
    </row>
    <row r="50" spans="2:15" x14ac:dyDescent="0.2">
      <c r="B50" t="s">
        <v>853</v>
      </c>
      <c r="C50">
        <v>6</v>
      </c>
      <c r="E50">
        <v>0.69767441860465118</v>
      </c>
      <c r="J50" t="s">
        <v>868</v>
      </c>
      <c r="K50">
        <v>13</v>
      </c>
      <c r="M50">
        <v>1.5116279069767442</v>
      </c>
    </row>
    <row r="51" spans="2:15" x14ac:dyDescent="0.2">
      <c r="B51" t="s">
        <v>854</v>
      </c>
      <c r="C51">
        <v>28</v>
      </c>
      <c r="E51">
        <v>3.2558139534883721</v>
      </c>
      <c r="J51" t="s">
        <v>869</v>
      </c>
      <c r="K51">
        <v>1</v>
      </c>
      <c r="M51">
        <v>0.11627906976744186</v>
      </c>
    </row>
    <row r="52" spans="2:15" x14ac:dyDescent="0.2">
      <c r="B52" t="s">
        <v>855</v>
      </c>
      <c r="C52">
        <v>9</v>
      </c>
      <c r="E52">
        <v>1.0465116279069768</v>
      </c>
      <c r="J52" t="s">
        <v>870</v>
      </c>
      <c r="K52">
        <v>14</v>
      </c>
      <c r="M52">
        <v>1.6279069767441861</v>
      </c>
    </row>
    <row r="53" spans="2:15" x14ac:dyDescent="0.2">
      <c r="B53" t="s">
        <v>856</v>
      </c>
      <c r="C53">
        <v>5</v>
      </c>
      <c r="E53">
        <v>0.58139534883720934</v>
      </c>
      <c r="J53" t="s">
        <v>871</v>
      </c>
      <c r="K53">
        <v>19</v>
      </c>
      <c r="M53">
        <v>2.2093023255813953</v>
      </c>
    </row>
    <row r="54" spans="2:15" x14ac:dyDescent="0.2">
      <c r="B54" t="s">
        <v>857</v>
      </c>
      <c r="C54">
        <v>7</v>
      </c>
      <c r="E54">
        <v>0.81395348837209303</v>
      </c>
      <c r="J54" t="s">
        <v>872</v>
      </c>
      <c r="K54">
        <v>13</v>
      </c>
      <c r="M54">
        <v>1.5116279069767442</v>
      </c>
    </row>
    <row r="55" spans="2:15" x14ac:dyDescent="0.2">
      <c r="B55" t="s">
        <v>858</v>
      </c>
      <c r="C55">
        <v>3</v>
      </c>
      <c r="E55">
        <v>0.34883720930232559</v>
      </c>
      <c r="J55" t="s">
        <v>873</v>
      </c>
      <c r="K55">
        <v>9</v>
      </c>
      <c r="M55">
        <v>1.0465116279069768</v>
      </c>
    </row>
    <row r="56" spans="2:15" x14ac:dyDescent="0.2">
      <c r="B56" t="s">
        <v>859</v>
      </c>
      <c r="C56">
        <v>15</v>
      </c>
      <c r="E56">
        <v>1.7441860465116279</v>
      </c>
      <c r="J56" t="s">
        <v>874</v>
      </c>
      <c r="K56">
        <v>8</v>
      </c>
      <c r="M56">
        <v>0.93023255813953487</v>
      </c>
    </row>
    <row r="57" spans="2:15" x14ac:dyDescent="0.2">
      <c r="B57" t="s">
        <v>860</v>
      </c>
      <c r="C57">
        <v>3</v>
      </c>
      <c r="E57">
        <v>0.34883720930232559</v>
      </c>
      <c r="J57" t="s">
        <v>875</v>
      </c>
      <c r="K57">
        <v>2</v>
      </c>
      <c r="M57">
        <v>0.23255813953488372</v>
      </c>
    </row>
    <row r="58" spans="2:15" x14ac:dyDescent="0.2">
      <c r="B58" t="s">
        <v>861</v>
      </c>
      <c r="C58">
        <v>2</v>
      </c>
      <c r="E58">
        <v>0.23255813953488372</v>
      </c>
      <c r="J58" t="s">
        <v>876</v>
      </c>
      <c r="K58">
        <v>14</v>
      </c>
      <c r="M58">
        <v>1.6279069767441861</v>
      </c>
    </row>
    <row r="59" spans="2:15" x14ac:dyDescent="0.2">
      <c r="B59" t="s">
        <v>862</v>
      </c>
      <c r="C59">
        <v>10</v>
      </c>
      <c r="D59">
        <v>8.6</v>
      </c>
      <c r="E59">
        <v>1.1627906976744187</v>
      </c>
      <c r="F59">
        <v>1</v>
      </c>
      <c r="G59">
        <v>1.0000000000000002</v>
      </c>
      <c r="J59" t="s">
        <v>877</v>
      </c>
      <c r="K59">
        <v>2</v>
      </c>
      <c r="M59">
        <v>0.23255813953488372</v>
      </c>
    </row>
    <row r="60" spans="2:15" x14ac:dyDescent="0.2">
      <c r="J60" t="s">
        <v>878</v>
      </c>
      <c r="K60">
        <v>9</v>
      </c>
      <c r="L60">
        <v>9.4375</v>
      </c>
      <c r="M60">
        <v>1.0465116279069768</v>
      </c>
      <c r="N60">
        <v>1.0973837209302326</v>
      </c>
      <c r="O60">
        <v>1.0973837209302328</v>
      </c>
    </row>
    <row r="63" spans="2:15" x14ac:dyDescent="0.2">
      <c r="B63" t="s">
        <v>99</v>
      </c>
    </row>
    <row r="64" spans="2:15" x14ac:dyDescent="0.2">
      <c r="B64" t="s">
        <v>177</v>
      </c>
      <c r="C64" t="s">
        <v>178</v>
      </c>
      <c r="J64" t="s">
        <v>804</v>
      </c>
    </row>
    <row r="65" spans="2:15" x14ac:dyDescent="0.2">
      <c r="B65" t="s">
        <v>879</v>
      </c>
      <c r="C65">
        <v>3</v>
      </c>
      <c r="E65">
        <v>0.63157894736842102</v>
      </c>
      <c r="J65" t="s">
        <v>177</v>
      </c>
      <c r="K65" t="s">
        <v>178</v>
      </c>
    </row>
    <row r="66" spans="2:15" x14ac:dyDescent="0.2">
      <c r="B66" t="s">
        <v>880</v>
      </c>
      <c r="C66">
        <v>15</v>
      </c>
      <c r="E66">
        <v>3.1578947368421053</v>
      </c>
      <c r="J66" t="s">
        <v>891</v>
      </c>
      <c r="K66">
        <v>14</v>
      </c>
      <c r="M66">
        <v>2.9473684210526314</v>
      </c>
    </row>
    <row r="67" spans="2:15" x14ac:dyDescent="0.2">
      <c r="B67" t="s">
        <v>881</v>
      </c>
      <c r="C67">
        <v>1</v>
      </c>
      <c r="E67">
        <v>0.21052631578947367</v>
      </c>
      <c r="J67" t="s">
        <v>892</v>
      </c>
      <c r="K67">
        <v>6</v>
      </c>
      <c r="M67">
        <v>1.263157894736842</v>
      </c>
    </row>
    <row r="68" spans="2:15" x14ac:dyDescent="0.2">
      <c r="B68" t="s">
        <v>882</v>
      </c>
      <c r="C68">
        <v>6</v>
      </c>
      <c r="E68">
        <v>1.263157894736842</v>
      </c>
      <c r="J68" t="s">
        <v>893</v>
      </c>
      <c r="K68">
        <v>21</v>
      </c>
      <c r="M68">
        <v>4.4210526315789478</v>
      </c>
    </row>
    <row r="69" spans="2:15" x14ac:dyDescent="0.2">
      <c r="B69" t="s">
        <v>883</v>
      </c>
      <c r="C69">
        <v>3</v>
      </c>
      <c r="E69">
        <v>0.63157894736842102</v>
      </c>
      <c r="J69" t="s">
        <v>894</v>
      </c>
      <c r="K69">
        <v>4</v>
      </c>
      <c r="M69">
        <v>0.84210526315789469</v>
      </c>
    </row>
    <row r="70" spans="2:15" x14ac:dyDescent="0.2">
      <c r="B70" t="s">
        <v>884</v>
      </c>
      <c r="C70">
        <v>2</v>
      </c>
      <c r="E70">
        <v>0.42105263157894735</v>
      </c>
      <c r="J70" t="s">
        <v>895</v>
      </c>
      <c r="K70">
        <v>9</v>
      </c>
      <c r="M70">
        <v>1.8947368421052631</v>
      </c>
    </row>
    <row r="71" spans="2:15" x14ac:dyDescent="0.2">
      <c r="B71" t="s">
        <v>885</v>
      </c>
      <c r="C71">
        <v>1</v>
      </c>
      <c r="E71">
        <v>0.21052631578947367</v>
      </c>
      <c r="J71" t="s">
        <v>896</v>
      </c>
      <c r="K71">
        <v>10</v>
      </c>
      <c r="M71">
        <v>2.1052631578947367</v>
      </c>
    </row>
    <row r="72" spans="2:15" x14ac:dyDescent="0.2">
      <c r="B72" t="s">
        <v>886</v>
      </c>
      <c r="C72">
        <v>5</v>
      </c>
      <c r="E72">
        <v>1.0526315789473684</v>
      </c>
      <c r="J72" t="s">
        <v>897</v>
      </c>
      <c r="K72">
        <v>7</v>
      </c>
      <c r="M72">
        <v>1.4736842105263157</v>
      </c>
    </row>
    <row r="73" spans="2:15" x14ac:dyDescent="0.2">
      <c r="B73" t="s">
        <v>887</v>
      </c>
      <c r="C73">
        <v>3</v>
      </c>
      <c r="E73">
        <v>0.63157894736842102</v>
      </c>
      <c r="J73" t="s">
        <v>898</v>
      </c>
      <c r="K73">
        <v>14</v>
      </c>
      <c r="M73">
        <v>2.9473684210526314</v>
      </c>
    </row>
    <row r="74" spans="2:15" x14ac:dyDescent="0.2">
      <c r="B74" t="s">
        <v>888</v>
      </c>
      <c r="C74">
        <v>10</v>
      </c>
      <c r="E74">
        <v>2.1052631578947367</v>
      </c>
      <c r="J74" t="s">
        <v>899</v>
      </c>
      <c r="K74">
        <v>5</v>
      </c>
      <c r="M74">
        <v>1.0526315789473684</v>
      </c>
    </row>
    <row r="75" spans="2:15" x14ac:dyDescent="0.2">
      <c r="B75" t="s">
        <v>889</v>
      </c>
      <c r="C75">
        <v>8</v>
      </c>
      <c r="E75">
        <v>1.6842105263157894</v>
      </c>
      <c r="J75" t="s">
        <v>900</v>
      </c>
      <c r="K75">
        <v>17</v>
      </c>
      <c r="M75">
        <v>3.5789473684210527</v>
      </c>
    </row>
    <row r="76" spans="2:15" x14ac:dyDescent="0.2">
      <c r="B76" t="s">
        <v>890</v>
      </c>
      <c r="C76">
        <v>0</v>
      </c>
      <c r="D76">
        <v>4.75</v>
      </c>
      <c r="E76">
        <v>0</v>
      </c>
      <c r="F76">
        <v>1</v>
      </c>
      <c r="G76">
        <v>0.99999999999999989</v>
      </c>
      <c r="J76" t="s">
        <v>901</v>
      </c>
      <c r="K76">
        <v>12</v>
      </c>
      <c r="M76">
        <v>2.5263157894736841</v>
      </c>
    </row>
    <row r="77" spans="2:15" x14ac:dyDescent="0.2">
      <c r="J77" t="s">
        <v>902</v>
      </c>
      <c r="K77">
        <v>9</v>
      </c>
      <c r="M77">
        <v>1.8947368421052631</v>
      </c>
    </row>
    <row r="78" spans="2:15" x14ac:dyDescent="0.2">
      <c r="J78" t="s">
        <v>903</v>
      </c>
      <c r="K78">
        <v>12</v>
      </c>
      <c r="L78">
        <v>10.76923076923077</v>
      </c>
      <c r="M78">
        <v>2.5263157894736841</v>
      </c>
      <c r="N78">
        <v>2.2672064777327936</v>
      </c>
      <c r="O78">
        <v>2.2672064777327936</v>
      </c>
    </row>
    <row r="82" spans="2:15" x14ac:dyDescent="0.2">
      <c r="B82" t="s">
        <v>99</v>
      </c>
    </row>
    <row r="83" spans="2:15" x14ac:dyDescent="0.2">
      <c r="B83" t="s">
        <v>177</v>
      </c>
      <c r="C83" t="s">
        <v>178</v>
      </c>
      <c r="J83" t="s">
        <v>177</v>
      </c>
      <c r="K83" t="s">
        <v>178</v>
      </c>
    </row>
    <row r="84" spans="2:15" x14ac:dyDescent="0.2">
      <c r="B84" t="s">
        <v>904</v>
      </c>
      <c r="C84">
        <v>11</v>
      </c>
      <c r="E84">
        <v>1.7654320987654322</v>
      </c>
      <c r="J84" t="s">
        <v>917</v>
      </c>
      <c r="K84">
        <v>13</v>
      </c>
      <c r="M84">
        <v>2.0864197530864197</v>
      </c>
    </row>
    <row r="85" spans="2:15" x14ac:dyDescent="0.2">
      <c r="B85" t="s">
        <v>905</v>
      </c>
      <c r="C85">
        <v>10</v>
      </c>
      <c r="E85">
        <v>1.6049382716049383</v>
      </c>
      <c r="J85" t="s">
        <v>918</v>
      </c>
      <c r="K85">
        <v>2</v>
      </c>
      <c r="M85">
        <v>0.32098765432098764</v>
      </c>
    </row>
    <row r="86" spans="2:15" x14ac:dyDescent="0.2">
      <c r="B86" t="s">
        <v>906</v>
      </c>
      <c r="C86">
        <v>16</v>
      </c>
      <c r="E86">
        <v>2.5679012345679011</v>
      </c>
      <c r="J86" t="s">
        <v>919</v>
      </c>
      <c r="K86">
        <v>21</v>
      </c>
      <c r="M86">
        <v>3.3703703703703702</v>
      </c>
    </row>
    <row r="87" spans="2:15" x14ac:dyDescent="0.2">
      <c r="B87" t="s">
        <v>907</v>
      </c>
      <c r="C87">
        <v>11</v>
      </c>
      <c r="E87">
        <v>1.7654320987654322</v>
      </c>
      <c r="J87" t="s">
        <v>920</v>
      </c>
      <c r="K87">
        <v>5</v>
      </c>
      <c r="M87">
        <v>0.80246913580246915</v>
      </c>
    </row>
    <row r="88" spans="2:15" x14ac:dyDescent="0.2">
      <c r="B88" t="s">
        <v>908</v>
      </c>
      <c r="C88">
        <v>2</v>
      </c>
      <c r="E88">
        <v>0.32098765432098764</v>
      </c>
      <c r="J88" t="s">
        <v>921</v>
      </c>
      <c r="K88">
        <v>12</v>
      </c>
      <c r="M88">
        <v>1.9259259259259258</v>
      </c>
    </row>
    <row r="89" spans="2:15" x14ac:dyDescent="0.2">
      <c r="B89" t="s">
        <v>909</v>
      </c>
      <c r="C89">
        <v>4</v>
      </c>
      <c r="E89">
        <v>0.64197530864197527</v>
      </c>
      <c r="J89" t="s">
        <v>922</v>
      </c>
      <c r="K89">
        <v>12</v>
      </c>
      <c r="M89">
        <v>1.9259259259259258</v>
      </c>
    </row>
    <row r="90" spans="2:15" x14ac:dyDescent="0.2">
      <c r="B90" t="s">
        <v>910</v>
      </c>
      <c r="C90">
        <v>10</v>
      </c>
      <c r="E90">
        <v>1.6049382716049383</v>
      </c>
      <c r="J90" t="s">
        <v>923</v>
      </c>
      <c r="K90">
        <v>32</v>
      </c>
      <c r="M90">
        <v>5.1358024691358022</v>
      </c>
    </row>
    <row r="91" spans="2:15" x14ac:dyDescent="0.2">
      <c r="B91" t="s">
        <v>911</v>
      </c>
      <c r="C91">
        <v>0</v>
      </c>
      <c r="E91">
        <v>0</v>
      </c>
      <c r="J91" t="s">
        <v>924</v>
      </c>
      <c r="K91">
        <v>8</v>
      </c>
      <c r="M91">
        <v>1.2839506172839505</v>
      </c>
    </row>
    <row r="92" spans="2:15" x14ac:dyDescent="0.2">
      <c r="B92" t="s">
        <v>912</v>
      </c>
      <c r="C92">
        <v>0</v>
      </c>
      <c r="E92">
        <v>0</v>
      </c>
      <c r="J92" t="s">
        <v>925</v>
      </c>
      <c r="K92">
        <v>22</v>
      </c>
      <c r="M92">
        <v>3.5308641975308643</v>
      </c>
    </row>
    <row r="93" spans="2:15" x14ac:dyDescent="0.2">
      <c r="B93" t="s">
        <v>913</v>
      </c>
      <c r="C93">
        <v>6</v>
      </c>
      <c r="E93">
        <v>0.96296296296296291</v>
      </c>
      <c r="J93" t="s">
        <v>926</v>
      </c>
      <c r="K93">
        <v>10</v>
      </c>
      <c r="M93">
        <v>1.6049382716049383</v>
      </c>
    </row>
    <row r="94" spans="2:15" x14ac:dyDescent="0.2">
      <c r="B94" t="s">
        <v>914</v>
      </c>
      <c r="C94">
        <v>4</v>
      </c>
      <c r="E94">
        <v>0.64197530864197527</v>
      </c>
      <c r="J94" t="s">
        <v>927</v>
      </c>
      <c r="K94">
        <v>7</v>
      </c>
      <c r="M94">
        <v>1.1234567901234567</v>
      </c>
    </row>
    <row r="95" spans="2:15" x14ac:dyDescent="0.2">
      <c r="B95" t="s">
        <v>915</v>
      </c>
      <c r="C95">
        <v>7</v>
      </c>
      <c r="E95">
        <v>1.1234567901234567</v>
      </c>
      <c r="J95" t="s">
        <v>928</v>
      </c>
      <c r="K95">
        <v>9</v>
      </c>
      <c r="M95">
        <v>1.4444444444444444</v>
      </c>
    </row>
    <row r="96" spans="2:15" x14ac:dyDescent="0.2">
      <c r="B96" t="s">
        <v>916</v>
      </c>
      <c r="C96">
        <v>0</v>
      </c>
      <c r="D96">
        <v>6.2307692307692308</v>
      </c>
      <c r="E96">
        <v>0</v>
      </c>
      <c r="F96">
        <v>1</v>
      </c>
      <c r="G96">
        <v>1</v>
      </c>
      <c r="J96" t="s">
        <v>929</v>
      </c>
      <c r="K96">
        <v>14</v>
      </c>
      <c r="L96">
        <v>12.846153846153847</v>
      </c>
      <c r="M96">
        <v>2.2469135802469133</v>
      </c>
      <c r="N96">
        <v>2.0617283950617287</v>
      </c>
      <c r="O96">
        <v>2.0617283950617282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14108D-6DAF-AF47-8B3E-8EE07F1FA6E4}">
  <dimension ref="A2:G68"/>
  <sheetViews>
    <sheetView topLeftCell="A25" workbookViewId="0">
      <selection activeCell="C7" sqref="C7"/>
    </sheetView>
  </sheetViews>
  <sheetFormatPr baseColWidth="10" defaultRowHeight="16" x14ac:dyDescent="0.2"/>
  <cols>
    <col min="3" max="3" width="67.5" bestFit="1" customWidth="1"/>
    <col min="6" max="6" width="44.6640625" bestFit="1" customWidth="1"/>
  </cols>
  <sheetData>
    <row r="2" spans="1:7" x14ac:dyDescent="0.2">
      <c r="A2" s="2" t="s">
        <v>1574</v>
      </c>
    </row>
    <row r="3" spans="1:7" x14ac:dyDescent="0.2">
      <c r="C3" t="s">
        <v>1549</v>
      </c>
      <c r="F3" t="s">
        <v>1550</v>
      </c>
    </row>
    <row r="4" spans="1:7" x14ac:dyDescent="0.2">
      <c r="C4" t="s">
        <v>177</v>
      </c>
      <c r="D4" t="s">
        <v>178</v>
      </c>
    </row>
    <row r="5" spans="1:7" x14ac:dyDescent="0.2">
      <c r="C5" t="s">
        <v>1551</v>
      </c>
      <c r="D5">
        <v>22</v>
      </c>
      <c r="F5">
        <v>0.91666666666666663</v>
      </c>
    </row>
    <row r="6" spans="1:7" x14ac:dyDescent="0.2">
      <c r="C6" t="s">
        <v>1552</v>
      </c>
      <c r="D6">
        <v>3</v>
      </c>
      <c r="F6">
        <v>0.6</v>
      </c>
    </row>
    <row r="7" spans="1:7" x14ac:dyDescent="0.2">
      <c r="C7" t="s">
        <v>1553</v>
      </c>
      <c r="D7">
        <v>8</v>
      </c>
      <c r="F7">
        <v>0.88888888888888884</v>
      </c>
    </row>
    <row r="8" spans="1:7" x14ac:dyDescent="0.2">
      <c r="C8" t="s">
        <v>1554</v>
      </c>
      <c r="D8">
        <v>1</v>
      </c>
      <c r="F8">
        <v>1</v>
      </c>
    </row>
    <row r="9" spans="1:7" x14ac:dyDescent="0.2">
      <c r="C9" t="s">
        <v>1555</v>
      </c>
      <c r="D9">
        <v>1</v>
      </c>
      <c r="F9">
        <v>1</v>
      </c>
    </row>
    <row r="10" spans="1:7" x14ac:dyDescent="0.2">
      <c r="C10" t="s">
        <v>1556</v>
      </c>
      <c r="D10">
        <v>27</v>
      </c>
      <c r="F10">
        <v>1</v>
      </c>
    </row>
    <row r="11" spans="1:7" x14ac:dyDescent="0.2">
      <c r="C11" t="s">
        <v>1557</v>
      </c>
      <c r="D11">
        <v>13</v>
      </c>
      <c r="F11">
        <v>1</v>
      </c>
      <c r="G11">
        <v>0.91507936507936505</v>
      </c>
    </row>
    <row r="14" spans="1:7" x14ac:dyDescent="0.2">
      <c r="C14" t="s">
        <v>1558</v>
      </c>
      <c r="F14" t="s">
        <v>1559</v>
      </c>
    </row>
    <row r="15" spans="1:7" x14ac:dyDescent="0.2">
      <c r="C15" t="s">
        <v>177</v>
      </c>
      <c r="D15" t="s">
        <v>178</v>
      </c>
    </row>
    <row r="16" spans="1:7" x14ac:dyDescent="0.2">
      <c r="C16" t="s">
        <v>1551</v>
      </c>
      <c r="D16">
        <v>3</v>
      </c>
      <c r="F16">
        <v>0.125</v>
      </c>
    </row>
    <row r="17" spans="3:7" x14ac:dyDescent="0.2">
      <c r="C17" t="s">
        <v>1552</v>
      </c>
      <c r="D17">
        <v>0</v>
      </c>
      <c r="F17">
        <v>0</v>
      </c>
    </row>
    <row r="18" spans="3:7" x14ac:dyDescent="0.2">
      <c r="C18" t="s">
        <v>1553</v>
      </c>
      <c r="D18">
        <v>2</v>
      </c>
      <c r="F18">
        <v>0.22222222222222221</v>
      </c>
    </row>
    <row r="19" spans="3:7" x14ac:dyDescent="0.2">
      <c r="C19" t="s">
        <v>1554</v>
      </c>
      <c r="D19">
        <v>0</v>
      </c>
      <c r="F19">
        <v>0</v>
      </c>
    </row>
    <row r="20" spans="3:7" x14ac:dyDescent="0.2">
      <c r="C20" t="s">
        <v>1555</v>
      </c>
      <c r="D20">
        <v>0</v>
      </c>
      <c r="F20">
        <v>0</v>
      </c>
    </row>
    <row r="21" spans="3:7" x14ac:dyDescent="0.2">
      <c r="C21" t="s">
        <v>1556</v>
      </c>
      <c r="D21">
        <v>0</v>
      </c>
      <c r="F21">
        <v>0</v>
      </c>
    </row>
    <row r="22" spans="3:7" x14ac:dyDescent="0.2">
      <c r="C22" t="s">
        <v>1557</v>
      </c>
      <c r="D22">
        <v>1</v>
      </c>
      <c r="F22">
        <v>7.6923076923076927E-2</v>
      </c>
      <c r="G22">
        <v>6.0592185592185592E-2</v>
      </c>
    </row>
    <row r="24" spans="3:7" s="84" customFormat="1" x14ac:dyDescent="0.2"/>
    <row r="26" spans="3:7" x14ac:dyDescent="0.2">
      <c r="C26" t="s">
        <v>1549</v>
      </c>
      <c r="F26" t="s">
        <v>1550</v>
      </c>
    </row>
    <row r="27" spans="3:7" x14ac:dyDescent="0.2">
      <c r="C27" t="s">
        <v>177</v>
      </c>
      <c r="D27" t="s">
        <v>178</v>
      </c>
    </row>
    <row r="28" spans="3:7" x14ac:dyDescent="0.2">
      <c r="C28" t="s">
        <v>1560</v>
      </c>
      <c r="D28">
        <v>7</v>
      </c>
      <c r="F28">
        <v>0.875</v>
      </c>
    </row>
    <row r="29" spans="3:7" x14ac:dyDescent="0.2">
      <c r="C29" t="s">
        <v>1561</v>
      </c>
      <c r="D29">
        <v>10</v>
      </c>
      <c r="F29">
        <v>1</v>
      </c>
    </row>
    <row r="30" spans="3:7" x14ac:dyDescent="0.2">
      <c r="C30" t="s">
        <v>1562</v>
      </c>
      <c r="D30">
        <v>5</v>
      </c>
      <c r="F30">
        <v>1</v>
      </c>
    </row>
    <row r="31" spans="3:7" x14ac:dyDescent="0.2">
      <c r="C31" t="s">
        <v>1563</v>
      </c>
      <c r="D31">
        <v>5</v>
      </c>
      <c r="F31">
        <v>0.83333333333333337</v>
      </c>
    </row>
    <row r="32" spans="3:7" x14ac:dyDescent="0.2">
      <c r="C32" t="s">
        <v>1564</v>
      </c>
      <c r="D32">
        <v>18</v>
      </c>
      <c r="F32">
        <v>0.81818181818181823</v>
      </c>
    </row>
    <row r="33" spans="3:7" x14ac:dyDescent="0.2">
      <c r="C33" t="s">
        <v>1565</v>
      </c>
      <c r="D33">
        <v>18</v>
      </c>
      <c r="F33">
        <v>1</v>
      </c>
    </row>
    <row r="34" spans="3:7" x14ac:dyDescent="0.2">
      <c r="C34" t="s">
        <v>1566</v>
      </c>
      <c r="D34">
        <v>28</v>
      </c>
      <c r="F34">
        <v>1</v>
      </c>
      <c r="G34">
        <v>0.93235930735930739</v>
      </c>
    </row>
    <row r="37" spans="3:7" x14ac:dyDescent="0.2">
      <c r="C37" t="s">
        <v>1558</v>
      </c>
      <c r="F37" t="s">
        <v>1559</v>
      </c>
    </row>
    <row r="38" spans="3:7" x14ac:dyDescent="0.2">
      <c r="C38" t="s">
        <v>177</v>
      </c>
      <c r="D38" t="s">
        <v>178</v>
      </c>
    </row>
    <row r="39" spans="3:7" x14ac:dyDescent="0.2">
      <c r="C39" t="s">
        <v>1560</v>
      </c>
      <c r="D39">
        <v>2</v>
      </c>
      <c r="F39">
        <v>0.25</v>
      </c>
    </row>
    <row r="40" spans="3:7" x14ac:dyDescent="0.2">
      <c r="C40" t="s">
        <v>1561</v>
      </c>
      <c r="D40">
        <v>0</v>
      </c>
      <c r="F40">
        <v>0</v>
      </c>
    </row>
    <row r="41" spans="3:7" x14ac:dyDescent="0.2">
      <c r="C41" t="s">
        <v>1562</v>
      </c>
      <c r="D41">
        <v>0</v>
      </c>
      <c r="F41">
        <v>0</v>
      </c>
    </row>
    <row r="42" spans="3:7" x14ac:dyDescent="0.2">
      <c r="C42" t="s">
        <v>1563</v>
      </c>
      <c r="D42">
        <v>0</v>
      </c>
      <c r="F42">
        <v>0</v>
      </c>
    </row>
    <row r="43" spans="3:7" x14ac:dyDescent="0.2">
      <c r="C43" t="s">
        <v>1564</v>
      </c>
      <c r="D43">
        <v>5</v>
      </c>
      <c r="F43">
        <v>0.22727272727272727</v>
      </c>
    </row>
    <row r="44" spans="3:7" x14ac:dyDescent="0.2">
      <c r="C44" t="s">
        <v>1565</v>
      </c>
      <c r="D44">
        <v>1</v>
      </c>
      <c r="F44">
        <v>5.5555555555555552E-2</v>
      </c>
    </row>
    <row r="45" spans="3:7" x14ac:dyDescent="0.2">
      <c r="C45" t="s">
        <v>1566</v>
      </c>
      <c r="D45">
        <v>0</v>
      </c>
      <c r="F45">
        <v>0</v>
      </c>
      <c r="G45">
        <v>7.6118326118326127E-2</v>
      </c>
    </row>
    <row r="47" spans="3:7" s="84" customFormat="1" x14ac:dyDescent="0.2"/>
    <row r="49" spans="3:7" x14ac:dyDescent="0.2">
      <c r="C49" t="s">
        <v>1549</v>
      </c>
      <c r="F49" t="s">
        <v>1550</v>
      </c>
    </row>
    <row r="50" spans="3:7" x14ac:dyDescent="0.2">
      <c r="C50" t="s">
        <v>177</v>
      </c>
      <c r="D50" t="s">
        <v>178</v>
      </c>
    </row>
    <row r="51" spans="3:7" x14ac:dyDescent="0.2">
      <c r="C51" t="s">
        <v>1567</v>
      </c>
      <c r="D51">
        <v>15</v>
      </c>
      <c r="F51">
        <v>0.9375</v>
      </c>
    </row>
    <row r="52" spans="3:7" x14ac:dyDescent="0.2">
      <c r="C52" t="s">
        <v>1568</v>
      </c>
      <c r="D52">
        <v>11</v>
      </c>
      <c r="F52">
        <v>1</v>
      </c>
    </row>
    <row r="53" spans="3:7" x14ac:dyDescent="0.2">
      <c r="C53" t="s">
        <v>1569</v>
      </c>
      <c r="D53">
        <v>19</v>
      </c>
      <c r="F53">
        <v>0.95</v>
      </c>
    </row>
    <row r="54" spans="3:7" x14ac:dyDescent="0.2">
      <c r="C54" t="s">
        <v>1570</v>
      </c>
      <c r="D54">
        <v>8</v>
      </c>
      <c r="F54">
        <v>0.88888888888888884</v>
      </c>
    </row>
    <row r="55" spans="3:7" x14ac:dyDescent="0.2">
      <c r="C55" t="s">
        <v>1571</v>
      </c>
      <c r="D55">
        <v>36</v>
      </c>
      <c r="F55">
        <v>0.92307692307692313</v>
      </c>
    </row>
    <row r="56" spans="3:7" x14ac:dyDescent="0.2">
      <c r="C56" t="s">
        <v>1572</v>
      </c>
      <c r="D56">
        <v>36</v>
      </c>
      <c r="F56">
        <v>1</v>
      </c>
    </row>
    <row r="57" spans="3:7" x14ac:dyDescent="0.2">
      <c r="C57" t="s">
        <v>1573</v>
      </c>
      <c r="D57">
        <v>11</v>
      </c>
      <c r="F57">
        <v>1</v>
      </c>
      <c r="G57">
        <v>0.95706654456654461</v>
      </c>
    </row>
    <row r="60" spans="3:7" x14ac:dyDescent="0.2">
      <c r="C60" t="s">
        <v>1558</v>
      </c>
      <c r="F60" t="s">
        <v>1559</v>
      </c>
    </row>
    <row r="61" spans="3:7" x14ac:dyDescent="0.2">
      <c r="C61" t="s">
        <v>177</v>
      </c>
      <c r="D61" t="s">
        <v>178</v>
      </c>
    </row>
    <row r="62" spans="3:7" x14ac:dyDescent="0.2">
      <c r="C62" t="s">
        <v>1567</v>
      </c>
      <c r="D62">
        <v>2</v>
      </c>
      <c r="F62">
        <v>0.125</v>
      </c>
    </row>
    <row r="63" spans="3:7" x14ac:dyDescent="0.2">
      <c r="C63" t="s">
        <v>1568</v>
      </c>
      <c r="D63">
        <v>0</v>
      </c>
      <c r="F63">
        <v>0</v>
      </c>
    </row>
    <row r="64" spans="3:7" x14ac:dyDescent="0.2">
      <c r="C64" t="s">
        <v>1569</v>
      </c>
      <c r="D64">
        <v>3</v>
      </c>
      <c r="F64">
        <v>0.15</v>
      </c>
    </row>
    <row r="65" spans="3:7" x14ac:dyDescent="0.2">
      <c r="C65" t="s">
        <v>1570</v>
      </c>
      <c r="D65">
        <v>1</v>
      </c>
      <c r="F65">
        <v>0.1111111111111111</v>
      </c>
    </row>
    <row r="66" spans="3:7" x14ac:dyDescent="0.2">
      <c r="C66" t="s">
        <v>1571</v>
      </c>
      <c r="D66">
        <v>5</v>
      </c>
      <c r="F66">
        <v>0.12820512820512819</v>
      </c>
    </row>
    <row r="67" spans="3:7" x14ac:dyDescent="0.2">
      <c r="C67" t="s">
        <v>1572</v>
      </c>
      <c r="D67">
        <v>0</v>
      </c>
      <c r="F67">
        <v>0</v>
      </c>
    </row>
    <row r="68" spans="3:7" x14ac:dyDescent="0.2">
      <c r="C68" t="s">
        <v>1573</v>
      </c>
      <c r="D68">
        <v>1</v>
      </c>
      <c r="F68">
        <v>9.0909090909090912E-2</v>
      </c>
      <c r="G68">
        <v>8.6460761460761454E-2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134121-D6B3-A243-B6E9-1D9BBAB6B2B7}">
  <dimension ref="A2:I116"/>
  <sheetViews>
    <sheetView topLeftCell="A77" workbookViewId="0">
      <selection activeCell="J102" sqref="J102"/>
    </sheetView>
  </sheetViews>
  <sheetFormatPr baseColWidth="10" defaultRowHeight="16" x14ac:dyDescent="0.2"/>
  <cols>
    <col min="1" max="1" width="14.1640625" style="2" customWidth="1"/>
    <col min="2" max="2" width="75.33203125" bestFit="1" customWidth="1"/>
    <col min="3" max="3" width="6" bestFit="1" customWidth="1"/>
    <col min="4" max="4" width="10.83203125" customWidth="1"/>
    <col min="5" max="5" width="70.33203125" bestFit="1" customWidth="1"/>
  </cols>
  <sheetData>
    <row r="2" spans="1:9" x14ac:dyDescent="0.2">
      <c r="A2" s="2" t="s">
        <v>930</v>
      </c>
    </row>
    <row r="3" spans="1:9" ht="22" x14ac:dyDescent="0.3">
      <c r="A3" s="2" t="s">
        <v>785</v>
      </c>
      <c r="B3" s="70" t="s">
        <v>663</v>
      </c>
      <c r="C3" s="70"/>
      <c r="D3" s="70"/>
      <c r="E3" s="70"/>
      <c r="F3" s="70"/>
      <c r="G3" s="70"/>
      <c r="H3" s="70"/>
      <c r="I3" s="70"/>
    </row>
    <row r="5" spans="1:9" ht="19" x14ac:dyDescent="0.25">
      <c r="B5" s="71" t="s">
        <v>36</v>
      </c>
      <c r="C5" s="71"/>
      <c r="D5" s="71"/>
      <c r="E5" s="71" t="s">
        <v>664</v>
      </c>
      <c r="F5" s="71"/>
      <c r="G5" s="71"/>
      <c r="H5" s="71" t="s">
        <v>665</v>
      </c>
      <c r="I5" s="71"/>
    </row>
    <row r="6" spans="1:9" x14ac:dyDescent="0.2">
      <c r="B6" s="34" t="s">
        <v>177</v>
      </c>
      <c r="C6" s="34" t="s">
        <v>178</v>
      </c>
      <c r="E6" s="34" t="s">
        <v>177</v>
      </c>
      <c r="F6" s="34" t="s">
        <v>178</v>
      </c>
    </row>
    <row r="7" spans="1:9" x14ac:dyDescent="0.2">
      <c r="B7" s="34" t="s">
        <v>666</v>
      </c>
      <c r="C7" s="35">
        <v>18</v>
      </c>
      <c r="E7" s="34" t="s">
        <v>667</v>
      </c>
      <c r="F7" s="35">
        <v>14</v>
      </c>
      <c r="H7" s="72">
        <f>(F7/C7)</f>
        <v>0.77777777777777779</v>
      </c>
    </row>
    <row r="8" spans="1:9" x14ac:dyDescent="0.2">
      <c r="B8" s="34" t="s">
        <v>668</v>
      </c>
      <c r="C8" s="35">
        <v>17</v>
      </c>
      <c r="E8" s="34" t="s">
        <v>669</v>
      </c>
      <c r="F8" s="35">
        <v>12</v>
      </c>
      <c r="H8" s="72">
        <f t="shared" ref="H8:H12" si="0">(F8/C8)</f>
        <v>0.70588235294117652</v>
      </c>
    </row>
    <row r="9" spans="1:9" x14ac:dyDescent="0.2">
      <c r="B9" s="34" t="s">
        <v>670</v>
      </c>
      <c r="C9" s="35">
        <v>24</v>
      </c>
      <c r="E9" s="34" t="s">
        <v>671</v>
      </c>
      <c r="F9" s="35">
        <v>23</v>
      </c>
      <c r="H9" s="72">
        <f t="shared" si="0"/>
        <v>0.95833333333333337</v>
      </c>
    </row>
    <row r="10" spans="1:9" x14ac:dyDescent="0.2">
      <c r="B10" s="34" t="s">
        <v>672</v>
      </c>
      <c r="C10" s="35">
        <v>16</v>
      </c>
      <c r="E10" s="34" t="s">
        <v>673</v>
      </c>
      <c r="F10" s="35">
        <v>7</v>
      </c>
      <c r="H10" s="72">
        <f t="shared" si="0"/>
        <v>0.4375</v>
      </c>
    </row>
    <row r="11" spans="1:9" x14ac:dyDescent="0.2">
      <c r="B11" s="34" t="s">
        <v>674</v>
      </c>
      <c r="C11" s="35">
        <v>10</v>
      </c>
      <c r="E11" s="34" t="s">
        <v>675</v>
      </c>
      <c r="F11" s="35">
        <v>5</v>
      </c>
      <c r="H11" s="72">
        <f t="shared" si="0"/>
        <v>0.5</v>
      </c>
    </row>
    <row r="12" spans="1:9" x14ac:dyDescent="0.2">
      <c r="B12" s="34" t="s">
        <v>676</v>
      </c>
      <c r="C12" s="35">
        <v>24</v>
      </c>
      <c r="E12" s="34" t="s">
        <v>677</v>
      </c>
      <c r="F12" s="35">
        <v>20</v>
      </c>
      <c r="H12" s="72">
        <f t="shared" si="0"/>
        <v>0.83333333333333337</v>
      </c>
    </row>
    <row r="13" spans="1:9" x14ac:dyDescent="0.2">
      <c r="B13" s="34" t="s">
        <v>678</v>
      </c>
      <c r="C13" s="35">
        <v>10</v>
      </c>
      <c r="E13" s="34" t="s">
        <v>679</v>
      </c>
      <c r="F13" s="35">
        <v>7</v>
      </c>
      <c r="H13" s="72">
        <f>(F13/C13)</f>
        <v>0.7</v>
      </c>
    </row>
    <row r="14" spans="1:9" ht="19" x14ac:dyDescent="0.25">
      <c r="B14" s="34" t="s">
        <v>680</v>
      </c>
      <c r="C14" s="35">
        <v>12</v>
      </c>
      <c r="D14">
        <f>AVERAGE(C7:C14)</f>
        <v>16.375</v>
      </c>
      <c r="E14" s="34" t="s">
        <v>681</v>
      </c>
      <c r="F14" s="35">
        <v>8</v>
      </c>
      <c r="G14">
        <f>AVERAGE(F7:F14)</f>
        <v>12</v>
      </c>
      <c r="H14" s="72">
        <f>(F14/C14)</f>
        <v>0.66666666666666663</v>
      </c>
      <c r="I14" s="73">
        <f>AVERAGE(H7:H14)</f>
        <v>0.69743668300653605</v>
      </c>
    </row>
    <row r="18" spans="1:9" ht="22" x14ac:dyDescent="0.3">
      <c r="B18" s="70" t="s">
        <v>682</v>
      </c>
      <c r="C18" s="70"/>
      <c r="D18" s="70"/>
      <c r="E18" s="70"/>
      <c r="F18" s="70"/>
      <c r="G18" s="70"/>
      <c r="H18" s="70"/>
      <c r="I18" s="70"/>
    </row>
    <row r="20" spans="1:9" ht="19" x14ac:dyDescent="0.25">
      <c r="B20" s="71" t="s">
        <v>36</v>
      </c>
      <c r="C20" s="71"/>
      <c r="D20" s="71"/>
      <c r="E20" s="71" t="s">
        <v>664</v>
      </c>
      <c r="F20" s="71"/>
      <c r="G20" s="71"/>
      <c r="H20" s="71" t="s">
        <v>665</v>
      </c>
      <c r="I20" s="71"/>
    </row>
    <row r="21" spans="1:9" x14ac:dyDescent="0.2">
      <c r="B21" s="34" t="s">
        <v>177</v>
      </c>
      <c r="C21" s="34" t="s">
        <v>178</v>
      </c>
      <c r="E21" s="34" t="s">
        <v>177</v>
      </c>
      <c r="F21" s="34" t="s">
        <v>178</v>
      </c>
    </row>
    <row r="22" spans="1:9" x14ac:dyDescent="0.2">
      <c r="B22" s="34" t="s">
        <v>683</v>
      </c>
      <c r="C22" s="35">
        <v>5</v>
      </c>
      <c r="E22" s="34" t="s">
        <v>684</v>
      </c>
      <c r="F22" s="35">
        <v>0</v>
      </c>
      <c r="H22" s="72">
        <f>(F22/C22)</f>
        <v>0</v>
      </c>
    </row>
    <row r="23" spans="1:9" x14ac:dyDescent="0.2">
      <c r="B23" s="34" t="s">
        <v>685</v>
      </c>
      <c r="C23" s="35">
        <v>7</v>
      </c>
      <c r="E23" s="34" t="s">
        <v>686</v>
      </c>
      <c r="F23" s="35">
        <v>2</v>
      </c>
      <c r="H23" s="72">
        <f t="shared" ref="H23:H29" si="1">(F23/C23)</f>
        <v>0.2857142857142857</v>
      </c>
    </row>
    <row r="24" spans="1:9" x14ac:dyDescent="0.2">
      <c r="B24" s="34" t="s">
        <v>687</v>
      </c>
      <c r="C24" s="35">
        <v>9</v>
      </c>
      <c r="E24" s="34" t="s">
        <v>688</v>
      </c>
      <c r="F24" s="35">
        <v>1</v>
      </c>
      <c r="H24" s="72">
        <f t="shared" si="1"/>
        <v>0.1111111111111111</v>
      </c>
    </row>
    <row r="25" spans="1:9" x14ac:dyDescent="0.2">
      <c r="B25" s="34" t="s">
        <v>689</v>
      </c>
      <c r="C25" s="35">
        <v>4</v>
      </c>
      <c r="E25" s="34" t="s">
        <v>690</v>
      </c>
      <c r="F25" s="35">
        <v>1</v>
      </c>
      <c r="H25" s="72">
        <f t="shared" si="1"/>
        <v>0.25</v>
      </c>
    </row>
    <row r="26" spans="1:9" x14ac:dyDescent="0.2">
      <c r="B26" s="34" t="s">
        <v>691</v>
      </c>
      <c r="C26" s="35">
        <v>23</v>
      </c>
      <c r="E26" s="34" t="s">
        <v>692</v>
      </c>
      <c r="F26" s="35">
        <v>12</v>
      </c>
      <c r="H26" s="72">
        <f t="shared" si="1"/>
        <v>0.52173913043478259</v>
      </c>
    </row>
    <row r="27" spans="1:9" x14ac:dyDescent="0.2">
      <c r="B27" s="34" t="s">
        <v>693</v>
      </c>
      <c r="C27" s="35">
        <v>14</v>
      </c>
      <c r="E27" s="34" t="s">
        <v>694</v>
      </c>
      <c r="F27" s="35">
        <v>11</v>
      </c>
      <c r="H27" s="72">
        <f t="shared" si="1"/>
        <v>0.7857142857142857</v>
      </c>
    </row>
    <row r="28" spans="1:9" x14ac:dyDescent="0.2">
      <c r="B28" s="34" t="s">
        <v>695</v>
      </c>
      <c r="C28" s="35">
        <v>16</v>
      </c>
      <c r="E28" s="34" t="s">
        <v>696</v>
      </c>
      <c r="F28" s="35">
        <v>3</v>
      </c>
      <c r="H28" s="72">
        <f t="shared" si="1"/>
        <v>0.1875</v>
      </c>
    </row>
    <row r="29" spans="1:9" ht="19" x14ac:dyDescent="0.25">
      <c r="B29" s="34" t="s">
        <v>697</v>
      </c>
      <c r="C29" s="35">
        <v>9</v>
      </c>
      <c r="D29">
        <f>AVERAGE(C22:C29)</f>
        <v>10.875</v>
      </c>
      <c r="E29" s="34" t="s">
        <v>698</v>
      </c>
      <c r="F29" s="35">
        <v>7</v>
      </c>
      <c r="G29">
        <f>AVERAGE(F22:F29)</f>
        <v>4.625</v>
      </c>
      <c r="H29" s="72">
        <f t="shared" si="1"/>
        <v>0.77777777777777779</v>
      </c>
      <c r="I29" s="73">
        <f>AVERAGE(H22:H29)</f>
        <v>0.36494457384403034</v>
      </c>
    </row>
    <row r="30" spans="1:9" s="48" customFormat="1" x14ac:dyDescent="0.2">
      <c r="A30" s="49"/>
    </row>
    <row r="33" spans="1:9" ht="22" x14ac:dyDescent="0.3">
      <c r="A33" s="2" t="s">
        <v>786</v>
      </c>
      <c r="B33" s="70" t="s">
        <v>663</v>
      </c>
      <c r="C33" s="70"/>
      <c r="D33" s="70"/>
      <c r="E33" s="70"/>
      <c r="F33" s="70"/>
      <c r="G33" s="70"/>
      <c r="H33" s="70"/>
      <c r="I33" s="70"/>
    </row>
    <row r="35" spans="1:9" ht="19" x14ac:dyDescent="0.25">
      <c r="B35" s="71" t="s">
        <v>36</v>
      </c>
      <c r="C35" s="71"/>
      <c r="D35" s="71"/>
      <c r="E35" s="71" t="s">
        <v>664</v>
      </c>
      <c r="F35" s="71"/>
      <c r="G35" s="71"/>
      <c r="H35" s="71" t="s">
        <v>665</v>
      </c>
      <c r="I35" s="71"/>
    </row>
    <row r="36" spans="1:9" x14ac:dyDescent="0.2">
      <c r="B36" s="34" t="s">
        <v>177</v>
      </c>
      <c r="C36" s="34" t="s">
        <v>178</v>
      </c>
      <c r="E36" s="34" t="s">
        <v>177</v>
      </c>
      <c r="F36" s="34" t="s">
        <v>178</v>
      </c>
    </row>
    <row r="37" spans="1:9" x14ac:dyDescent="0.2">
      <c r="B37" s="34" t="s">
        <v>699</v>
      </c>
      <c r="C37" s="35">
        <v>11</v>
      </c>
      <c r="E37" s="34" t="s">
        <v>700</v>
      </c>
      <c r="F37" s="35">
        <v>6</v>
      </c>
      <c r="H37" s="72">
        <f>(F37/C37)</f>
        <v>0.54545454545454541</v>
      </c>
    </row>
    <row r="38" spans="1:9" x14ac:dyDescent="0.2">
      <c r="B38" s="34" t="s">
        <v>701</v>
      </c>
      <c r="C38" s="35">
        <v>20</v>
      </c>
      <c r="E38" s="34" t="s">
        <v>702</v>
      </c>
      <c r="F38" s="35">
        <v>14</v>
      </c>
      <c r="H38" s="72">
        <f t="shared" ref="H38:H43" si="2">(F38/C38)</f>
        <v>0.7</v>
      </c>
    </row>
    <row r="39" spans="1:9" x14ac:dyDescent="0.2">
      <c r="B39" s="34" t="s">
        <v>703</v>
      </c>
      <c r="C39" s="35">
        <v>8</v>
      </c>
      <c r="E39" s="34" t="s">
        <v>704</v>
      </c>
      <c r="F39" s="35">
        <v>7</v>
      </c>
      <c r="H39" s="72">
        <f t="shared" si="2"/>
        <v>0.875</v>
      </c>
    </row>
    <row r="40" spans="1:9" x14ac:dyDescent="0.2">
      <c r="B40" s="34" t="s">
        <v>705</v>
      </c>
      <c r="C40" s="35">
        <v>3</v>
      </c>
      <c r="E40" s="34" t="s">
        <v>706</v>
      </c>
      <c r="F40" s="35">
        <v>2</v>
      </c>
      <c r="H40" s="72">
        <f t="shared" si="2"/>
        <v>0.66666666666666663</v>
      </c>
    </row>
    <row r="41" spans="1:9" x14ac:dyDescent="0.2">
      <c r="B41" s="34" t="s">
        <v>707</v>
      </c>
      <c r="C41" s="35">
        <v>25</v>
      </c>
      <c r="E41" s="34" t="s">
        <v>708</v>
      </c>
      <c r="F41" s="35">
        <v>17</v>
      </c>
      <c r="H41" s="72">
        <f t="shared" si="2"/>
        <v>0.68</v>
      </c>
    </row>
    <row r="42" spans="1:9" x14ac:dyDescent="0.2">
      <c r="B42" s="34" t="s">
        <v>709</v>
      </c>
      <c r="C42" s="35">
        <v>11</v>
      </c>
      <c r="E42" s="34" t="s">
        <v>710</v>
      </c>
      <c r="F42" s="35">
        <v>5</v>
      </c>
      <c r="H42" s="72">
        <f t="shared" si="2"/>
        <v>0.45454545454545453</v>
      </c>
    </row>
    <row r="43" spans="1:9" x14ac:dyDescent="0.2">
      <c r="B43" s="34" t="s">
        <v>711</v>
      </c>
      <c r="C43" s="35">
        <v>7</v>
      </c>
      <c r="D43">
        <f>AVERAGE(C37:C43)</f>
        <v>12.142857142857142</v>
      </c>
      <c r="E43" s="34" t="s">
        <v>712</v>
      </c>
      <c r="F43" s="35">
        <v>7</v>
      </c>
      <c r="G43">
        <f>AVERAGE(F37:F43)</f>
        <v>8.2857142857142865</v>
      </c>
      <c r="H43" s="72">
        <f t="shared" si="2"/>
        <v>1</v>
      </c>
      <c r="I43" s="74">
        <f>AVERAGE(H37:H43)</f>
        <v>0.70309523809523811</v>
      </c>
    </row>
    <row r="44" spans="1:9" ht="19" x14ac:dyDescent="0.25">
      <c r="B44" s="34"/>
      <c r="C44" s="35"/>
      <c r="E44" s="34"/>
      <c r="F44" s="35"/>
      <c r="H44" s="8"/>
      <c r="I44" s="75"/>
    </row>
    <row r="48" spans="1:9" ht="22" x14ac:dyDescent="0.3">
      <c r="B48" s="70" t="s">
        <v>682</v>
      </c>
      <c r="C48" s="70"/>
      <c r="D48" s="70"/>
      <c r="E48" s="70"/>
      <c r="F48" s="70"/>
      <c r="G48" s="70"/>
      <c r="H48" s="70"/>
      <c r="I48" s="70"/>
    </row>
    <row r="50" spans="1:9" ht="19" x14ac:dyDescent="0.25">
      <c r="B50" s="71" t="s">
        <v>36</v>
      </c>
      <c r="C50" s="71"/>
      <c r="D50" s="71"/>
      <c r="E50" s="71" t="s">
        <v>664</v>
      </c>
      <c r="F50" s="71"/>
      <c r="G50" s="71"/>
      <c r="H50" s="71" t="s">
        <v>665</v>
      </c>
      <c r="I50" s="71"/>
    </row>
    <row r="51" spans="1:9" x14ac:dyDescent="0.2">
      <c r="B51" s="34" t="s">
        <v>177</v>
      </c>
      <c r="C51" s="34" t="s">
        <v>178</v>
      </c>
      <c r="E51" s="34" t="s">
        <v>177</v>
      </c>
      <c r="F51" s="34" t="s">
        <v>178</v>
      </c>
    </row>
    <row r="52" spans="1:9" x14ac:dyDescent="0.2">
      <c r="B52" s="34" t="s">
        <v>713</v>
      </c>
      <c r="C52" s="35">
        <v>11</v>
      </c>
      <c r="E52" s="34" t="s">
        <v>714</v>
      </c>
      <c r="F52" s="35">
        <v>5</v>
      </c>
      <c r="H52" s="72">
        <f>(F52/C52)</f>
        <v>0.45454545454545453</v>
      </c>
    </row>
    <row r="53" spans="1:9" x14ac:dyDescent="0.2">
      <c r="B53" s="34" t="s">
        <v>715</v>
      </c>
      <c r="C53" s="35">
        <v>6</v>
      </c>
      <c r="E53" s="34" t="s">
        <v>716</v>
      </c>
      <c r="F53" s="35">
        <v>0</v>
      </c>
      <c r="H53" s="72">
        <f t="shared" ref="H53:H58" si="3">(F53/C53)</f>
        <v>0</v>
      </c>
    </row>
    <row r="54" spans="1:9" x14ac:dyDescent="0.2">
      <c r="B54" s="34" t="s">
        <v>717</v>
      </c>
      <c r="C54" s="35">
        <v>4</v>
      </c>
      <c r="E54" s="34" t="s">
        <v>718</v>
      </c>
      <c r="F54" s="35">
        <v>1</v>
      </c>
      <c r="H54" s="72">
        <f t="shared" si="3"/>
        <v>0.25</v>
      </c>
    </row>
    <row r="55" spans="1:9" x14ac:dyDescent="0.2">
      <c r="B55" s="34" t="s">
        <v>719</v>
      </c>
      <c r="C55" s="35">
        <v>20</v>
      </c>
      <c r="E55" s="34" t="s">
        <v>720</v>
      </c>
      <c r="F55" s="35">
        <v>8</v>
      </c>
      <c r="H55" s="72">
        <f t="shared" si="3"/>
        <v>0.4</v>
      </c>
    </row>
    <row r="56" spans="1:9" x14ac:dyDescent="0.2">
      <c r="B56" s="34" t="s">
        <v>721</v>
      </c>
      <c r="C56" s="35">
        <v>17</v>
      </c>
      <c r="E56" s="34" t="s">
        <v>722</v>
      </c>
      <c r="F56" s="35">
        <v>8</v>
      </c>
      <c r="H56" s="72">
        <f t="shared" si="3"/>
        <v>0.47058823529411764</v>
      </c>
    </row>
    <row r="57" spans="1:9" x14ac:dyDescent="0.2">
      <c r="B57" s="34" t="s">
        <v>723</v>
      </c>
      <c r="C57" s="35">
        <v>9</v>
      </c>
      <c r="E57" s="34" t="s">
        <v>724</v>
      </c>
      <c r="F57" s="35">
        <v>4</v>
      </c>
      <c r="H57" s="72">
        <f t="shared" si="3"/>
        <v>0.44444444444444442</v>
      </c>
    </row>
    <row r="58" spans="1:9" x14ac:dyDescent="0.2">
      <c r="B58" s="34" t="s">
        <v>725</v>
      </c>
      <c r="C58" s="35">
        <v>10</v>
      </c>
      <c r="D58">
        <f>AVERAGE(C52:C58)</f>
        <v>11</v>
      </c>
      <c r="E58" s="34" t="s">
        <v>726</v>
      </c>
      <c r="F58" s="35">
        <v>1</v>
      </c>
      <c r="G58">
        <f>AVERAGE(F52:F58)</f>
        <v>3.8571428571428572</v>
      </c>
      <c r="H58" s="72">
        <f t="shared" si="3"/>
        <v>0.1</v>
      </c>
      <c r="I58" s="74">
        <f>AVERAGE(H52:H58)</f>
        <v>0.30279687632628816</v>
      </c>
    </row>
    <row r="60" spans="1:9" s="48" customFormat="1" x14ac:dyDescent="0.2">
      <c r="A60" s="49"/>
    </row>
    <row r="62" spans="1:9" ht="22" x14ac:dyDescent="0.3">
      <c r="A62" s="76" t="s">
        <v>787</v>
      </c>
      <c r="B62" s="70" t="s">
        <v>663</v>
      </c>
      <c r="C62" s="70"/>
      <c r="D62" s="70"/>
      <c r="E62" s="70"/>
      <c r="F62" s="70"/>
      <c r="G62" s="70"/>
      <c r="H62" s="70"/>
      <c r="I62" s="70"/>
    </row>
    <row r="64" spans="1:9" ht="19" x14ac:dyDescent="0.25">
      <c r="B64" s="71" t="s">
        <v>664</v>
      </c>
      <c r="C64" s="71"/>
      <c r="D64" s="71"/>
      <c r="E64" s="71" t="s">
        <v>36</v>
      </c>
      <c r="F64" s="71"/>
      <c r="G64" s="71"/>
      <c r="H64" s="71" t="s">
        <v>665</v>
      </c>
      <c r="I64" s="71"/>
    </row>
    <row r="65" spans="2:9" x14ac:dyDescent="0.2">
      <c r="B65" s="34" t="s">
        <v>177</v>
      </c>
      <c r="C65" s="34" t="s">
        <v>178</v>
      </c>
      <c r="E65" s="34" t="s">
        <v>177</v>
      </c>
      <c r="F65" s="34" t="s">
        <v>178</v>
      </c>
    </row>
    <row r="66" spans="2:9" x14ac:dyDescent="0.2">
      <c r="B66" s="34" t="s">
        <v>727</v>
      </c>
      <c r="C66" s="35">
        <v>14</v>
      </c>
      <c r="E66" s="34" t="s">
        <v>728</v>
      </c>
      <c r="F66" s="35">
        <v>15</v>
      </c>
      <c r="H66" s="72">
        <f>(C66/F66)</f>
        <v>0.93333333333333335</v>
      </c>
    </row>
    <row r="67" spans="2:9" x14ac:dyDescent="0.2">
      <c r="B67" s="34" t="s">
        <v>729</v>
      </c>
      <c r="C67" s="35">
        <v>4</v>
      </c>
      <c r="E67" s="34" t="s">
        <v>730</v>
      </c>
      <c r="F67" s="35">
        <v>6</v>
      </c>
      <c r="H67" s="72">
        <f t="shared" ref="H67:H72" si="4">(C67/F67)</f>
        <v>0.66666666666666663</v>
      </c>
    </row>
    <row r="68" spans="2:9" x14ac:dyDescent="0.2">
      <c r="B68" s="34" t="s">
        <v>731</v>
      </c>
      <c r="C68" s="35">
        <v>15</v>
      </c>
      <c r="E68" s="34" t="s">
        <v>732</v>
      </c>
      <c r="F68" s="35">
        <v>16</v>
      </c>
      <c r="H68" s="72">
        <f t="shared" si="4"/>
        <v>0.9375</v>
      </c>
    </row>
    <row r="69" spans="2:9" x14ac:dyDescent="0.2">
      <c r="B69" s="34" t="s">
        <v>733</v>
      </c>
      <c r="C69" s="35">
        <v>3</v>
      </c>
      <c r="E69" s="34" t="s">
        <v>734</v>
      </c>
      <c r="F69" s="35">
        <v>5</v>
      </c>
      <c r="H69" s="72">
        <f t="shared" si="4"/>
        <v>0.6</v>
      </c>
    </row>
    <row r="70" spans="2:9" x14ac:dyDescent="0.2">
      <c r="B70" s="34" t="s">
        <v>735</v>
      </c>
      <c r="C70" s="35">
        <v>6</v>
      </c>
      <c r="E70" s="34" t="s">
        <v>736</v>
      </c>
      <c r="F70" s="35">
        <v>7</v>
      </c>
      <c r="H70" s="72">
        <f>(C70/F70)</f>
        <v>0.8571428571428571</v>
      </c>
    </row>
    <row r="71" spans="2:9" x14ac:dyDescent="0.2">
      <c r="B71" s="34" t="s">
        <v>737</v>
      </c>
      <c r="C71" s="35">
        <v>10</v>
      </c>
      <c r="E71" s="34" t="s">
        <v>738</v>
      </c>
      <c r="F71" s="35">
        <v>11</v>
      </c>
      <c r="H71" s="72">
        <f>(C71/F71)</f>
        <v>0.90909090909090906</v>
      </c>
    </row>
    <row r="72" spans="2:9" ht="19" x14ac:dyDescent="0.25">
      <c r="B72" s="34" t="s">
        <v>739</v>
      </c>
      <c r="C72" s="35">
        <v>0</v>
      </c>
      <c r="D72">
        <f>AVERAGE(C66:C72)</f>
        <v>7.4285714285714288</v>
      </c>
      <c r="E72" s="34" t="s">
        <v>740</v>
      </c>
      <c r="F72" s="35">
        <v>4</v>
      </c>
      <c r="G72">
        <f>AVERAGE(F66:F72)</f>
        <v>9.1428571428571423</v>
      </c>
      <c r="H72" s="72">
        <f t="shared" si="4"/>
        <v>0</v>
      </c>
      <c r="I72" s="73">
        <f>AVERAGE(H66:H72)</f>
        <v>0.70053339517625235</v>
      </c>
    </row>
    <row r="73" spans="2:9" ht="19" x14ac:dyDescent="0.25">
      <c r="B73" s="34"/>
      <c r="C73" s="35"/>
      <c r="E73" s="34"/>
      <c r="F73" s="35"/>
      <c r="H73" s="8"/>
      <c r="I73" s="75"/>
    </row>
    <row r="77" spans="2:9" ht="22" x14ac:dyDescent="0.3">
      <c r="B77" s="70" t="s">
        <v>682</v>
      </c>
      <c r="C77" s="70"/>
      <c r="D77" s="70"/>
      <c r="E77" s="70"/>
      <c r="F77" s="70"/>
      <c r="G77" s="70"/>
      <c r="H77" s="70"/>
      <c r="I77" s="70"/>
    </row>
    <row r="79" spans="2:9" ht="19" x14ac:dyDescent="0.25">
      <c r="B79" s="71" t="s">
        <v>664</v>
      </c>
      <c r="C79" s="71"/>
      <c r="D79" s="71"/>
      <c r="E79" s="71" t="s">
        <v>36</v>
      </c>
      <c r="F79" s="71"/>
      <c r="G79" s="71"/>
      <c r="H79" s="71" t="s">
        <v>665</v>
      </c>
      <c r="I79" s="71"/>
    </row>
    <row r="80" spans="2:9" x14ac:dyDescent="0.2">
      <c r="B80" s="34" t="s">
        <v>177</v>
      </c>
      <c r="C80" s="34" t="s">
        <v>178</v>
      </c>
      <c r="E80" s="34" t="s">
        <v>177</v>
      </c>
      <c r="F80" s="34" t="s">
        <v>178</v>
      </c>
    </row>
    <row r="81" spans="1:9" x14ac:dyDescent="0.2">
      <c r="B81" s="34" t="s">
        <v>741</v>
      </c>
      <c r="C81" s="35">
        <v>1</v>
      </c>
      <c r="E81" s="34" t="s">
        <v>742</v>
      </c>
      <c r="F81" s="35">
        <v>4</v>
      </c>
      <c r="H81" s="72">
        <f>(C81/F81)</f>
        <v>0.25</v>
      </c>
    </row>
    <row r="82" spans="1:9" x14ac:dyDescent="0.2">
      <c r="B82" s="34" t="s">
        <v>743</v>
      </c>
      <c r="C82" s="35">
        <v>12</v>
      </c>
      <c r="E82" s="34" t="s">
        <v>744</v>
      </c>
      <c r="F82" s="35">
        <v>18</v>
      </c>
      <c r="H82" s="72">
        <f t="shared" ref="H82:H87" si="5">(C82/F82)</f>
        <v>0.66666666666666663</v>
      </c>
    </row>
    <row r="83" spans="1:9" x14ac:dyDescent="0.2">
      <c r="B83" s="34" t="s">
        <v>745</v>
      </c>
      <c r="C83" s="35">
        <v>0</v>
      </c>
      <c r="E83" s="34" t="s">
        <v>746</v>
      </c>
      <c r="F83" s="35">
        <v>4</v>
      </c>
      <c r="H83" s="72">
        <f t="shared" si="5"/>
        <v>0</v>
      </c>
    </row>
    <row r="84" spans="1:9" x14ac:dyDescent="0.2">
      <c r="B84" s="34" t="s">
        <v>747</v>
      </c>
      <c r="C84" s="35">
        <v>1</v>
      </c>
      <c r="E84" s="34" t="s">
        <v>748</v>
      </c>
      <c r="F84" s="35">
        <v>2</v>
      </c>
      <c r="H84" s="72">
        <f t="shared" si="5"/>
        <v>0.5</v>
      </c>
    </row>
    <row r="85" spans="1:9" x14ac:dyDescent="0.2">
      <c r="B85" s="34" t="s">
        <v>749</v>
      </c>
      <c r="C85" s="35">
        <v>12</v>
      </c>
      <c r="E85" s="34" t="s">
        <v>750</v>
      </c>
      <c r="F85" s="35">
        <v>12</v>
      </c>
      <c r="H85" s="72">
        <f t="shared" si="5"/>
        <v>1</v>
      </c>
    </row>
    <row r="86" spans="1:9" x14ac:dyDescent="0.2">
      <c r="B86" s="34" t="s">
        <v>751</v>
      </c>
      <c r="C86" s="35">
        <v>4</v>
      </c>
      <c r="E86" s="34" t="s">
        <v>752</v>
      </c>
      <c r="F86" s="35">
        <v>7</v>
      </c>
      <c r="H86" s="72">
        <f>(C86/F86)</f>
        <v>0.5714285714285714</v>
      </c>
    </row>
    <row r="87" spans="1:9" ht="19" x14ac:dyDescent="0.25">
      <c r="B87" s="34" t="s">
        <v>753</v>
      </c>
      <c r="C87" s="35">
        <v>0</v>
      </c>
      <c r="D87">
        <f>AVERAGE(C81:C87)</f>
        <v>4.2857142857142856</v>
      </c>
      <c r="E87" s="34" t="s">
        <v>754</v>
      </c>
      <c r="F87" s="35">
        <v>2</v>
      </c>
      <c r="G87">
        <f>AVERAGE(F81:F87)</f>
        <v>7</v>
      </c>
      <c r="H87" s="72">
        <f t="shared" si="5"/>
        <v>0</v>
      </c>
      <c r="I87" s="73">
        <f>AVERAGE(H81:H87)</f>
        <v>0.42687074829931976</v>
      </c>
    </row>
    <row r="89" spans="1:9" s="48" customFormat="1" x14ac:dyDescent="0.2">
      <c r="A89" s="49"/>
    </row>
    <row r="91" spans="1:9" ht="22" x14ac:dyDescent="0.3">
      <c r="A91" s="76" t="s">
        <v>788</v>
      </c>
      <c r="B91" s="70" t="s">
        <v>663</v>
      </c>
      <c r="C91" s="70"/>
      <c r="D91" s="70"/>
      <c r="E91" s="70"/>
      <c r="F91" s="70"/>
      <c r="G91" s="70"/>
      <c r="H91" s="70"/>
      <c r="I91" s="70"/>
    </row>
    <row r="93" spans="1:9" ht="19" x14ac:dyDescent="0.25">
      <c r="B93" s="71" t="s">
        <v>36</v>
      </c>
      <c r="C93" s="71"/>
      <c r="D93" s="71"/>
      <c r="E93" s="71" t="s">
        <v>664</v>
      </c>
      <c r="F93" s="71"/>
      <c r="G93" s="71"/>
      <c r="H93" s="71" t="s">
        <v>665</v>
      </c>
      <c r="I93" s="71"/>
    </row>
    <row r="94" spans="1:9" x14ac:dyDescent="0.2">
      <c r="B94" s="34" t="s">
        <v>177</v>
      </c>
      <c r="C94" s="34" t="s">
        <v>178</v>
      </c>
      <c r="E94" s="34" t="s">
        <v>177</v>
      </c>
      <c r="F94" s="34" t="s">
        <v>178</v>
      </c>
    </row>
    <row r="95" spans="1:9" x14ac:dyDescent="0.2">
      <c r="B95" s="34" t="s">
        <v>755</v>
      </c>
      <c r="C95" s="35">
        <v>10</v>
      </c>
      <c r="E95" s="34" t="s">
        <v>756</v>
      </c>
      <c r="F95" s="35">
        <v>7</v>
      </c>
      <c r="H95" s="72">
        <f>(F95/C95)</f>
        <v>0.7</v>
      </c>
    </row>
    <row r="96" spans="1:9" x14ac:dyDescent="0.2">
      <c r="B96" s="34" t="s">
        <v>757</v>
      </c>
      <c r="C96" s="35">
        <v>11</v>
      </c>
      <c r="E96" s="34" t="s">
        <v>758</v>
      </c>
      <c r="F96" s="35">
        <v>7</v>
      </c>
      <c r="H96" s="72">
        <f t="shared" ref="H96:H100" si="6">(F96/C96)</f>
        <v>0.63636363636363635</v>
      </c>
    </row>
    <row r="97" spans="2:9" x14ac:dyDescent="0.2">
      <c r="B97" s="34" t="s">
        <v>759</v>
      </c>
      <c r="C97" s="35">
        <v>7</v>
      </c>
      <c r="E97" s="34" t="s">
        <v>760</v>
      </c>
      <c r="F97" s="35">
        <v>2</v>
      </c>
      <c r="H97" s="72">
        <f t="shared" si="6"/>
        <v>0.2857142857142857</v>
      </c>
    </row>
    <row r="98" spans="2:9" x14ac:dyDescent="0.2">
      <c r="B98" s="34" t="s">
        <v>761</v>
      </c>
      <c r="C98" s="35">
        <v>10</v>
      </c>
      <c r="E98" s="34" t="s">
        <v>762</v>
      </c>
      <c r="F98" s="35">
        <v>6</v>
      </c>
      <c r="H98" s="72">
        <f t="shared" si="6"/>
        <v>0.6</v>
      </c>
    </row>
    <row r="99" spans="2:9" x14ac:dyDescent="0.2">
      <c r="B99" s="34" t="s">
        <v>763</v>
      </c>
      <c r="C99" s="35">
        <v>15</v>
      </c>
      <c r="E99" s="34" t="s">
        <v>764</v>
      </c>
      <c r="F99" s="35">
        <v>14</v>
      </c>
      <c r="H99" s="72">
        <f>(F99/C99)</f>
        <v>0.93333333333333335</v>
      </c>
    </row>
    <row r="100" spans="2:9" x14ac:dyDescent="0.2">
      <c r="B100" s="34" t="s">
        <v>765</v>
      </c>
      <c r="C100" s="35">
        <v>15</v>
      </c>
      <c r="E100" s="34" t="s">
        <v>766</v>
      </c>
      <c r="F100" s="35">
        <v>13</v>
      </c>
      <c r="H100" s="72">
        <f t="shared" si="6"/>
        <v>0.8666666666666667</v>
      </c>
    </row>
    <row r="101" spans="2:9" x14ac:dyDescent="0.2">
      <c r="B101" s="34" t="s">
        <v>767</v>
      </c>
      <c r="C101" s="35">
        <v>9</v>
      </c>
      <c r="E101" s="34" t="s">
        <v>768</v>
      </c>
      <c r="F101" s="35">
        <v>8</v>
      </c>
      <c r="H101" s="72">
        <f>(F101/C101)</f>
        <v>0.88888888888888884</v>
      </c>
    </row>
    <row r="102" spans="2:9" ht="19" x14ac:dyDescent="0.25">
      <c r="B102" s="34" t="s">
        <v>769</v>
      </c>
      <c r="C102" s="35">
        <v>12</v>
      </c>
      <c r="D102">
        <f>AVERAGE(C95:C102)</f>
        <v>11.125</v>
      </c>
      <c r="E102" s="34" t="s">
        <v>770</v>
      </c>
      <c r="F102" s="35">
        <v>7</v>
      </c>
      <c r="G102">
        <f>AVERAGE(F95:F102)</f>
        <v>8</v>
      </c>
      <c r="H102" s="72">
        <f>(F102/C102)</f>
        <v>0.58333333333333337</v>
      </c>
      <c r="I102" s="73">
        <f>AVERAGE(H95:H102)</f>
        <v>0.68678751803751814</v>
      </c>
    </row>
    <row r="106" spans="2:9" ht="22" x14ac:dyDescent="0.3">
      <c r="B106" s="70" t="s">
        <v>682</v>
      </c>
      <c r="C106" s="70"/>
      <c r="D106" s="70"/>
      <c r="E106" s="70"/>
      <c r="F106" s="70"/>
      <c r="G106" s="70"/>
      <c r="H106" s="70"/>
      <c r="I106" s="70"/>
    </row>
    <row r="108" spans="2:9" ht="19" x14ac:dyDescent="0.25">
      <c r="B108" s="71" t="s">
        <v>36</v>
      </c>
      <c r="C108" s="71"/>
      <c r="D108" s="71"/>
      <c r="E108" s="71" t="s">
        <v>664</v>
      </c>
      <c r="F108" s="71"/>
      <c r="G108" s="71"/>
      <c r="H108" s="71" t="s">
        <v>665</v>
      </c>
      <c r="I108" s="71"/>
    </row>
    <row r="109" spans="2:9" x14ac:dyDescent="0.2">
      <c r="B109" s="34" t="s">
        <v>177</v>
      </c>
      <c r="C109" s="34" t="s">
        <v>178</v>
      </c>
      <c r="E109" s="34" t="s">
        <v>177</v>
      </c>
      <c r="F109" s="34" t="s">
        <v>178</v>
      </c>
    </row>
    <row r="110" spans="2:9" x14ac:dyDescent="0.2">
      <c r="B110" s="34" t="s">
        <v>771</v>
      </c>
      <c r="C110" s="35">
        <v>19</v>
      </c>
      <c r="E110" s="34" t="s">
        <v>772</v>
      </c>
      <c r="F110" s="35">
        <v>10</v>
      </c>
      <c r="H110" s="72">
        <f>(F110/C110)</f>
        <v>0.52631578947368418</v>
      </c>
    </row>
    <row r="111" spans="2:9" x14ac:dyDescent="0.2">
      <c r="B111" s="34" t="s">
        <v>773</v>
      </c>
      <c r="C111" s="35">
        <v>5</v>
      </c>
      <c r="E111" s="34" t="s">
        <v>774</v>
      </c>
      <c r="F111" s="35">
        <v>0</v>
      </c>
      <c r="H111" s="72">
        <f>(F111/C111)</f>
        <v>0</v>
      </c>
    </row>
    <row r="112" spans="2:9" x14ac:dyDescent="0.2">
      <c r="B112" s="34" t="s">
        <v>775</v>
      </c>
      <c r="C112" s="35">
        <v>8</v>
      </c>
      <c r="E112" s="34" t="s">
        <v>776</v>
      </c>
      <c r="F112" s="35">
        <v>3</v>
      </c>
      <c r="H112" s="72">
        <f>(F112/C112)</f>
        <v>0.375</v>
      </c>
    </row>
    <row r="113" spans="2:9" x14ac:dyDescent="0.2">
      <c r="B113" s="34" t="s">
        <v>777</v>
      </c>
      <c r="C113" s="35">
        <v>1</v>
      </c>
      <c r="E113" s="34" t="s">
        <v>778</v>
      </c>
      <c r="F113" s="35">
        <v>0</v>
      </c>
      <c r="H113" s="72">
        <f t="shared" ref="H113:H115" si="7">(F113/C113)</f>
        <v>0</v>
      </c>
    </row>
    <row r="114" spans="2:9" x14ac:dyDescent="0.2">
      <c r="B114" s="34" t="s">
        <v>779</v>
      </c>
      <c r="C114" s="35">
        <v>2</v>
      </c>
      <c r="E114" s="34" t="s">
        <v>780</v>
      </c>
      <c r="F114" s="35">
        <v>0</v>
      </c>
      <c r="H114" s="72">
        <f t="shared" si="7"/>
        <v>0</v>
      </c>
    </row>
    <row r="115" spans="2:9" x14ac:dyDescent="0.2">
      <c r="B115" s="34" t="s">
        <v>781</v>
      </c>
      <c r="C115" s="35">
        <v>10</v>
      </c>
      <c r="E115" s="34" t="s">
        <v>782</v>
      </c>
      <c r="F115" s="35">
        <v>4</v>
      </c>
      <c r="H115" s="72">
        <f t="shared" si="7"/>
        <v>0.4</v>
      </c>
    </row>
    <row r="116" spans="2:9" ht="19" x14ac:dyDescent="0.25">
      <c r="B116" s="34" t="s">
        <v>783</v>
      </c>
      <c r="C116" s="35">
        <v>17</v>
      </c>
      <c r="D116">
        <f>AVERAGE(C110:C116)</f>
        <v>8.8571428571428577</v>
      </c>
      <c r="E116" s="34" t="s">
        <v>784</v>
      </c>
      <c r="F116" s="35">
        <v>11</v>
      </c>
      <c r="G116">
        <f>AVERAGE(F110:F116)</f>
        <v>4</v>
      </c>
      <c r="H116" s="72">
        <f>(F116/C116)</f>
        <v>0.6470588235294118</v>
      </c>
      <c r="I116" s="73">
        <f>AVERAGE(H110:H116)</f>
        <v>0.27833923042901371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53616C-B434-8D41-B491-B0FFBA83FEE0}">
  <dimension ref="A1:H90"/>
  <sheetViews>
    <sheetView topLeftCell="A29" workbookViewId="0"/>
  </sheetViews>
  <sheetFormatPr baseColWidth="10" defaultRowHeight="16" x14ac:dyDescent="0.2"/>
  <cols>
    <col min="1" max="1" width="104.5" bestFit="1" customWidth="1"/>
    <col min="6" max="6" width="108.83203125" bestFit="1" customWidth="1"/>
  </cols>
  <sheetData>
    <row r="1" spans="1:8" x14ac:dyDescent="0.2">
      <c r="A1" s="2" t="s">
        <v>1823</v>
      </c>
    </row>
    <row r="3" spans="1:8" s="52" customFormat="1" x14ac:dyDescent="0.2">
      <c r="A3" s="52" t="s">
        <v>359</v>
      </c>
      <c r="F3" s="52" t="s">
        <v>360</v>
      </c>
    </row>
    <row r="4" spans="1:8" x14ac:dyDescent="0.2">
      <c r="A4" t="s">
        <v>177</v>
      </c>
      <c r="B4" t="s">
        <v>178</v>
      </c>
      <c r="F4" t="s">
        <v>177</v>
      </c>
      <c r="G4" t="s">
        <v>178</v>
      </c>
    </row>
    <row r="5" spans="1:8" x14ac:dyDescent="0.2">
      <c r="A5" t="s">
        <v>361</v>
      </c>
      <c r="B5">
        <v>0</v>
      </c>
      <c r="F5" t="s">
        <v>362</v>
      </c>
      <c r="G5">
        <v>4</v>
      </c>
    </row>
    <row r="6" spans="1:8" x14ac:dyDescent="0.2">
      <c r="A6" t="s">
        <v>363</v>
      </c>
      <c r="B6">
        <v>2</v>
      </c>
      <c r="F6" t="s">
        <v>364</v>
      </c>
      <c r="G6">
        <v>0</v>
      </c>
    </row>
    <row r="7" spans="1:8" x14ac:dyDescent="0.2">
      <c r="A7" t="s">
        <v>365</v>
      </c>
      <c r="B7">
        <v>14</v>
      </c>
      <c r="F7" t="s">
        <v>366</v>
      </c>
      <c r="G7">
        <v>2</v>
      </c>
    </row>
    <row r="8" spans="1:8" x14ac:dyDescent="0.2">
      <c r="A8" t="s">
        <v>367</v>
      </c>
      <c r="B8">
        <v>6</v>
      </c>
      <c r="F8" t="s">
        <v>368</v>
      </c>
      <c r="G8">
        <v>10</v>
      </c>
    </row>
    <row r="9" spans="1:8" x14ac:dyDescent="0.2">
      <c r="A9" t="s">
        <v>369</v>
      </c>
      <c r="B9">
        <v>1</v>
      </c>
      <c r="F9" t="s">
        <v>370</v>
      </c>
      <c r="G9">
        <v>0</v>
      </c>
    </row>
    <row r="10" spans="1:8" x14ac:dyDescent="0.2">
      <c r="A10" t="s">
        <v>371</v>
      </c>
      <c r="B10">
        <v>1</v>
      </c>
      <c r="F10" t="s">
        <v>372</v>
      </c>
      <c r="G10">
        <v>0</v>
      </c>
    </row>
    <row r="11" spans="1:8" x14ac:dyDescent="0.2">
      <c r="A11" t="s">
        <v>373</v>
      </c>
      <c r="B11">
        <v>1</v>
      </c>
      <c r="F11" t="s">
        <v>374</v>
      </c>
      <c r="G11">
        <v>3</v>
      </c>
    </row>
    <row r="12" spans="1:8" x14ac:dyDescent="0.2">
      <c r="A12" t="s">
        <v>375</v>
      </c>
      <c r="B12">
        <v>4</v>
      </c>
      <c r="F12" t="s">
        <v>376</v>
      </c>
      <c r="G12">
        <v>10</v>
      </c>
    </row>
    <row r="13" spans="1:8" x14ac:dyDescent="0.2">
      <c r="A13" t="s">
        <v>377</v>
      </c>
      <c r="B13">
        <v>12</v>
      </c>
      <c r="F13" t="s">
        <v>378</v>
      </c>
      <c r="G13">
        <v>0</v>
      </c>
    </row>
    <row r="14" spans="1:8" x14ac:dyDescent="0.2">
      <c r="A14" t="s">
        <v>379</v>
      </c>
      <c r="B14">
        <v>27</v>
      </c>
      <c r="F14" t="s">
        <v>380</v>
      </c>
      <c r="G14">
        <v>1</v>
      </c>
    </row>
    <row r="15" spans="1:8" x14ac:dyDescent="0.2">
      <c r="A15" t="s">
        <v>381</v>
      </c>
      <c r="B15">
        <v>8</v>
      </c>
      <c r="F15" t="s">
        <v>382</v>
      </c>
      <c r="G15">
        <v>0</v>
      </c>
    </row>
    <row r="16" spans="1:8" x14ac:dyDescent="0.2">
      <c r="A16" t="s">
        <v>383</v>
      </c>
      <c r="B16">
        <v>0</v>
      </c>
      <c r="F16" t="s">
        <v>384</v>
      </c>
      <c r="G16">
        <v>5</v>
      </c>
      <c r="H16">
        <v>2.9166666666666701</v>
      </c>
    </row>
    <row r="17" spans="1:7" x14ac:dyDescent="0.2">
      <c r="A17" t="s">
        <v>385</v>
      </c>
      <c r="B17">
        <v>4</v>
      </c>
      <c r="C17">
        <v>6.1538461538461542</v>
      </c>
    </row>
    <row r="21" spans="1:7" s="53" customFormat="1" x14ac:dyDescent="0.2">
      <c r="A21" s="53" t="s">
        <v>386</v>
      </c>
      <c r="F21" s="53" t="s">
        <v>387</v>
      </c>
    </row>
    <row r="22" spans="1:7" x14ac:dyDescent="0.2">
      <c r="A22" t="s">
        <v>177</v>
      </c>
      <c r="B22" t="s">
        <v>178</v>
      </c>
      <c r="F22" t="s">
        <v>177</v>
      </c>
      <c r="G22" t="s">
        <v>178</v>
      </c>
    </row>
    <row r="23" spans="1:7" x14ac:dyDescent="0.2">
      <c r="A23" t="s">
        <v>388</v>
      </c>
      <c r="B23">
        <v>12</v>
      </c>
      <c r="F23" t="s">
        <v>389</v>
      </c>
      <c r="G23">
        <v>16</v>
      </c>
    </row>
    <row r="24" spans="1:7" x14ac:dyDescent="0.2">
      <c r="A24" t="s">
        <v>390</v>
      </c>
      <c r="B24">
        <v>16</v>
      </c>
      <c r="F24" t="s">
        <v>391</v>
      </c>
      <c r="G24">
        <v>3</v>
      </c>
    </row>
    <row r="25" spans="1:7" x14ac:dyDescent="0.2">
      <c r="A25" t="s">
        <v>392</v>
      </c>
      <c r="B25">
        <v>21</v>
      </c>
      <c r="F25" t="s">
        <v>393</v>
      </c>
      <c r="G25">
        <v>0</v>
      </c>
    </row>
    <row r="26" spans="1:7" x14ac:dyDescent="0.2">
      <c r="A26" t="s">
        <v>394</v>
      </c>
      <c r="B26">
        <v>21</v>
      </c>
      <c r="F26" t="s">
        <v>395</v>
      </c>
      <c r="G26">
        <v>22</v>
      </c>
    </row>
    <row r="27" spans="1:7" x14ac:dyDescent="0.2">
      <c r="A27" t="s">
        <v>396</v>
      </c>
      <c r="B27">
        <v>6</v>
      </c>
      <c r="F27" t="s">
        <v>397</v>
      </c>
      <c r="G27">
        <v>25</v>
      </c>
    </row>
    <row r="28" spans="1:7" x14ac:dyDescent="0.2">
      <c r="A28" t="s">
        <v>398</v>
      </c>
      <c r="B28">
        <v>14</v>
      </c>
      <c r="F28" t="s">
        <v>399</v>
      </c>
      <c r="G28">
        <v>16</v>
      </c>
    </row>
    <row r="29" spans="1:7" x14ac:dyDescent="0.2">
      <c r="A29" t="s">
        <v>400</v>
      </c>
      <c r="B29">
        <v>3</v>
      </c>
      <c r="F29" t="s">
        <v>401</v>
      </c>
      <c r="G29">
        <v>0</v>
      </c>
    </row>
    <row r="30" spans="1:7" x14ac:dyDescent="0.2">
      <c r="A30" t="s">
        <v>402</v>
      </c>
      <c r="B30">
        <v>8</v>
      </c>
      <c r="F30" t="s">
        <v>403</v>
      </c>
      <c r="G30">
        <v>17</v>
      </c>
    </row>
    <row r="31" spans="1:7" x14ac:dyDescent="0.2">
      <c r="A31" t="s">
        <v>404</v>
      </c>
      <c r="B31">
        <v>29</v>
      </c>
      <c r="F31" t="s">
        <v>405</v>
      </c>
      <c r="G31">
        <v>1</v>
      </c>
    </row>
    <row r="32" spans="1:7" x14ac:dyDescent="0.2">
      <c r="A32" t="s">
        <v>406</v>
      </c>
      <c r="B32">
        <v>27</v>
      </c>
      <c r="F32" t="s">
        <v>407</v>
      </c>
      <c r="G32">
        <v>14</v>
      </c>
    </row>
    <row r="33" spans="1:8" x14ac:dyDescent="0.2">
      <c r="A33" t="s">
        <v>408</v>
      </c>
      <c r="B33">
        <v>13</v>
      </c>
      <c r="F33" t="s">
        <v>409</v>
      </c>
      <c r="G33">
        <v>25</v>
      </c>
    </row>
    <row r="34" spans="1:8" x14ac:dyDescent="0.2">
      <c r="A34" t="s">
        <v>410</v>
      </c>
      <c r="B34">
        <v>11</v>
      </c>
      <c r="F34" t="s">
        <v>411</v>
      </c>
      <c r="G34">
        <v>18</v>
      </c>
    </row>
    <row r="35" spans="1:8" x14ac:dyDescent="0.2">
      <c r="A35" t="s">
        <v>412</v>
      </c>
      <c r="B35">
        <v>8</v>
      </c>
      <c r="C35">
        <v>14.538461538461538</v>
      </c>
      <c r="F35" t="s">
        <v>413</v>
      </c>
      <c r="G35">
        <v>11</v>
      </c>
      <c r="H35">
        <v>12.923076923076923</v>
      </c>
    </row>
    <row r="41" spans="1:8" s="52" customFormat="1" x14ac:dyDescent="0.2">
      <c r="A41" s="52" t="s">
        <v>482</v>
      </c>
      <c r="F41" s="52" t="s">
        <v>483</v>
      </c>
    </row>
    <row r="43" spans="1:8" x14ac:dyDescent="0.2">
      <c r="A43" t="s">
        <v>177</v>
      </c>
      <c r="B43" t="s">
        <v>178</v>
      </c>
      <c r="F43" t="s">
        <v>177</v>
      </c>
      <c r="G43" t="s">
        <v>178</v>
      </c>
    </row>
    <row r="44" spans="1:8" x14ac:dyDescent="0.2">
      <c r="A44" t="s">
        <v>414</v>
      </c>
      <c r="B44">
        <v>3</v>
      </c>
      <c r="F44" t="s">
        <v>415</v>
      </c>
      <c r="G44">
        <v>0</v>
      </c>
    </row>
    <row r="45" spans="1:8" x14ac:dyDescent="0.2">
      <c r="A45" t="s">
        <v>416</v>
      </c>
      <c r="B45">
        <v>0</v>
      </c>
      <c r="F45" t="s">
        <v>417</v>
      </c>
      <c r="G45">
        <v>0</v>
      </c>
    </row>
    <row r="46" spans="1:8" x14ac:dyDescent="0.2">
      <c r="A46" t="s">
        <v>418</v>
      </c>
      <c r="B46">
        <v>11</v>
      </c>
      <c r="F46" t="s">
        <v>419</v>
      </c>
      <c r="G46">
        <v>0</v>
      </c>
    </row>
    <row r="47" spans="1:8" x14ac:dyDescent="0.2">
      <c r="A47" t="s">
        <v>420</v>
      </c>
      <c r="B47">
        <v>0</v>
      </c>
      <c r="F47" t="s">
        <v>421</v>
      </c>
      <c r="G47">
        <v>7</v>
      </c>
    </row>
    <row r="48" spans="1:8" x14ac:dyDescent="0.2">
      <c r="A48" t="s">
        <v>422</v>
      </c>
      <c r="B48">
        <v>1</v>
      </c>
      <c r="F48" t="s">
        <v>423</v>
      </c>
      <c r="G48">
        <v>10</v>
      </c>
    </row>
    <row r="49" spans="1:8" x14ac:dyDescent="0.2">
      <c r="A49" t="s">
        <v>424</v>
      </c>
      <c r="B49">
        <v>12</v>
      </c>
      <c r="F49" t="s">
        <v>425</v>
      </c>
      <c r="G49">
        <v>1</v>
      </c>
    </row>
    <row r="50" spans="1:8" x14ac:dyDescent="0.2">
      <c r="A50" t="s">
        <v>426</v>
      </c>
      <c r="B50">
        <v>7</v>
      </c>
      <c r="F50" t="s">
        <v>427</v>
      </c>
      <c r="G50">
        <v>0</v>
      </c>
    </row>
    <row r="51" spans="1:8" x14ac:dyDescent="0.2">
      <c r="A51" t="s">
        <v>428</v>
      </c>
      <c r="B51">
        <v>11</v>
      </c>
      <c r="F51" t="s">
        <v>429</v>
      </c>
      <c r="G51">
        <v>3</v>
      </c>
    </row>
    <row r="52" spans="1:8" x14ac:dyDescent="0.2">
      <c r="A52" t="s">
        <v>430</v>
      </c>
      <c r="B52">
        <v>29</v>
      </c>
      <c r="F52" t="s">
        <v>431</v>
      </c>
      <c r="G52">
        <v>2</v>
      </c>
    </row>
    <row r="53" spans="1:8" x14ac:dyDescent="0.2">
      <c r="A53" t="s">
        <v>432</v>
      </c>
      <c r="B53">
        <v>3</v>
      </c>
      <c r="F53" t="s">
        <v>433</v>
      </c>
      <c r="G53">
        <v>1</v>
      </c>
    </row>
    <row r="54" spans="1:8" x14ac:dyDescent="0.2">
      <c r="A54" t="s">
        <v>434</v>
      </c>
      <c r="B54">
        <v>5</v>
      </c>
      <c r="F54" t="s">
        <v>435</v>
      </c>
      <c r="G54">
        <v>4</v>
      </c>
    </row>
    <row r="55" spans="1:8" x14ac:dyDescent="0.2">
      <c r="A55" t="s">
        <v>436</v>
      </c>
      <c r="B55">
        <v>10</v>
      </c>
      <c r="F55" t="s">
        <v>437</v>
      </c>
      <c r="G55">
        <v>0</v>
      </c>
    </row>
    <row r="56" spans="1:8" x14ac:dyDescent="0.2">
      <c r="A56" t="s">
        <v>438</v>
      </c>
      <c r="B56">
        <v>16</v>
      </c>
      <c r="F56" t="s">
        <v>439</v>
      </c>
      <c r="G56">
        <v>0</v>
      </c>
    </row>
    <row r="57" spans="1:8" x14ac:dyDescent="0.2">
      <c r="A57" t="s">
        <v>440</v>
      </c>
      <c r="B57">
        <v>17</v>
      </c>
      <c r="F57" t="s">
        <v>441</v>
      </c>
      <c r="G57">
        <v>0</v>
      </c>
    </row>
    <row r="58" spans="1:8" x14ac:dyDescent="0.2">
      <c r="A58" t="s">
        <v>442</v>
      </c>
      <c r="B58">
        <v>0</v>
      </c>
      <c r="F58" t="s">
        <v>443</v>
      </c>
      <c r="G58">
        <v>6</v>
      </c>
    </row>
    <row r="59" spans="1:8" x14ac:dyDescent="0.2">
      <c r="A59" t="s">
        <v>444</v>
      </c>
      <c r="B59">
        <v>8</v>
      </c>
      <c r="F59" t="s">
        <v>445</v>
      </c>
      <c r="G59">
        <v>1</v>
      </c>
    </row>
    <row r="60" spans="1:8" x14ac:dyDescent="0.2">
      <c r="A60" t="s">
        <v>446</v>
      </c>
      <c r="B60">
        <v>1</v>
      </c>
      <c r="F60" t="s">
        <v>447</v>
      </c>
      <c r="G60">
        <v>7</v>
      </c>
      <c r="H60">
        <v>2.4705882352941178</v>
      </c>
    </row>
    <row r="61" spans="1:8" x14ac:dyDescent="0.2">
      <c r="A61" t="s">
        <v>448</v>
      </c>
      <c r="B61">
        <v>10</v>
      </c>
      <c r="C61">
        <v>8</v>
      </c>
    </row>
    <row r="65" spans="1:7" s="53" customFormat="1" x14ac:dyDescent="0.2">
      <c r="A65" s="53" t="s">
        <v>485</v>
      </c>
      <c r="F65" s="53" t="s">
        <v>484</v>
      </c>
    </row>
    <row r="67" spans="1:7" x14ac:dyDescent="0.2">
      <c r="A67" t="s">
        <v>177</v>
      </c>
      <c r="B67" t="s">
        <v>178</v>
      </c>
      <c r="F67" t="s">
        <v>177</v>
      </c>
      <c r="G67" t="s">
        <v>178</v>
      </c>
    </row>
    <row r="68" spans="1:7" x14ac:dyDescent="0.2">
      <c r="A68" t="s">
        <v>449</v>
      </c>
      <c r="B68">
        <v>14</v>
      </c>
      <c r="F68" t="s">
        <v>450</v>
      </c>
      <c r="G68">
        <v>16</v>
      </c>
    </row>
    <row r="69" spans="1:7" x14ac:dyDescent="0.2">
      <c r="A69" t="s">
        <v>451</v>
      </c>
      <c r="B69">
        <v>14</v>
      </c>
      <c r="F69" t="s">
        <v>452</v>
      </c>
      <c r="G69">
        <v>11</v>
      </c>
    </row>
    <row r="70" spans="1:7" x14ac:dyDescent="0.2">
      <c r="A70" t="s">
        <v>453</v>
      </c>
      <c r="B70">
        <v>1</v>
      </c>
      <c r="F70" t="s">
        <v>454</v>
      </c>
      <c r="G70">
        <v>9</v>
      </c>
    </row>
    <row r="71" spans="1:7" x14ac:dyDescent="0.2">
      <c r="A71" t="s">
        <v>455</v>
      </c>
      <c r="B71">
        <v>21</v>
      </c>
      <c r="F71" t="s">
        <v>456</v>
      </c>
      <c r="G71">
        <v>3</v>
      </c>
    </row>
    <row r="72" spans="1:7" x14ac:dyDescent="0.2">
      <c r="A72" t="s">
        <v>457</v>
      </c>
      <c r="B72">
        <v>7</v>
      </c>
      <c r="F72" t="s">
        <v>458</v>
      </c>
      <c r="G72">
        <v>25</v>
      </c>
    </row>
    <row r="73" spans="1:7" x14ac:dyDescent="0.2">
      <c r="A73" t="s">
        <v>459</v>
      </c>
      <c r="B73">
        <v>18</v>
      </c>
      <c r="F73" t="s">
        <v>460</v>
      </c>
      <c r="G73">
        <v>10</v>
      </c>
    </row>
    <row r="74" spans="1:7" x14ac:dyDescent="0.2">
      <c r="A74" t="s">
        <v>461</v>
      </c>
      <c r="B74">
        <v>14</v>
      </c>
      <c r="F74" t="s">
        <v>462</v>
      </c>
      <c r="G74">
        <v>0</v>
      </c>
    </row>
    <row r="75" spans="1:7" x14ac:dyDescent="0.2">
      <c r="A75" t="s">
        <v>463</v>
      </c>
      <c r="B75">
        <v>16</v>
      </c>
      <c r="F75" t="s">
        <v>464</v>
      </c>
      <c r="G75">
        <v>13</v>
      </c>
    </row>
    <row r="76" spans="1:7" x14ac:dyDescent="0.2">
      <c r="A76" t="s">
        <v>465</v>
      </c>
      <c r="B76">
        <v>0</v>
      </c>
      <c r="F76" t="s">
        <v>466</v>
      </c>
      <c r="G76">
        <v>13</v>
      </c>
    </row>
    <row r="77" spans="1:7" x14ac:dyDescent="0.2">
      <c r="A77" t="s">
        <v>467</v>
      </c>
      <c r="B77">
        <v>2</v>
      </c>
      <c r="F77" t="s">
        <v>468</v>
      </c>
      <c r="G77">
        <v>8</v>
      </c>
    </row>
    <row r="78" spans="1:7" x14ac:dyDescent="0.2">
      <c r="A78" t="s">
        <v>469</v>
      </c>
      <c r="B78">
        <v>17</v>
      </c>
      <c r="F78" t="s">
        <v>470</v>
      </c>
      <c r="G78">
        <v>14</v>
      </c>
    </row>
    <row r="79" spans="1:7" x14ac:dyDescent="0.2">
      <c r="A79" t="s">
        <v>471</v>
      </c>
      <c r="B79">
        <v>20</v>
      </c>
      <c r="F79" t="s">
        <v>472</v>
      </c>
      <c r="G79">
        <v>0</v>
      </c>
    </row>
    <row r="80" spans="1:7" x14ac:dyDescent="0.2">
      <c r="A80" t="s">
        <v>473</v>
      </c>
      <c r="B80">
        <v>3</v>
      </c>
      <c r="F80" t="s">
        <v>474</v>
      </c>
      <c r="G80">
        <v>12</v>
      </c>
    </row>
    <row r="81" spans="1:8" x14ac:dyDescent="0.2">
      <c r="A81" t="s">
        <v>475</v>
      </c>
      <c r="B81">
        <v>5</v>
      </c>
      <c r="F81" t="s">
        <v>476</v>
      </c>
      <c r="G81">
        <v>9</v>
      </c>
    </row>
    <row r="82" spans="1:8" x14ac:dyDescent="0.2">
      <c r="A82" t="s">
        <v>477</v>
      </c>
      <c r="B82">
        <v>6</v>
      </c>
      <c r="C82">
        <v>10.533333333333333</v>
      </c>
      <c r="F82" t="s">
        <v>478</v>
      </c>
      <c r="G82">
        <v>8</v>
      </c>
    </row>
    <row r="83" spans="1:8" x14ac:dyDescent="0.2">
      <c r="F83" t="s">
        <v>479</v>
      </c>
      <c r="G83">
        <v>1</v>
      </c>
    </row>
    <row r="84" spans="1:8" x14ac:dyDescent="0.2">
      <c r="F84" t="s">
        <v>480</v>
      </c>
      <c r="G84">
        <v>2</v>
      </c>
    </row>
    <row r="85" spans="1:8" x14ac:dyDescent="0.2">
      <c r="F85" t="s">
        <v>481</v>
      </c>
      <c r="G85">
        <v>1</v>
      </c>
      <c r="H85">
        <v>8.6111111111111107</v>
      </c>
    </row>
    <row r="89" spans="1:8" s="88" customFormat="1" x14ac:dyDescent="0.2"/>
    <row r="90" spans="1:8" s="88" customFormat="1" x14ac:dyDescent="0.2"/>
  </sheetData>
  <mergeCells count="1">
    <mergeCell ref="A89:XFD90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BA8650-9449-7D45-BA5C-02D1A057BAF8}">
  <dimension ref="A1:AH80"/>
  <sheetViews>
    <sheetView topLeftCell="O1" workbookViewId="0">
      <selection activeCell="J13" sqref="J13"/>
    </sheetView>
  </sheetViews>
  <sheetFormatPr baseColWidth="10" defaultRowHeight="16" x14ac:dyDescent="0.2"/>
  <cols>
    <col min="1" max="1" width="10.83203125" bestFit="1" customWidth="1"/>
    <col min="6" max="6" width="14.83203125" bestFit="1" customWidth="1"/>
    <col min="10" max="10" width="29.83203125" bestFit="1" customWidth="1"/>
    <col min="15" max="15" width="89.83203125" bestFit="1" customWidth="1"/>
    <col min="19" max="19" width="13.6640625" bestFit="1" customWidth="1"/>
    <col min="21" max="21" width="28.83203125" bestFit="1" customWidth="1"/>
    <col min="26" max="26" width="104.6640625" bestFit="1" customWidth="1"/>
    <col min="30" max="30" width="15.33203125" bestFit="1" customWidth="1"/>
    <col min="32" max="32" width="29.83203125" bestFit="1" customWidth="1"/>
    <col min="33" max="33" width="10.83203125" customWidth="1"/>
  </cols>
  <sheetData>
    <row r="1" spans="1:34" x14ac:dyDescent="0.2">
      <c r="A1" s="2" t="s">
        <v>1824</v>
      </c>
    </row>
    <row r="3" spans="1:34" ht="19" x14ac:dyDescent="0.25">
      <c r="B3" s="54" t="s">
        <v>486</v>
      </c>
      <c r="C3" s="54"/>
      <c r="D3" s="54"/>
      <c r="E3" s="54"/>
      <c r="F3" s="54" t="s">
        <v>173</v>
      </c>
      <c r="G3" s="54"/>
      <c r="H3" s="54"/>
      <c r="I3" s="54"/>
      <c r="J3" s="54"/>
      <c r="K3" s="54"/>
      <c r="O3" s="60" t="s">
        <v>552</v>
      </c>
      <c r="P3" s="60"/>
      <c r="Q3" s="60"/>
      <c r="R3" s="60"/>
      <c r="S3" s="60" t="s">
        <v>173</v>
      </c>
      <c r="T3" s="60"/>
      <c r="U3" s="60"/>
      <c r="V3" s="60"/>
      <c r="W3" s="60"/>
      <c r="Z3" s="66" t="s">
        <v>600</v>
      </c>
      <c r="AA3" s="66"/>
      <c r="AB3" s="66"/>
      <c r="AC3" s="66"/>
      <c r="AD3" s="66" t="s">
        <v>173</v>
      </c>
      <c r="AE3" s="66"/>
      <c r="AF3" s="66"/>
      <c r="AG3" s="66"/>
      <c r="AH3" s="66"/>
    </row>
    <row r="4" spans="1:34" x14ac:dyDescent="0.2">
      <c r="B4" s="34" t="s">
        <v>177</v>
      </c>
      <c r="C4" s="34" t="s">
        <v>178</v>
      </c>
      <c r="D4" s="34"/>
      <c r="E4" s="55"/>
      <c r="F4" s="55"/>
      <c r="G4" s="55"/>
      <c r="H4" s="55"/>
      <c r="I4" s="55"/>
      <c r="J4" s="55"/>
      <c r="K4" s="55"/>
      <c r="Q4" s="8"/>
      <c r="Z4" s="34" t="s">
        <v>177</v>
      </c>
      <c r="AA4" s="34" t="s">
        <v>178</v>
      </c>
    </row>
    <row r="5" spans="1:34" x14ac:dyDescent="0.2">
      <c r="B5" s="34" t="s">
        <v>487</v>
      </c>
      <c r="C5" s="35">
        <v>10</v>
      </c>
      <c r="D5" s="35"/>
      <c r="E5" s="55"/>
      <c r="F5" s="55"/>
      <c r="G5" s="55"/>
      <c r="H5" s="55"/>
      <c r="I5" s="55"/>
      <c r="J5" s="56" t="s">
        <v>488</v>
      </c>
      <c r="K5" s="57"/>
      <c r="O5" s="34" t="s">
        <v>177</v>
      </c>
      <c r="P5" s="34" t="s">
        <v>178</v>
      </c>
      <c r="Q5" s="8"/>
      <c r="Z5" s="34" t="s">
        <v>601</v>
      </c>
      <c r="AA5" s="35">
        <v>33</v>
      </c>
      <c r="AF5" s="67" t="s">
        <v>488</v>
      </c>
      <c r="AG5" s="68"/>
    </row>
    <row r="6" spans="1:34" x14ac:dyDescent="0.2">
      <c r="B6" s="34" t="s">
        <v>489</v>
      </c>
      <c r="C6" s="35">
        <v>17</v>
      </c>
      <c r="D6" s="35"/>
      <c r="E6" s="55"/>
      <c r="F6" s="55"/>
      <c r="G6" s="55"/>
      <c r="H6" s="55"/>
      <c r="I6" s="55"/>
      <c r="J6" s="58" t="s">
        <v>490</v>
      </c>
      <c r="K6" s="56">
        <v>1</v>
      </c>
      <c r="O6" s="34" t="s">
        <v>553</v>
      </c>
      <c r="P6" s="35">
        <v>18</v>
      </c>
      <c r="Q6" s="8"/>
      <c r="U6" s="61" t="s">
        <v>488</v>
      </c>
      <c r="V6" s="61"/>
      <c r="Z6" s="34" t="s">
        <v>602</v>
      </c>
      <c r="AA6" s="35">
        <v>18</v>
      </c>
      <c r="AF6" s="69" t="s">
        <v>490</v>
      </c>
      <c r="AG6" s="67">
        <v>1</v>
      </c>
    </row>
    <row r="7" spans="1:34" x14ac:dyDescent="0.2">
      <c r="B7" s="34" t="s">
        <v>491</v>
      </c>
      <c r="C7" s="35">
        <v>24</v>
      </c>
      <c r="D7" s="35"/>
      <c r="E7" s="55"/>
      <c r="F7" s="55"/>
      <c r="G7" s="55"/>
      <c r="H7" s="55"/>
      <c r="I7" s="55"/>
      <c r="J7" s="58" t="s">
        <v>492</v>
      </c>
      <c r="K7" s="56">
        <v>1.5916669999999999</v>
      </c>
      <c r="O7" s="34" t="s">
        <v>554</v>
      </c>
      <c r="P7" s="35">
        <v>0</v>
      </c>
      <c r="Q7" s="8"/>
      <c r="U7" s="62" t="s">
        <v>490</v>
      </c>
      <c r="V7" s="63">
        <f>(Q32/Q32)</f>
        <v>1</v>
      </c>
      <c r="Z7" s="34" t="s">
        <v>603</v>
      </c>
      <c r="AA7" s="35">
        <v>5</v>
      </c>
      <c r="AF7" s="69" t="s">
        <v>492</v>
      </c>
      <c r="AG7" s="67">
        <v>2.2408536585365852</v>
      </c>
    </row>
    <row r="8" spans="1:34" x14ac:dyDescent="0.2">
      <c r="B8" s="34" t="s">
        <v>493</v>
      </c>
      <c r="C8" s="35">
        <v>2</v>
      </c>
      <c r="D8" s="35"/>
      <c r="E8" s="55"/>
      <c r="F8" s="55"/>
      <c r="G8" s="55"/>
      <c r="H8" s="55"/>
      <c r="I8" s="55"/>
      <c r="J8" s="58" t="s">
        <v>494</v>
      </c>
      <c r="K8" s="56">
        <v>2.3166669999999998</v>
      </c>
      <c r="O8" s="34" t="s">
        <v>555</v>
      </c>
      <c r="P8" s="35">
        <v>9</v>
      </c>
      <c r="Q8" s="8"/>
      <c r="U8" s="62" t="s">
        <v>492</v>
      </c>
      <c r="V8" s="63">
        <f>(Q46/Q32)</f>
        <v>1.5413793103448277</v>
      </c>
      <c r="Z8" s="34" t="s">
        <v>604</v>
      </c>
      <c r="AA8" s="35">
        <v>2</v>
      </c>
      <c r="AF8" s="69" t="s">
        <v>494</v>
      </c>
      <c r="AG8" s="67">
        <v>2.3780487804878048</v>
      </c>
    </row>
    <row r="9" spans="1:34" x14ac:dyDescent="0.2">
      <c r="B9" s="34" t="s">
        <v>495</v>
      </c>
      <c r="C9" s="35">
        <v>4</v>
      </c>
      <c r="D9" s="35"/>
      <c r="E9" s="55"/>
      <c r="F9" s="55"/>
      <c r="G9" s="55"/>
      <c r="H9" s="55"/>
      <c r="I9" s="55"/>
      <c r="J9" s="55"/>
      <c r="K9" s="55"/>
      <c r="O9" s="34" t="s">
        <v>556</v>
      </c>
      <c r="P9" s="35">
        <v>13</v>
      </c>
      <c r="Q9" s="8"/>
      <c r="U9" s="62" t="s">
        <v>494</v>
      </c>
      <c r="V9" s="63">
        <f>(Q60/Q32)</f>
        <v>1.9184952978056429</v>
      </c>
      <c r="Z9" s="34" t="s">
        <v>605</v>
      </c>
      <c r="AA9" s="35">
        <v>0</v>
      </c>
    </row>
    <row r="10" spans="1:34" x14ac:dyDescent="0.2">
      <c r="B10" s="34" t="s">
        <v>496</v>
      </c>
      <c r="C10" s="35">
        <v>16</v>
      </c>
      <c r="D10" s="35"/>
      <c r="E10" s="55"/>
      <c r="F10" s="55"/>
      <c r="G10" s="55"/>
      <c r="H10" s="55"/>
      <c r="I10" s="55"/>
      <c r="J10" s="55"/>
      <c r="K10" s="55"/>
      <c r="O10" s="34" t="s">
        <v>557</v>
      </c>
      <c r="P10" s="35">
        <v>15</v>
      </c>
      <c r="Q10" s="8"/>
      <c r="Z10" s="34" t="s">
        <v>606</v>
      </c>
      <c r="AA10" s="35">
        <v>3</v>
      </c>
    </row>
    <row r="11" spans="1:34" x14ac:dyDescent="0.2">
      <c r="B11" s="34" t="s">
        <v>497</v>
      </c>
      <c r="C11" s="35">
        <v>8</v>
      </c>
      <c r="D11" s="35"/>
      <c r="E11" s="55"/>
      <c r="F11" s="55"/>
      <c r="G11" s="55"/>
      <c r="H11" s="55"/>
      <c r="I11" s="55"/>
      <c r="J11" s="55"/>
      <c r="K11" s="55"/>
      <c r="O11" s="34" t="s">
        <v>558</v>
      </c>
      <c r="P11" s="35">
        <v>6</v>
      </c>
      <c r="Q11" s="8"/>
      <c r="Z11" s="34" t="s">
        <v>607</v>
      </c>
      <c r="AA11" s="35">
        <v>2</v>
      </c>
    </row>
    <row r="12" spans="1:34" x14ac:dyDescent="0.2">
      <c r="B12" s="34" t="s">
        <v>498</v>
      </c>
      <c r="C12" s="35">
        <v>5</v>
      </c>
      <c r="D12" s="35"/>
      <c r="E12" s="55"/>
      <c r="F12" s="55"/>
      <c r="G12" s="55"/>
      <c r="H12" s="55"/>
      <c r="I12" s="55"/>
      <c r="J12" s="55"/>
      <c r="K12" s="55"/>
      <c r="O12" s="34" t="s">
        <v>559</v>
      </c>
      <c r="P12" s="35">
        <v>0</v>
      </c>
      <c r="Q12" s="8"/>
      <c r="Z12" s="34" t="s">
        <v>608</v>
      </c>
      <c r="AA12" s="35">
        <v>5</v>
      </c>
    </row>
    <row r="13" spans="1:34" x14ac:dyDescent="0.2">
      <c r="B13" s="34" t="s">
        <v>499</v>
      </c>
      <c r="C13" s="35">
        <v>6</v>
      </c>
      <c r="D13" s="35"/>
      <c r="E13" s="55"/>
      <c r="F13" s="55"/>
      <c r="G13" s="55"/>
      <c r="H13" s="55"/>
      <c r="I13" s="55"/>
      <c r="J13" s="55"/>
      <c r="K13" s="55"/>
      <c r="O13" s="34" t="s">
        <v>560</v>
      </c>
      <c r="P13" s="35">
        <v>8</v>
      </c>
      <c r="Q13" s="8"/>
      <c r="Z13" s="34" t="s">
        <v>609</v>
      </c>
      <c r="AA13" s="35">
        <v>0</v>
      </c>
    </row>
    <row r="14" spans="1:34" x14ac:dyDescent="0.2">
      <c r="B14" s="34" t="s">
        <v>500</v>
      </c>
      <c r="C14" s="35">
        <v>17</v>
      </c>
      <c r="D14" s="35"/>
      <c r="E14" s="55"/>
      <c r="F14" s="55"/>
      <c r="G14" s="55"/>
      <c r="H14" s="55"/>
      <c r="I14" s="55"/>
      <c r="J14" s="55"/>
      <c r="K14" s="55"/>
      <c r="O14" s="34" t="s">
        <v>561</v>
      </c>
      <c r="P14" s="35">
        <v>13</v>
      </c>
      <c r="Q14" s="8"/>
      <c r="Z14" s="34" t="s">
        <v>610</v>
      </c>
      <c r="AA14" s="35">
        <v>0</v>
      </c>
    </row>
    <row r="15" spans="1:34" x14ac:dyDescent="0.2">
      <c r="B15" s="34" t="s">
        <v>501</v>
      </c>
      <c r="C15" s="35">
        <v>2</v>
      </c>
      <c r="D15" s="35"/>
      <c r="E15" s="55"/>
      <c r="F15" s="55"/>
      <c r="G15" s="55"/>
      <c r="H15" s="55"/>
      <c r="I15" s="55"/>
      <c r="J15" s="55"/>
      <c r="K15" s="55"/>
      <c r="O15" s="34" t="s">
        <v>562</v>
      </c>
      <c r="P15" s="35">
        <v>6</v>
      </c>
      <c r="Q15" s="8"/>
      <c r="Z15" s="34" t="s">
        <v>611</v>
      </c>
      <c r="AA15" s="35">
        <v>5</v>
      </c>
    </row>
    <row r="16" spans="1:34" x14ac:dyDescent="0.2">
      <c r="B16" s="34" t="s">
        <v>502</v>
      </c>
      <c r="C16" s="35">
        <v>21</v>
      </c>
      <c r="D16" s="35"/>
      <c r="E16" s="55"/>
      <c r="F16" s="55"/>
      <c r="G16" s="55"/>
      <c r="H16" s="55"/>
      <c r="I16" s="55"/>
      <c r="J16" s="55"/>
      <c r="K16" s="55"/>
      <c r="O16" s="34" t="s">
        <v>563</v>
      </c>
      <c r="P16" s="35">
        <v>6</v>
      </c>
      <c r="Q16" s="8">
        <f>AVERAGE(P6:P16)</f>
        <v>8.545454545454545</v>
      </c>
      <c r="Z16" s="34" t="s">
        <v>612</v>
      </c>
      <c r="AA16" s="35">
        <v>1</v>
      </c>
    </row>
    <row r="17" spans="2:34" x14ac:dyDescent="0.2">
      <c r="B17" s="34" t="s">
        <v>503</v>
      </c>
      <c r="C17" s="35">
        <v>2</v>
      </c>
      <c r="D17" s="35"/>
      <c r="E17" s="55"/>
      <c r="F17" s="55"/>
      <c r="G17" s="55"/>
      <c r="H17" s="55"/>
      <c r="I17" s="55"/>
      <c r="J17" s="55"/>
      <c r="K17" s="55"/>
      <c r="Q17" s="8"/>
      <c r="Z17" s="34" t="s">
        <v>613</v>
      </c>
      <c r="AA17" s="35">
        <v>7</v>
      </c>
    </row>
    <row r="18" spans="2:34" x14ac:dyDescent="0.2">
      <c r="B18" s="34" t="s">
        <v>504</v>
      </c>
      <c r="C18" s="35">
        <v>9</v>
      </c>
      <c r="D18" s="59">
        <v>10.2142857</v>
      </c>
      <c r="E18" s="55"/>
      <c r="F18" s="55"/>
      <c r="G18" s="55"/>
      <c r="H18" s="55"/>
      <c r="I18" s="55"/>
      <c r="J18" s="55"/>
      <c r="K18" s="55"/>
      <c r="O18" s="60" t="s">
        <v>564</v>
      </c>
      <c r="P18" s="60"/>
      <c r="Q18" s="60"/>
      <c r="R18" s="60"/>
      <c r="S18" s="60"/>
      <c r="T18" s="60"/>
      <c r="U18" s="60"/>
      <c r="V18" s="60"/>
      <c r="W18" s="60"/>
      <c r="Z18" s="34" t="s">
        <v>614</v>
      </c>
      <c r="AA18" s="35">
        <v>10</v>
      </c>
    </row>
    <row r="19" spans="2:34" x14ac:dyDescent="0.2">
      <c r="B19" s="55"/>
      <c r="C19" s="55"/>
      <c r="D19" s="55"/>
      <c r="E19" s="55"/>
      <c r="F19" s="55"/>
      <c r="G19" s="55"/>
      <c r="H19" s="55"/>
      <c r="I19" s="55"/>
      <c r="J19" s="55"/>
      <c r="K19" s="55"/>
      <c r="Q19" s="8"/>
      <c r="Z19" s="34" t="s">
        <v>615</v>
      </c>
      <c r="AA19" s="35">
        <v>0</v>
      </c>
      <c r="AB19">
        <v>6.0666666666666664</v>
      </c>
    </row>
    <row r="20" spans="2:34" x14ac:dyDescent="0.2">
      <c r="B20" s="55"/>
      <c r="C20" s="55"/>
      <c r="D20" s="55"/>
      <c r="E20" s="55"/>
      <c r="F20" s="55"/>
      <c r="G20" s="55"/>
      <c r="H20" s="55"/>
      <c r="I20" s="55"/>
      <c r="J20" s="55"/>
      <c r="K20" s="55"/>
      <c r="O20" s="34" t="s">
        <v>177</v>
      </c>
      <c r="P20" s="34" t="s">
        <v>178</v>
      </c>
      <c r="Q20" s="8"/>
    </row>
    <row r="21" spans="2:34" ht="19" x14ac:dyDescent="0.25">
      <c r="B21" s="54" t="s">
        <v>505</v>
      </c>
      <c r="C21" s="54"/>
      <c r="D21" s="54"/>
      <c r="E21" s="54"/>
      <c r="F21" s="54"/>
      <c r="G21" s="54"/>
      <c r="H21" s="54"/>
      <c r="I21" s="54"/>
      <c r="J21" s="54"/>
      <c r="K21" s="54"/>
      <c r="O21" s="34" t="s">
        <v>565</v>
      </c>
      <c r="P21" s="35">
        <v>1</v>
      </c>
      <c r="Q21" s="8"/>
      <c r="S21">
        <v>0.10344827586206898</v>
      </c>
    </row>
    <row r="22" spans="2:34" x14ac:dyDescent="0.2">
      <c r="B22" s="34" t="s">
        <v>177</v>
      </c>
      <c r="C22" s="34" t="s">
        <v>178</v>
      </c>
      <c r="D22" s="34"/>
      <c r="E22" s="55"/>
      <c r="F22" s="55"/>
      <c r="G22" s="55"/>
      <c r="H22" s="55"/>
      <c r="I22" s="55"/>
      <c r="J22" s="55"/>
      <c r="K22" s="55"/>
      <c r="O22" s="34" t="s">
        <v>566</v>
      </c>
      <c r="P22" s="35">
        <v>31</v>
      </c>
      <c r="Q22" s="8"/>
      <c r="S22">
        <v>3.2068965517241383</v>
      </c>
    </row>
    <row r="23" spans="2:34" ht="19" x14ac:dyDescent="0.25">
      <c r="B23" s="34" t="s">
        <v>506</v>
      </c>
      <c r="C23" s="35">
        <v>0</v>
      </c>
      <c r="D23" s="35"/>
      <c r="E23" s="55"/>
      <c r="F23" s="55">
        <v>0</v>
      </c>
      <c r="G23" s="55"/>
      <c r="H23" s="55"/>
      <c r="I23" s="55"/>
      <c r="J23" s="55"/>
      <c r="K23" s="55"/>
      <c r="O23" s="34" t="s">
        <v>567</v>
      </c>
      <c r="P23" s="35">
        <v>0</v>
      </c>
      <c r="Q23" s="8"/>
      <c r="S23">
        <v>0</v>
      </c>
      <c r="Z23" s="66" t="s">
        <v>616</v>
      </c>
      <c r="AA23" s="66"/>
      <c r="AB23" s="66"/>
      <c r="AC23" s="66"/>
      <c r="AD23" s="66"/>
      <c r="AE23" s="66"/>
      <c r="AF23" s="66"/>
      <c r="AG23" s="66"/>
      <c r="AH23" s="66"/>
    </row>
    <row r="24" spans="2:34" x14ac:dyDescent="0.2">
      <c r="B24" s="34" t="s">
        <v>507</v>
      </c>
      <c r="C24" s="35">
        <v>17</v>
      </c>
      <c r="D24" s="35"/>
      <c r="E24" s="55"/>
      <c r="F24" s="55">
        <v>2.125</v>
      </c>
      <c r="G24" s="55"/>
      <c r="H24" s="55"/>
      <c r="I24" s="55"/>
      <c r="J24" s="55"/>
      <c r="K24" s="55"/>
      <c r="O24" s="34" t="s">
        <v>568</v>
      </c>
      <c r="P24" s="35">
        <v>9</v>
      </c>
      <c r="Q24" s="8"/>
      <c r="S24">
        <v>0.93103448275862077</v>
      </c>
      <c r="Z24" s="34" t="s">
        <v>177</v>
      </c>
      <c r="AA24" s="34" t="s">
        <v>178</v>
      </c>
    </row>
    <row r="25" spans="2:34" x14ac:dyDescent="0.2">
      <c r="B25" s="34" t="s">
        <v>508</v>
      </c>
      <c r="C25" s="35">
        <v>5</v>
      </c>
      <c r="D25" s="35"/>
      <c r="E25" s="55"/>
      <c r="F25" s="55">
        <v>0.625</v>
      </c>
      <c r="G25" s="55"/>
      <c r="H25" s="55"/>
      <c r="I25" s="55"/>
      <c r="J25" s="55"/>
      <c r="K25" s="55"/>
      <c r="O25" s="34" t="s">
        <v>569</v>
      </c>
      <c r="P25" s="35">
        <v>2</v>
      </c>
      <c r="Q25" s="8"/>
      <c r="S25">
        <v>0.20689655172413796</v>
      </c>
      <c r="Z25" s="34" t="s">
        <v>617</v>
      </c>
      <c r="AA25" s="35">
        <v>7</v>
      </c>
      <c r="AD25">
        <v>1.2804878048780488</v>
      </c>
    </row>
    <row r="26" spans="2:34" x14ac:dyDescent="0.2">
      <c r="B26" s="34" t="s">
        <v>509</v>
      </c>
      <c r="C26" s="35">
        <v>6</v>
      </c>
      <c r="D26" s="35"/>
      <c r="E26" s="55"/>
      <c r="F26" s="55">
        <v>0.75</v>
      </c>
      <c r="G26" s="55"/>
      <c r="H26" s="55"/>
      <c r="I26" s="55"/>
      <c r="J26" s="55"/>
      <c r="K26" s="55"/>
      <c r="O26" s="34" t="s">
        <v>570</v>
      </c>
      <c r="P26" s="35">
        <v>3</v>
      </c>
      <c r="Q26" s="8"/>
      <c r="S26">
        <v>0.31034482758620691</v>
      </c>
      <c r="Z26" s="34" t="s">
        <v>618</v>
      </c>
      <c r="AA26" s="35">
        <v>0</v>
      </c>
      <c r="AD26">
        <v>0</v>
      </c>
    </row>
    <row r="27" spans="2:34" x14ac:dyDescent="0.2">
      <c r="B27" s="34" t="s">
        <v>510</v>
      </c>
      <c r="C27" s="35">
        <v>22</v>
      </c>
      <c r="D27" s="35"/>
      <c r="E27" s="55"/>
      <c r="F27" s="55">
        <v>2.75</v>
      </c>
      <c r="G27" s="55"/>
      <c r="H27" s="55"/>
      <c r="I27" s="55"/>
      <c r="J27" s="55"/>
      <c r="K27" s="55"/>
      <c r="O27" s="34" t="s">
        <v>571</v>
      </c>
      <c r="P27" s="35">
        <v>4</v>
      </c>
      <c r="Q27" s="8"/>
      <c r="S27">
        <v>0.41379310344827591</v>
      </c>
      <c r="Z27" s="34" t="s">
        <v>619</v>
      </c>
      <c r="AA27" s="35">
        <v>0</v>
      </c>
      <c r="AD27">
        <v>0</v>
      </c>
    </row>
    <row r="28" spans="2:34" x14ac:dyDescent="0.2">
      <c r="B28" s="34" t="s">
        <v>511</v>
      </c>
      <c r="C28" s="35">
        <v>8</v>
      </c>
      <c r="D28" s="35"/>
      <c r="E28" s="55"/>
      <c r="F28" s="55">
        <v>1</v>
      </c>
      <c r="G28" s="55"/>
      <c r="H28" s="55"/>
      <c r="I28" s="55"/>
      <c r="J28" s="55"/>
      <c r="K28" s="55"/>
      <c r="O28" s="34" t="s">
        <v>572</v>
      </c>
      <c r="P28" s="35">
        <v>6</v>
      </c>
      <c r="Q28" s="8"/>
      <c r="S28">
        <v>0.62068965517241381</v>
      </c>
      <c r="Z28" s="34" t="s">
        <v>620</v>
      </c>
      <c r="AA28" s="35">
        <v>0</v>
      </c>
      <c r="AD28">
        <v>0</v>
      </c>
    </row>
    <row r="29" spans="2:34" x14ac:dyDescent="0.2">
      <c r="B29" s="34" t="s">
        <v>512</v>
      </c>
      <c r="C29" s="35">
        <v>0</v>
      </c>
      <c r="D29" s="35"/>
      <c r="E29" s="55"/>
      <c r="F29" s="55">
        <v>0</v>
      </c>
      <c r="G29" s="55"/>
      <c r="H29" s="55"/>
      <c r="I29" s="55"/>
      <c r="J29" s="55"/>
      <c r="K29" s="55"/>
      <c r="O29" s="34" t="s">
        <v>573</v>
      </c>
      <c r="P29" s="35">
        <v>4</v>
      </c>
      <c r="Q29" s="8"/>
      <c r="S29">
        <v>0.41379310344827602</v>
      </c>
      <c r="Z29" s="34" t="s">
        <v>621</v>
      </c>
      <c r="AA29" s="35">
        <v>0</v>
      </c>
      <c r="AD29">
        <v>0</v>
      </c>
    </row>
    <row r="30" spans="2:34" x14ac:dyDescent="0.2">
      <c r="B30" s="34" t="s">
        <v>513</v>
      </c>
      <c r="C30" s="35">
        <v>5</v>
      </c>
      <c r="D30" s="35"/>
      <c r="E30" s="55"/>
      <c r="F30" s="55">
        <v>0.625</v>
      </c>
      <c r="G30" s="55"/>
      <c r="H30" s="55"/>
      <c r="I30" s="55"/>
      <c r="J30" s="55"/>
      <c r="K30" s="55"/>
      <c r="O30" s="34" t="s">
        <v>574</v>
      </c>
      <c r="P30" s="35">
        <v>30</v>
      </c>
      <c r="Q30" s="8"/>
      <c r="S30">
        <v>3.103448275862069</v>
      </c>
      <c r="Z30" s="34" t="s">
        <v>622</v>
      </c>
      <c r="AA30" s="35">
        <v>10</v>
      </c>
      <c r="AD30">
        <v>1.82926829268293</v>
      </c>
    </row>
    <row r="31" spans="2:34" x14ac:dyDescent="0.2">
      <c r="B31" s="34" t="s">
        <v>514</v>
      </c>
      <c r="C31" s="35">
        <v>20</v>
      </c>
      <c r="D31" s="35"/>
      <c r="E31" s="55"/>
      <c r="F31" s="55">
        <v>2.5</v>
      </c>
      <c r="G31" s="55"/>
      <c r="H31" s="55"/>
      <c r="I31" s="55"/>
      <c r="J31" s="55"/>
      <c r="K31" s="55"/>
      <c r="O31" s="34" t="s">
        <v>575</v>
      </c>
      <c r="P31" s="35">
        <v>17</v>
      </c>
      <c r="Q31" s="8"/>
      <c r="S31">
        <v>1.7586206896551726</v>
      </c>
      <c r="Z31" s="34" t="s">
        <v>623</v>
      </c>
      <c r="AA31" s="35">
        <v>4</v>
      </c>
      <c r="AD31">
        <v>0.73170731707317072</v>
      </c>
    </row>
    <row r="32" spans="2:34" x14ac:dyDescent="0.2">
      <c r="B32" s="34" t="s">
        <v>515</v>
      </c>
      <c r="C32" s="35">
        <v>14</v>
      </c>
      <c r="D32" s="35"/>
      <c r="E32" s="55"/>
      <c r="F32" s="55">
        <v>1.75</v>
      </c>
      <c r="G32" s="55"/>
      <c r="H32" s="55"/>
      <c r="I32" s="55"/>
      <c r="J32" s="55"/>
      <c r="K32" s="55"/>
      <c r="O32" s="34" t="s">
        <v>576</v>
      </c>
      <c r="P32" s="35">
        <v>9</v>
      </c>
      <c r="Q32" s="8">
        <f>AVERAGE(P21:P32)</f>
        <v>9.6666666666666661</v>
      </c>
      <c r="S32">
        <v>0.93103448275862077</v>
      </c>
      <c r="T32">
        <v>1</v>
      </c>
      <c r="Z32" s="34" t="s">
        <v>624</v>
      </c>
      <c r="AA32" s="35">
        <v>28</v>
      </c>
      <c r="AD32">
        <v>5.1219512195121952</v>
      </c>
    </row>
    <row r="33" spans="2:34" x14ac:dyDescent="0.2">
      <c r="B33" s="34" t="s">
        <v>516</v>
      </c>
      <c r="C33" s="35">
        <v>6</v>
      </c>
      <c r="D33" s="35"/>
      <c r="E33" s="55"/>
      <c r="F33" s="55">
        <v>0.75</v>
      </c>
      <c r="G33" s="55"/>
      <c r="H33" s="55"/>
      <c r="I33" s="55"/>
      <c r="J33" s="55"/>
      <c r="K33" s="55"/>
      <c r="Q33" s="8"/>
      <c r="Z33" s="34" t="s">
        <v>625</v>
      </c>
      <c r="AA33" s="35">
        <v>5</v>
      </c>
      <c r="AD33">
        <v>0.91463414634146345</v>
      </c>
    </row>
    <row r="34" spans="2:34" x14ac:dyDescent="0.2">
      <c r="B34" s="34" t="s">
        <v>517</v>
      </c>
      <c r="C34" s="35">
        <v>4</v>
      </c>
      <c r="D34" s="35"/>
      <c r="E34" s="55"/>
      <c r="F34" s="55">
        <v>0.5</v>
      </c>
      <c r="G34" s="55"/>
      <c r="H34" s="55"/>
      <c r="I34" s="55"/>
      <c r="J34" s="55"/>
      <c r="K34" s="55"/>
      <c r="Q34" s="8"/>
      <c r="Z34" s="34" t="s">
        <v>626</v>
      </c>
      <c r="AA34" s="35">
        <v>1</v>
      </c>
      <c r="AD34">
        <v>0.18292682926829268</v>
      </c>
    </row>
    <row r="35" spans="2:34" x14ac:dyDescent="0.2">
      <c r="B35" s="34" t="s">
        <v>518</v>
      </c>
      <c r="C35" s="35">
        <v>3</v>
      </c>
      <c r="D35" s="35"/>
      <c r="E35" s="55"/>
      <c r="F35" s="55">
        <v>0.375</v>
      </c>
      <c r="G35" s="55"/>
      <c r="H35" s="55"/>
      <c r="I35" s="55"/>
      <c r="J35" s="55"/>
      <c r="K35" s="55"/>
      <c r="O35" s="60" t="s">
        <v>577</v>
      </c>
      <c r="P35" s="60"/>
      <c r="Q35" s="60"/>
      <c r="R35" s="60"/>
      <c r="S35" s="60"/>
      <c r="T35" s="60"/>
      <c r="U35" s="60"/>
      <c r="V35" s="60"/>
      <c r="W35" s="60"/>
      <c r="Z35" s="34" t="s">
        <v>627</v>
      </c>
      <c r="AA35" s="35">
        <v>1</v>
      </c>
      <c r="AD35">
        <v>0.18292682926829268</v>
      </c>
    </row>
    <row r="36" spans="2:34" x14ac:dyDescent="0.2">
      <c r="B36" s="34" t="s">
        <v>519</v>
      </c>
      <c r="C36" s="35">
        <v>2</v>
      </c>
      <c r="D36" s="59">
        <v>8</v>
      </c>
      <c r="E36" s="55"/>
      <c r="F36" s="55">
        <v>0.25</v>
      </c>
      <c r="G36" s="55">
        <v>1</v>
      </c>
      <c r="H36" s="55"/>
      <c r="I36" s="55"/>
      <c r="J36" s="55"/>
      <c r="K36" s="55"/>
      <c r="O36" s="34" t="s">
        <v>177</v>
      </c>
      <c r="P36" s="34" t="s">
        <v>178</v>
      </c>
      <c r="Q36" s="8"/>
      <c r="Z36" s="34" t="s">
        <v>628</v>
      </c>
      <c r="AA36" s="35">
        <v>17</v>
      </c>
      <c r="AD36">
        <v>3.1097560975609757</v>
      </c>
    </row>
    <row r="37" spans="2:34" x14ac:dyDescent="0.2">
      <c r="B37" s="55"/>
      <c r="C37" s="55"/>
      <c r="D37" s="55"/>
      <c r="E37" s="55"/>
      <c r="F37" s="55"/>
      <c r="G37" s="55"/>
      <c r="H37" s="55"/>
      <c r="I37" s="55"/>
      <c r="J37" s="55"/>
      <c r="K37" s="55"/>
      <c r="O37" s="34" t="s">
        <v>578</v>
      </c>
      <c r="P37" s="35">
        <v>4</v>
      </c>
      <c r="Q37" s="8"/>
      <c r="S37" s="55">
        <v>0.41379310000000002</v>
      </c>
      <c r="T37" s="55"/>
      <c r="Z37" s="34" t="s">
        <v>629</v>
      </c>
      <c r="AA37" s="35">
        <v>7</v>
      </c>
      <c r="AD37">
        <v>1.2804878048780488</v>
      </c>
    </row>
    <row r="38" spans="2:34" x14ac:dyDescent="0.2">
      <c r="B38" s="55"/>
      <c r="C38" s="55"/>
      <c r="D38" s="55"/>
      <c r="E38" s="55"/>
      <c r="F38" s="55"/>
      <c r="G38" s="55"/>
      <c r="H38" s="55"/>
      <c r="I38" s="55"/>
      <c r="J38" s="55"/>
      <c r="K38" s="55"/>
      <c r="O38" s="34" t="s">
        <v>579</v>
      </c>
      <c r="P38" s="35">
        <v>29</v>
      </c>
      <c r="Q38" s="8"/>
      <c r="S38" s="55">
        <v>3</v>
      </c>
      <c r="T38" s="55"/>
      <c r="Z38" s="34" t="s">
        <v>630</v>
      </c>
      <c r="AA38" s="35">
        <v>2</v>
      </c>
      <c r="AD38">
        <v>0.36585365853658536</v>
      </c>
    </row>
    <row r="39" spans="2:34" ht="19" x14ac:dyDescent="0.25">
      <c r="B39" s="54" t="s">
        <v>520</v>
      </c>
      <c r="C39" s="54"/>
      <c r="D39" s="54"/>
      <c r="E39" s="54"/>
      <c r="F39" s="54"/>
      <c r="G39" s="54"/>
      <c r="H39" s="54"/>
      <c r="I39" s="54"/>
      <c r="J39" s="54"/>
      <c r="K39" s="54"/>
      <c r="O39" s="34" t="s">
        <v>580</v>
      </c>
      <c r="P39" s="35">
        <v>24</v>
      </c>
      <c r="Q39" s="8"/>
      <c r="S39" s="55">
        <v>2.4827586199999998</v>
      </c>
      <c r="T39" s="55"/>
      <c r="Z39" s="34" t="s">
        <v>631</v>
      </c>
      <c r="AA39" s="35">
        <v>0</v>
      </c>
      <c r="AB39">
        <v>5.4666666666666668</v>
      </c>
      <c r="AD39">
        <v>0</v>
      </c>
      <c r="AE39">
        <v>1</v>
      </c>
    </row>
    <row r="40" spans="2:34" x14ac:dyDescent="0.2">
      <c r="B40" s="34" t="s">
        <v>177</v>
      </c>
      <c r="C40" s="34" t="s">
        <v>178</v>
      </c>
      <c r="D40" s="34"/>
      <c r="E40" s="55"/>
      <c r="F40" s="55"/>
      <c r="G40" s="55"/>
      <c r="H40" s="55"/>
      <c r="I40" s="55"/>
      <c r="J40" s="55"/>
      <c r="K40" s="55"/>
      <c r="O40" s="34" t="s">
        <v>581</v>
      </c>
      <c r="P40" s="35">
        <v>0</v>
      </c>
      <c r="Q40" s="8"/>
      <c r="S40" s="55">
        <v>0</v>
      </c>
      <c r="T40" s="55"/>
    </row>
    <row r="41" spans="2:34" x14ac:dyDescent="0.2">
      <c r="B41" s="34" t="s">
        <v>521</v>
      </c>
      <c r="C41" s="35">
        <v>0</v>
      </c>
      <c r="D41" s="35"/>
      <c r="E41" s="55"/>
      <c r="F41" s="55">
        <v>0</v>
      </c>
      <c r="G41" s="55"/>
      <c r="H41" s="55"/>
      <c r="I41" s="55"/>
      <c r="J41" s="55"/>
      <c r="K41" s="55"/>
      <c r="O41" s="34" t="s">
        <v>582</v>
      </c>
      <c r="P41" s="35">
        <v>17</v>
      </c>
      <c r="Q41" s="8"/>
      <c r="S41" s="55">
        <v>1.7586206900000001</v>
      </c>
      <c r="T41" s="55"/>
    </row>
    <row r="42" spans="2:34" x14ac:dyDescent="0.2">
      <c r="B42" s="34" t="s">
        <v>522</v>
      </c>
      <c r="C42" s="35">
        <v>12</v>
      </c>
      <c r="D42" s="35"/>
      <c r="E42" s="55"/>
      <c r="F42" s="55">
        <v>1.5</v>
      </c>
      <c r="G42" s="55"/>
      <c r="H42" s="55"/>
      <c r="I42" s="55"/>
      <c r="J42" s="55"/>
      <c r="K42" s="55"/>
      <c r="O42" s="34" t="s">
        <v>583</v>
      </c>
      <c r="P42" s="35">
        <v>28</v>
      </c>
      <c r="Q42" s="8"/>
      <c r="S42" s="55">
        <v>2.8965517200000002</v>
      </c>
      <c r="T42" s="55"/>
    </row>
    <row r="43" spans="2:34" ht="19" x14ac:dyDescent="0.25">
      <c r="B43" s="34" t="s">
        <v>523</v>
      </c>
      <c r="C43" s="35">
        <v>20</v>
      </c>
      <c r="D43" s="35"/>
      <c r="E43" s="55"/>
      <c r="F43" s="55">
        <v>2.5</v>
      </c>
      <c r="G43" s="55"/>
      <c r="H43" s="55"/>
      <c r="I43" s="55"/>
      <c r="J43" s="55"/>
      <c r="K43" s="55"/>
      <c r="O43" s="34" t="s">
        <v>584</v>
      </c>
      <c r="P43" s="35">
        <v>11</v>
      </c>
      <c r="Q43" s="8"/>
      <c r="S43" s="55">
        <v>1.1379310300000001</v>
      </c>
      <c r="T43" s="55"/>
      <c r="Z43" s="66" t="s">
        <v>492</v>
      </c>
      <c r="AA43" s="66"/>
      <c r="AB43" s="66"/>
      <c r="AC43" s="66"/>
      <c r="AD43" s="66"/>
      <c r="AE43" s="66"/>
      <c r="AF43" s="66"/>
      <c r="AG43" s="66"/>
      <c r="AH43" s="66"/>
    </row>
    <row r="44" spans="2:34" x14ac:dyDescent="0.2">
      <c r="B44" s="34" t="s">
        <v>524</v>
      </c>
      <c r="C44" s="35">
        <v>24</v>
      </c>
      <c r="D44" s="35"/>
      <c r="E44" s="55"/>
      <c r="F44" s="55">
        <v>3</v>
      </c>
      <c r="G44" s="55"/>
      <c r="H44" s="55"/>
      <c r="I44" s="55"/>
      <c r="J44" s="55"/>
      <c r="K44" s="55"/>
      <c r="O44" s="34" t="s">
        <v>585</v>
      </c>
      <c r="P44" s="35">
        <v>12</v>
      </c>
      <c r="Q44" s="8"/>
      <c r="S44" s="55">
        <v>1.2413793099999999</v>
      </c>
      <c r="T44" s="55"/>
      <c r="Z44" s="34" t="s">
        <v>177</v>
      </c>
      <c r="AA44" s="34" t="s">
        <v>178</v>
      </c>
    </row>
    <row r="45" spans="2:34" x14ac:dyDescent="0.2">
      <c r="B45" s="34" t="s">
        <v>525</v>
      </c>
      <c r="C45" s="35">
        <v>18</v>
      </c>
      <c r="D45" s="35"/>
      <c r="E45" s="55"/>
      <c r="F45" s="55">
        <v>2.25</v>
      </c>
      <c r="G45" s="55"/>
      <c r="H45" s="55"/>
      <c r="I45" s="55"/>
      <c r="J45" s="55"/>
      <c r="K45" s="55"/>
      <c r="O45" s="34" t="s">
        <v>586</v>
      </c>
      <c r="P45" s="35">
        <v>5</v>
      </c>
      <c r="Q45" s="8"/>
      <c r="S45" s="55">
        <v>0.51724137999999997</v>
      </c>
      <c r="T45" s="55"/>
      <c r="Z45" s="34" t="s">
        <v>632</v>
      </c>
      <c r="AA45" s="35">
        <v>30</v>
      </c>
      <c r="AD45">
        <v>5.48780487804878</v>
      </c>
    </row>
    <row r="46" spans="2:34" x14ac:dyDescent="0.2">
      <c r="B46" s="34" t="s">
        <v>526</v>
      </c>
      <c r="C46" s="35">
        <v>3</v>
      </c>
      <c r="D46" s="35"/>
      <c r="E46" s="55"/>
      <c r="F46" s="55">
        <v>0.375</v>
      </c>
      <c r="G46" s="55"/>
      <c r="H46" s="55"/>
      <c r="I46" s="55"/>
      <c r="J46" s="55"/>
      <c r="K46" s="55"/>
      <c r="O46" s="34" t="s">
        <v>587</v>
      </c>
      <c r="P46" s="35">
        <v>19</v>
      </c>
      <c r="Q46" s="8">
        <f>AVERAGE(P37:P46)</f>
        <v>14.9</v>
      </c>
      <c r="S46" s="55">
        <v>1.9655172400000001</v>
      </c>
      <c r="T46" s="55">
        <v>1.5413793099999999</v>
      </c>
      <c r="Z46" s="34" t="s">
        <v>633</v>
      </c>
      <c r="AA46" s="35">
        <v>8</v>
      </c>
      <c r="AD46">
        <v>1.4634146341463414</v>
      </c>
    </row>
    <row r="47" spans="2:34" x14ac:dyDescent="0.2">
      <c r="B47" s="34" t="s">
        <v>527</v>
      </c>
      <c r="C47" s="35">
        <v>18</v>
      </c>
      <c r="D47" s="35"/>
      <c r="E47" s="55"/>
      <c r="F47" s="55">
        <v>2.25</v>
      </c>
      <c r="G47" s="55"/>
      <c r="H47" s="55"/>
      <c r="I47" s="55"/>
      <c r="J47" s="55"/>
      <c r="K47" s="55"/>
      <c r="Q47" s="8"/>
      <c r="Z47" s="34" t="s">
        <v>634</v>
      </c>
      <c r="AA47" s="35">
        <v>6</v>
      </c>
      <c r="AD47">
        <v>1.0975609756097562</v>
      </c>
    </row>
    <row r="48" spans="2:34" x14ac:dyDescent="0.2">
      <c r="B48" s="34" t="s">
        <v>528</v>
      </c>
      <c r="C48" s="35">
        <v>15</v>
      </c>
      <c r="D48" s="35"/>
      <c r="E48" s="55"/>
      <c r="F48" s="55">
        <v>1.875</v>
      </c>
      <c r="G48" s="55"/>
      <c r="H48" s="55"/>
      <c r="I48" s="55"/>
      <c r="J48" s="55"/>
      <c r="K48" s="55"/>
      <c r="O48" s="64" t="s">
        <v>588</v>
      </c>
      <c r="P48" s="65"/>
      <c r="Q48" s="60"/>
      <c r="R48" s="65"/>
      <c r="S48" s="65"/>
      <c r="T48" s="65"/>
      <c r="U48" s="65"/>
      <c r="V48" s="65"/>
      <c r="W48" s="65"/>
      <c r="Z48" s="34" t="s">
        <v>635</v>
      </c>
      <c r="AA48" s="35">
        <v>13</v>
      </c>
      <c r="AD48">
        <v>2.3780487804878048</v>
      </c>
    </row>
    <row r="49" spans="2:34" x14ac:dyDescent="0.2">
      <c r="B49" s="34" t="s">
        <v>529</v>
      </c>
      <c r="C49" s="35">
        <v>19</v>
      </c>
      <c r="D49" s="35"/>
      <c r="E49" s="55"/>
      <c r="F49" s="55">
        <v>2.375</v>
      </c>
      <c r="G49" s="55"/>
      <c r="H49" s="55"/>
      <c r="I49" s="55"/>
      <c r="J49" s="55"/>
      <c r="K49" s="55"/>
      <c r="O49" s="34" t="s">
        <v>177</v>
      </c>
      <c r="P49" s="34" t="s">
        <v>178</v>
      </c>
      <c r="Q49" s="8"/>
      <c r="Z49" s="34" t="s">
        <v>636</v>
      </c>
      <c r="AA49" s="35">
        <v>3</v>
      </c>
      <c r="AD49">
        <v>0.54878048780487809</v>
      </c>
    </row>
    <row r="50" spans="2:34" x14ac:dyDescent="0.2">
      <c r="B50" s="34" t="s">
        <v>530</v>
      </c>
      <c r="C50" s="35">
        <v>8</v>
      </c>
      <c r="D50" s="35"/>
      <c r="E50" s="55"/>
      <c r="F50" s="55">
        <v>1</v>
      </c>
      <c r="G50" s="55"/>
      <c r="H50" s="55"/>
      <c r="I50" s="55"/>
      <c r="J50" s="55"/>
      <c r="K50" s="55"/>
      <c r="O50" s="34" t="s">
        <v>589</v>
      </c>
      <c r="P50" s="35">
        <v>28</v>
      </c>
      <c r="Q50" s="8"/>
      <c r="S50" s="55">
        <v>2.8965517200000002</v>
      </c>
      <c r="T50" s="55"/>
      <c r="Z50" s="34" t="s">
        <v>637</v>
      </c>
      <c r="AA50" s="35">
        <v>9</v>
      </c>
      <c r="AD50">
        <v>1.6463414634146341</v>
      </c>
    </row>
    <row r="51" spans="2:34" x14ac:dyDescent="0.2">
      <c r="B51" s="34" t="s">
        <v>531</v>
      </c>
      <c r="C51" s="35">
        <v>21</v>
      </c>
      <c r="D51" s="35"/>
      <c r="E51" s="55"/>
      <c r="F51" s="55">
        <v>2.625</v>
      </c>
      <c r="G51" s="55"/>
      <c r="H51" s="55"/>
      <c r="I51" s="55"/>
      <c r="J51" s="55"/>
      <c r="K51" s="55"/>
      <c r="O51" s="34" t="s">
        <v>590</v>
      </c>
      <c r="P51" s="35">
        <v>15</v>
      </c>
      <c r="Q51" s="8"/>
      <c r="S51" s="55">
        <v>1.5517241399999999</v>
      </c>
      <c r="T51" s="55"/>
      <c r="Z51" s="34" t="s">
        <v>638</v>
      </c>
      <c r="AA51" s="35">
        <v>13</v>
      </c>
      <c r="AD51">
        <v>2.3780487804878048</v>
      </c>
    </row>
    <row r="52" spans="2:34" x14ac:dyDescent="0.2">
      <c r="B52" s="34" t="s">
        <v>532</v>
      </c>
      <c r="C52" s="35">
        <v>0</v>
      </c>
      <c r="D52" s="35"/>
      <c r="E52" s="55"/>
      <c r="F52" s="55">
        <v>0</v>
      </c>
      <c r="G52" s="55"/>
      <c r="H52" s="55"/>
      <c r="I52" s="55"/>
      <c r="J52" s="55"/>
      <c r="K52" s="55"/>
      <c r="O52" s="34" t="s">
        <v>591</v>
      </c>
      <c r="P52" s="35">
        <v>22</v>
      </c>
      <c r="Q52" s="8"/>
      <c r="S52" s="55">
        <v>2.2758620700000001</v>
      </c>
      <c r="T52" s="55"/>
      <c r="Z52" s="34" t="s">
        <v>639</v>
      </c>
      <c r="AA52" s="35">
        <v>18</v>
      </c>
      <c r="AD52">
        <v>3.2926829268292681</v>
      </c>
    </row>
    <row r="53" spans="2:34" x14ac:dyDescent="0.2">
      <c r="B53" s="34" t="s">
        <v>533</v>
      </c>
      <c r="C53" s="35">
        <v>11</v>
      </c>
      <c r="D53" s="35"/>
      <c r="E53" s="55"/>
      <c r="F53" s="55">
        <v>1.375</v>
      </c>
      <c r="G53" s="55"/>
      <c r="H53" s="55"/>
      <c r="I53" s="55"/>
      <c r="J53" s="55"/>
      <c r="K53" s="55"/>
      <c r="O53" s="34" t="s">
        <v>592</v>
      </c>
      <c r="P53" s="35">
        <v>20</v>
      </c>
      <c r="Q53" s="8"/>
      <c r="S53" s="55">
        <v>2.0689655199999999</v>
      </c>
      <c r="T53" s="55"/>
      <c r="Z53" s="34" t="s">
        <v>640</v>
      </c>
      <c r="AA53" s="35">
        <v>17</v>
      </c>
      <c r="AD53">
        <v>3.1097560975609757</v>
      </c>
    </row>
    <row r="54" spans="2:34" x14ac:dyDescent="0.2">
      <c r="B54" s="34" t="s">
        <v>534</v>
      </c>
      <c r="C54" s="35">
        <v>9</v>
      </c>
      <c r="D54" s="35"/>
      <c r="E54" s="55"/>
      <c r="F54" s="55">
        <v>1.125</v>
      </c>
      <c r="G54" s="55"/>
      <c r="H54" s="55"/>
      <c r="I54" s="55"/>
      <c r="J54" s="55"/>
      <c r="K54" s="55"/>
      <c r="O54" s="34" t="s">
        <v>593</v>
      </c>
      <c r="P54" s="35">
        <v>14</v>
      </c>
      <c r="Q54" s="8"/>
      <c r="S54" s="55">
        <v>1.4482758600000001</v>
      </c>
      <c r="T54" s="55"/>
      <c r="Z54" s="34" t="s">
        <v>641</v>
      </c>
      <c r="AA54" s="35">
        <v>22</v>
      </c>
      <c r="AD54">
        <v>4.024390243902439</v>
      </c>
    </row>
    <row r="55" spans="2:34" x14ac:dyDescent="0.2">
      <c r="B55" s="34" t="s">
        <v>535</v>
      </c>
      <c r="C55" s="35">
        <v>13</v>
      </c>
      <c r="D55" s="59">
        <v>12.7333333</v>
      </c>
      <c r="E55" s="55"/>
      <c r="F55" s="55">
        <v>1.625</v>
      </c>
      <c r="G55" s="55">
        <v>1.59166667</v>
      </c>
      <c r="H55" s="55"/>
      <c r="I55" s="55"/>
      <c r="J55" s="55"/>
      <c r="K55" s="55"/>
      <c r="O55" s="34" t="s">
        <v>594</v>
      </c>
      <c r="P55" s="35">
        <v>24</v>
      </c>
      <c r="Q55" s="8"/>
      <c r="S55" s="55">
        <v>2.4827586199999998</v>
      </c>
      <c r="T55" s="55"/>
      <c r="Z55" s="34" t="s">
        <v>642</v>
      </c>
      <c r="AA55" s="35">
        <v>2</v>
      </c>
      <c r="AD55">
        <v>0.36585365853658536</v>
      </c>
    </row>
    <row r="56" spans="2:34" x14ac:dyDescent="0.2">
      <c r="B56" s="55"/>
      <c r="C56" s="55"/>
      <c r="D56" s="55"/>
      <c r="E56" s="55"/>
      <c r="F56" s="55"/>
      <c r="G56" s="55"/>
      <c r="H56" s="55"/>
      <c r="I56" s="55"/>
      <c r="J56" s="55"/>
      <c r="K56" s="55"/>
      <c r="O56" s="34" t="s">
        <v>595</v>
      </c>
      <c r="P56" s="35">
        <v>19</v>
      </c>
      <c r="Q56" s="8"/>
      <c r="S56" s="55">
        <v>1.9655172400000001</v>
      </c>
      <c r="T56" s="55"/>
      <c r="Z56" s="34" t="s">
        <v>643</v>
      </c>
      <c r="AA56" s="35">
        <v>27</v>
      </c>
      <c r="AD56">
        <v>4.9390243902439019</v>
      </c>
    </row>
    <row r="57" spans="2:34" x14ac:dyDescent="0.2">
      <c r="B57" s="55"/>
      <c r="C57" s="55"/>
      <c r="D57" s="55"/>
      <c r="E57" s="55"/>
      <c r="F57" s="55"/>
      <c r="G57" s="55"/>
      <c r="H57" s="55"/>
      <c r="I57" s="55"/>
      <c r="J57" s="55"/>
      <c r="K57" s="55"/>
      <c r="O57" s="34" t="s">
        <v>596</v>
      </c>
      <c r="P57" s="35">
        <v>11</v>
      </c>
      <c r="Q57" s="8"/>
      <c r="S57" s="55">
        <v>1.1379310300000001</v>
      </c>
      <c r="T57" s="55"/>
      <c r="Z57" s="34" t="s">
        <v>644</v>
      </c>
      <c r="AA57" s="35">
        <v>6</v>
      </c>
      <c r="AD57">
        <v>1.0975609756097562</v>
      </c>
    </row>
    <row r="58" spans="2:34" ht="19" x14ac:dyDescent="0.25">
      <c r="B58" s="54" t="s">
        <v>536</v>
      </c>
      <c r="C58" s="54"/>
      <c r="D58" s="54"/>
      <c r="E58" s="54"/>
      <c r="F58" s="54"/>
      <c r="G58" s="54"/>
      <c r="H58" s="54"/>
      <c r="I58" s="54"/>
      <c r="J58" s="54"/>
      <c r="K58" s="54"/>
      <c r="O58" s="34" t="s">
        <v>597</v>
      </c>
      <c r="P58" s="35">
        <v>26</v>
      </c>
      <c r="Q58" s="8"/>
      <c r="S58" s="55">
        <v>2.68965517</v>
      </c>
      <c r="T58" s="55"/>
      <c r="Z58" s="34" t="s">
        <v>645</v>
      </c>
      <c r="AA58" s="35">
        <v>1</v>
      </c>
      <c r="AD58">
        <v>0.18292682926829268</v>
      </c>
    </row>
    <row r="59" spans="2:34" x14ac:dyDescent="0.2">
      <c r="B59" s="34" t="s">
        <v>177</v>
      </c>
      <c r="C59" s="34" t="s">
        <v>178</v>
      </c>
      <c r="D59" s="34"/>
      <c r="E59" s="55"/>
      <c r="F59" s="55"/>
      <c r="G59" s="55"/>
      <c r="H59" s="55"/>
      <c r="I59" s="55"/>
      <c r="J59" s="55"/>
      <c r="K59" s="55"/>
      <c r="O59" s="34" t="s">
        <v>598</v>
      </c>
      <c r="P59" s="35">
        <v>17</v>
      </c>
      <c r="Q59" s="8"/>
      <c r="S59" s="55">
        <v>1.7586206900000001</v>
      </c>
      <c r="T59" s="55"/>
      <c r="Z59" s="34" t="s">
        <v>646</v>
      </c>
      <c r="AA59" s="35">
        <v>2</v>
      </c>
      <c r="AD59">
        <v>0.36585365853658536</v>
      </c>
    </row>
    <row r="60" spans="2:34" x14ac:dyDescent="0.2">
      <c r="B60" s="34" t="s">
        <v>537</v>
      </c>
      <c r="C60" s="35">
        <v>12</v>
      </c>
      <c r="D60" s="35"/>
      <c r="E60" s="55"/>
      <c r="F60" s="55">
        <v>1.5</v>
      </c>
      <c r="G60" s="55"/>
      <c r="H60" s="55"/>
      <c r="I60" s="55"/>
      <c r="J60" s="55"/>
      <c r="K60" s="55"/>
      <c r="O60" s="34" t="s">
        <v>599</v>
      </c>
      <c r="P60" s="35">
        <v>8</v>
      </c>
      <c r="Q60" s="8">
        <f>AVERAGE(P50:P60)</f>
        <v>18.545454545454547</v>
      </c>
      <c r="S60" s="55">
        <v>0.82758620999999999</v>
      </c>
      <c r="T60" s="55">
        <v>1.9184953</v>
      </c>
      <c r="Z60" s="34" t="s">
        <v>647</v>
      </c>
      <c r="AA60" s="35">
        <v>19</v>
      </c>
      <c r="AB60">
        <v>12.25</v>
      </c>
      <c r="AD60">
        <v>3.475609756097561</v>
      </c>
      <c r="AE60">
        <v>2.2408536585365852</v>
      </c>
    </row>
    <row r="61" spans="2:34" x14ac:dyDescent="0.2">
      <c r="B61" s="34" t="s">
        <v>538</v>
      </c>
      <c r="C61" s="35">
        <v>17</v>
      </c>
      <c r="D61" s="35"/>
      <c r="E61" s="55"/>
      <c r="F61" s="55">
        <v>2.125</v>
      </c>
      <c r="G61" s="55"/>
      <c r="H61" s="55"/>
      <c r="I61" s="55"/>
      <c r="J61" s="55"/>
      <c r="K61" s="55"/>
    </row>
    <row r="62" spans="2:34" x14ac:dyDescent="0.2">
      <c r="B62" s="34" t="s">
        <v>539</v>
      </c>
      <c r="C62" s="35">
        <v>24</v>
      </c>
      <c r="D62" s="35"/>
      <c r="E62" s="55"/>
      <c r="F62" s="55">
        <v>3</v>
      </c>
      <c r="G62" s="55"/>
      <c r="H62" s="55"/>
      <c r="I62" s="55"/>
      <c r="J62" s="55"/>
      <c r="K62" s="55"/>
    </row>
    <row r="63" spans="2:34" x14ac:dyDescent="0.2">
      <c r="B63" s="34" t="s">
        <v>540</v>
      </c>
      <c r="C63" s="35">
        <v>11</v>
      </c>
      <c r="D63" s="35"/>
      <c r="E63" s="55"/>
      <c r="F63" s="55">
        <v>1.375</v>
      </c>
      <c r="G63" s="55"/>
      <c r="H63" s="55"/>
      <c r="I63" s="55"/>
      <c r="J63" s="55"/>
      <c r="K63" s="55"/>
    </row>
    <row r="64" spans="2:34" ht="19" x14ac:dyDescent="0.25">
      <c r="B64" s="34" t="s">
        <v>541</v>
      </c>
      <c r="C64" s="35">
        <v>29</v>
      </c>
      <c r="D64" s="35"/>
      <c r="E64" s="55"/>
      <c r="F64" s="55">
        <v>3.625</v>
      </c>
      <c r="G64" s="55"/>
      <c r="H64" s="55"/>
      <c r="I64" s="55"/>
      <c r="J64" s="55"/>
      <c r="K64" s="55"/>
      <c r="Z64" s="66" t="s">
        <v>494</v>
      </c>
      <c r="AA64" s="66"/>
      <c r="AB64" s="66"/>
      <c r="AC64" s="66"/>
      <c r="AD64" s="66"/>
      <c r="AE64" s="66"/>
      <c r="AF64" s="66"/>
      <c r="AG64" s="66"/>
      <c r="AH64" s="66"/>
    </row>
    <row r="65" spans="2:31" x14ac:dyDescent="0.2">
      <c r="B65" s="34" t="s">
        <v>542</v>
      </c>
      <c r="C65" s="35">
        <v>23</v>
      </c>
      <c r="D65" s="35"/>
      <c r="E65" s="55"/>
      <c r="F65" s="55">
        <v>2.875</v>
      </c>
      <c r="G65" s="55"/>
      <c r="H65" s="55"/>
      <c r="I65" s="55"/>
      <c r="J65" s="55"/>
      <c r="K65" s="55"/>
      <c r="Z65" s="34" t="s">
        <v>177</v>
      </c>
      <c r="AA65" s="34" t="s">
        <v>178</v>
      </c>
    </row>
    <row r="66" spans="2:31" x14ac:dyDescent="0.2">
      <c r="B66" s="34" t="s">
        <v>543</v>
      </c>
      <c r="C66" s="35">
        <v>15</v>
      </c>
      <c r="D66" s="35"/>
      <c r="E66" s="55"/>
      <c r="F66" s="55">
        <v>1.875</v>
      </c>
      <c r="G66" s="55"/>
      <c r="H66" s="55"/>
      <c r="I66" s="55"/>
      <c r="J66" s="55"/>
      <c r="K66" s="55"/>
      <c r="Z66" s="34" t="s">
        <v>648</v>
      </c>
      <c r="AA66" s="35">
        <v>13</v>
      </c>
      <c r="AD66">
        <v>2.3780487804878048</v>
      </c>
    </row>
    <row r="67" spans="2:31" x14ac:dyDescent="0.2">
      <c r="B67" s="34" t="s">
        <v>544</v>
      </c>
      <c r="C67" s="35">
        <v>16</v>
      </c>
      <c r="D67" s="35"/>
      <c r="E67" s="55"/>
      <c r="F67" s="55">
        <v>2</v>
      </c>
      <c r="G67" s="55"/>
      <c r="H67" s="55"/>
      <c r="I67" s="55"/>
      <c r="J67" s="55"/>
      <c r="K67" s="55"/>
      <c r="Z67" s="34" t="s">
        <v>649</v>
      </c>
      <c r="AA67" s="35">
        <v>8</v>
      </c>
      <c r="AD67">
        <v>1.4634146341463414</v>
      </c>
    </row>
    <row r="68" spans="2:31" x14ac:dyDescent="0.2">
      <c r="B68" s="34" t="s">
        <v>545</v>
      </c>
      <c r="C68" s="35">
        <v>24</v>
      </c>
      <c r="D68" s="35"/>
      <c r="E68" s="55"/>
      <c r="F68" s="55">
        <v>3</v>
      </c>
      <c r="G68" s="55"/>
      <c r="H68" s="55"/>
      <c r="I68" s="55"/>
      <c r="J68" s="55"/>
      <c r="K68" s="55"/>
      <c r="Z68" s="34" t="s">
        <v>650</v>
      </c>
      <c r="AA68" s="35">
        <v>2</v>
      </c>
      <c r="AD68">
        <v>0.36585365853658536</v>
      </c>
    </row>
    <row r="69" spans="2:31" x14ac:dyDescent="0.2">
      <c r="B69" s="34" t="s">
        <v>546</v>
      </c>
      <c r="C69" s="35">
        <v>14</v>
      </c>
      <c r="D69" s="35"/>
      <c r="E69" s="55"/>
      <c r="F69" s="55">
        <v>1.75</v>
      </c>
      <c r="G69" s="55"/>
      <c r="H69" s="55"/>
      <c r="I69" s="55"/>
      <c r="J69" s="55"/>
      <c r="K69" s="55"/>
      <c r="Z69" s="34" t="s">
        <v>651</v>
      </c>
      <c r="AA69" s="35">
        <v>45</v>
      </c>
      <c r="AD69">
        <v>8.2317073170731714</v>
      </c>
    </row>
    <row r="70" spans="2:31" x14ac:dyDescent="0.2">
      <c r="B70" s="34" t="s">
        <v>547</v>
      </c>
      <c r="C70" s="35">
        <v>18</v>
      </c>
      <c r="D70" s="35"/>
      <c r="E70" s="55"/>
      <c r="F70" s="55">
        <v>2.25</v>
      </c>
      <c r="G70" s="55"/>
      <c r="H70" s="55"/>
      <c r="I70" s="55"/>
      <c r="J70" s="55"/>
      <c r="K70" s="55"/>
      <c r="Z70" s="34" t="s">
        <v>652</v>
      </c>
      <c r="AA70" s="35">
        <v>25</v>
      </c>
      <c r="AD70">
        <v>4.5731707317073171</v>
      </c>
    </row>
    <row r="71" spans="2:31" x14ac:dyDescent="0.2">
      <c r="B71" s="34" t="s">
        <v>548</v>
      </c>
      <c r="C71" s="35">
        <v>15</v>
      </c>
      <c r="D71" s="35"/>
      <c r="E71" s="55"/>
      <c r="F71" s="55">
        <v>1.875</v>
      </c>
      <c r="G71" s="55"/>
      <c r="H71" s="55"/>
      <c r="I71" s="55"/>
      <c r="J71" s="55"/>
      <c r="K71" s="55"/>
      <c r="Z71" s="34" t="s">
        <v>653</v>
      </c>
      <c r="AA71" s="35">
        <v>3</v>
      </c>
      <c r="AD71">
        <v>0.54878048780487809</v>
      </c>
    </row>
    <row r="72" spans="2:31" x14ac:dyDescent="0.2">
      <c r="B72" s="34" t="s">
        <v>549</v>
      </c>
      <c r="C72" s="35">
        <v>15</v>
      </c>
      <c r="D72" s="35"/>
      <c r="E72" s="55"/>
      <c r="F72" s="55">
        <v>1.875</v>
      </c>
      <c r="G72" s="55"/>
      <c r="H72" s="55"/>
      <c r="I72" s="55"/>
      <c r="J72" s="55"/>
      <c r="K72" s="55"/>
      <c r="Z72" s="34" t="s">
        <v>654</v>
      </c>
      <c r="AA72" s="35">
        <v>15</v>
      </c>
      <c r="AD72">
        <v>2.74390243902439</v>
      </c>
    </row>
    <row r="73" spans="2:31" x14ac:dyDescent="0.2">
      <c r="B73" s="34" t="s">
        <v>550</v>
      </c>
      <c r="C73" s="35">
        <v>27</v>
      </c>
      <c r="D73" s="35"/>
      <c r="E73" s="55"/>
      <c r="F73" s="55">
        <v>3.375</v>
      </c>
      <c r="G73" s="55"/>
      <c r="H73" s="55"/>
      <c r="I73" s="55"/>
      <c r="J73" s="55"/>
      <c r="K73" s="55"/>
      <c r="Z73" s="34" t="s">
        <v>655</v>
      </c>
      <c r="AA73" s="35">
        <v>21</v>
      </c>
      <c r="AD73">
        <v>3.8414634146341462</v>
      </c>
    </row>
    <row r="74" spans="2:31" x14ac:dyDescent="0.2">
      <c r="B74" s="34" t="s">
        <v>551</v>
      </c>
      <c r="C74" s="35">
        <v>18</v>
      </c>
      <c r="D74" s="59">
        <v>18.533333299999999</v>
      </c>
      <c r="E74" s="55"/>
      <c r="F74" s="55">
        <v>2.25</v>
      </c>
      <c r="G74" s="55">
        <v>2.31666667</v>
      </c>
      <c r="H74" s="55"/>
      <c r="I74" s="55"/>
      <c r="J74" s="55"/>
      <c r="K74" s="55"/>
      <c r="Z74" s="34" t="s">
        <v>656</v>
      </c>
      <c r="AA74" s="35">
        <v>3</v>
      </c>
      <c r="AD74">
        <v>0.54878048780487809</v>
      </c>
    </row>
    <row r="75" spans="2:31" x14ac:dyDescent="0.2">
      <c r="Z75" s="34" t="s">
        <v>657</v>
      </c>
      <c r="AA75" s="35">
        <v>15</v>
      </c>
      <c r="AD75">
        <v>2.74390243902439</v>
      </c>
    </row>
    <row r="76" spans="2:31" x14ac:dyDescent="0.2">
      <c r="Z76" s="34" t="s">
        <v>658</v>
      </c>
      <c r="AA76" s="35">
        <v>4</v>
      </c>
      <c r="AD76">
        <v>0.73170731707317072</v>
      </c>
    </row>
    <row r="77" spans="2:31" x14ac:dyDescent="0.2">
      <c r="Z77" s="34" t="s">
        <v>659</v>
      </c>
      <c r="AA77" s="35">
        <v>28</v>
      </c>
      <c r="AD77">
        <v>5.1219512195121952</v>
      </c>
    </row>
    <row r="78" spans="2:31" x14ac:dyDescent="0.2">
      <c r="Z78" s="34" t="s">
        <v>660</v>
      </c>
      <c r="AA78" s="35">
        <v>6</v>
      </c>
      <c r="AD78">
        <v>1.0975609756097562</v>
      </c>
    </row>
    <row r="79" spans="2:31" x14ac:dyDescent="0.2">
      <c r="Z79" s="34" t="s">
        <v>661</v>
      </c>
      <c r="AA79" s="35">
        <v>3</v>
      </c>
      <c r="AD79">
        <v>0.54878048780487809</v>
      </c>
    </row>
    <row r="80" spans="2:31" x14ac:dyDescent="0.2">
      <c r="Z80" s="34" t="s">
        <v>662</v>
      </c>
      <c r="AA80" s="35">
        <v>4</v>
      </c>
      <c r="AB80">
        <v>13</v>
      </c>
      <c r="AD80">
        <v>0.73170731707317072</v>
      </c>
      <c r="AE80">
        <v>2.3780487804878048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4A7D0-4C79-BF4C-AC8B-2DC8B832E6C2}">
  <dimension ref="A3:G7"/>
  <sheetViews>
    <sheetView zoomScale="259" workbookViewId="0">
      <selection activeCell="H12" sqref="H12"/>
    </sheetView>
  </sheetViews>
  <sheetFormatPr baseColWidth="10" defaultRowHeight="16" x14ac:dyDescent="0.2"/>
  <sheetData>
    <row r="3" spans="1:7" x14ac:dyDescent="0.2">
      <c r="A3" t="s">
        <v>47</v>
      </c>
    </row>
    <row r="7" spans="1:7" x14ac:dyDescent="0.2">
      <c r="G7" t="s">
        <v>70</v>
      </c>
    </row>
  </sheetData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9B9A90-3629-3448-AD6B-9F27DC7FA5EA}">
  <dimension ref="B2:Q48"/>
  <sheetViews>
    <sheetView zoomScale="107" workbookViewId="0">
      <selection activeCell="O34" sqref="O34"/>
    </sheetView>
  </sheetViews>
  <sheetFormatPr baseColWidth="10" defaultRowHeight="16" x14ac:dyDescent="0.2"/>
  <sheetData>
    <row r="2" spans="2:17" s="2" customFormat="1" x14ac:dyDescent="0.2">
      <c r="B2" s="2" t="s">
        <v>19</v>
      </c>
    </row>
    <row r="3" spans="2:17" x14ac:dyDescent="0.2">
      <c r="J3" s="2" t="s">
        <v>355</v>
      </c>
    </row>
    <row r="6" spans="2:17" x14ac:dyDescent="0.2">
      <c r="J6" t="s">
        <v>70</v>
      </c>
      <c r="K6" t="s">
        <v>356</v>
      </c>
      <c r="L6" t="s">
        <v>65</v>
      </c>
      <c r="M6" t="s">
        <v>357</v>
      </c>
      <c r="O6" t="s">
        <v>167</v>
      </c>
    </row>
    <row r="7" spans="2:17" x14ac:dyDescent="0.2">
      <c r="G7" t="s">
        <v>70</v>
      </c>
      <c r="K7">
        <v>20230502</v>
      </c>
      <c r="L7">
        <v>7.9585798816568043E-4</v>
      </c>
      <c r="M7">
        <v>7.9104477611940298E-4</v>
      </c>
      <c r="O7" t="s">
        <v>356</v>
      </c>
      <c r="P7" t="s">
        <v>65</v>
      </c>
      <c r="Q7" t="s">
        <v>357</v>
      </c>
    </row>
    <row r="8" spans="2:17" x14ac:dyDescent="0.2">
      <c r="K8">
        <v>20230502</v>
      </c>
      <c r="L8">
        <v>7.6417910447761192E-4</v>
      </c>
      <c r="M8">
        <v>6.5927977839335176E-4</v>
      </c>
      <c r="O8">
        <v>20230502</v>
      </c>
      <c r="P8">
        <v>1</v>
      </c>
      <c r="Q8">
        <v>0.99395217222438004</v>
      </c>
    </row>
    <row r="9" spans="2:17" x14ac:dyDescent="0.2">
      <c r="K9">
        <v>20230727</v>
      </c>
      <c r="L9">
        <v>3.7432432432432428E-4</v>
      </c>
      <c r="M9">
        <v>5.2830188679245285E-4</v>
      </c>
      <c r="O9">
        <v>20230502</v>
      </c>
      <c r="P9">
        <v>1</v>
      </c>
      <c r="Q9">
        <v>0.86272939750692512</v>
      </c>
    </row>
    <row r="10" spans="2:17" x14ac:dyDescent="0.2">
      <c r="K10">
        <v>20230727</v>
      </c>
      <c r="L10">
        <v>4.7058823529411766E-4</v>
      </c>
      <c r="M10">
        <v>5.2558139534883723E-4</v>
      </c>
      <c r="O10">
        <v>20230727</v>
      </c>
      <c r="P10">
        <v>1</v>
      </c>
      <c r="Q10">
        <v>1.4113480008173833</v>
      </c>
    </row>
    <row r="11" spans="2:17" x14ac:dyDescent="0.2">
      <c r="O11">
        <v>20230727</v>
      </c>
      <c r="P11">
        <v>1</v>
      </c>
      <c r="Q11">
        <v>1.116860465116279</v>
      </c>
    </row>
    <row r="33" spans="2:17" x14ac:dyDescent="0.2">
      <c r="B33" s="2" t="s">
        <v>18</v>
      </c>
      <c r="C33" s="2"/>
      <c r="D33" s="2"/>
      <c r="E33" s="2"/>
      <c r="F33" s="2"/>
      <c r="G33" s="2"/>
      <c r="H33" s="2"/>
      <c r="J33" s="2" t="s">
        <v>358</v>
      </c>
      <c r="K33" s="2"/>
      <c r="L33" s="2"/>
      <c r="M33" s="2"/>
      <c r="N33" s="2"/>
      <c r="O33" s="2"/>
      <c r="P33" s="2"/>
    </row>
    <row r="35" spans="2:17" x14ac:dyDescent="0.2">
      <c r="O35" t="s">
        <v>167</v>
      </c>
    </row>
    <row r="36" spans="2:17" x14ac:dyDescent="0.2">
      <c r="J36" t="s">
        <v>70</v>
      </c>
      <c r="K36" t="s">
        <v>356</v>
      </c>
      <c r="L36" t="s">
        <v>65</v>
      </c>
      <c r="M36" t="s">
        <v>92</v>
      </c>
      <c r="O36" t="s">
        <v>65</v>
      </c>
      <c r="P36" t="s">
        <v>92</v>
      </c>
    </row>
    <row r="37" spans="2:17" x14ac:dyDescent="0.2">
      <c r="K37">
        <v>20230502</v>
      </c>
      <c r="L37">
        <v>4.290657439446367E-4</v>
      </c>
      <c r="M37">
        <v>5.629370629370629E-4</v>
      </c>
      <c r="O37">
        <v>1</v>
      </c>
      <c r="P37">
        <v>1.3120065418452513</v>
      </c>
    </row>
    <row r="38" spans="2:17" x14ac:dyDescent="0.2">
      <c r="K38">
        <v>20230502</v>
      </c>
      <c r="L38">
        <v>4.797047970479705E-4</v>
      </c>
      <c r="M38">
        <v>6.09375E-4</v>
      </c>
      <c r="O38">
        <v>1</v>
      </c>
      <c r="P38">
        <v>1.2703125</v>
      </c>
    </row>
    <row r="39" spans="2:17" x14ac:dyDescent="0.2">
      <c r="B39" t="s">
        <v>70</v>
      </c>
      <c r="K39">
        <v>20230727</v>
      </c>
      <c r="L39">
        <v>4.4026548672566369E-4</v>
      </c>
      <c r="M39">
        <v>5.2450980392156868E-4</v>
      </c>
      <c r="O39">
        <v>1</v>
      </c>
      <c r="P39">
        <v>1.1913489013695933</v>
      </c>
    </row>
    <row r="40" spans="2:17" x14ac:dyDescent="0.2">
      <c r="K40">
        <v>20230727</v>
      </c>
      <c r="L40">
        <v>5.4973821989528799E-4</v>
      </c>
      <c r="M40">
        <v>6.1748633879781423E-4</v>
      </c>
      <c r="O40">
        <v>1</v>
      </c>
      <c r="P40">
        <v>1.1232370543845953</v>
      </c>
    </row>
    <row r="48" spans="2:17" x14ac:dyDescent="0.2">
      <c r="Q48" s="2"/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5B68CF-109A-4C45-8137-3113D630E081}">
  <dimension ref="A2:Z38"/>
  <sheetViews>
    <sheetView topLeftCell="C12" zoomScale="125" workbookViewId="0">
      <selection activeCell="AC27" sqref="AC27"/>
    </sheetView>
  </sheetViews>
  <sheetFormatPr baseColWidth="10" defaultRowHeight="16" x14ac:dyDescent="0.2"/>
  <sheetData>
    <row r="2" spans="1:26" x14ac:dyDescent="0.2">
      <c r="A2" t="s">
        <v>20</v>
      </c>
      <c r="G2" t="s">
        <v>21</v>
      </c>
      <c r="P2" t="s">
        <v>22</v>
      </c>
      <c r="Z2" t="s">
        <v>23</v>
      </c>
    </row>
    <row r="5" spans="1:26" x14ac:dyDescent="0.2">
      <c r="G5" t="s">
        <v>51</v>
      </c>
    </row>
    <row r="7" spans="1:26" x14ac:dyDescent="0.2">
      <c r="O7" t="s">
        <v>51</v>
      </c>
    </row>
    <row r="9" spans="1:26" x14ac:dyDescent="0.2">
      <c r="A9" t="s">
        <v>71</v>
      </c>
    </row>
    <row r="21" spans="1:15" x14ac:dyDescent="0.2">
      <c r="A21" t="s">
        <v>96</v>
      </c>
      <c r="G21" t="s">
        <v>70</v>
      </c>
    </row>
    <row r="26" spans="1:15" x14ac:dyDescent="0.2">
      <c r="O26" t="s">
        <v>71</v>
      </c>
    </row>
    <row r="38" spans="7:7" x14ac:dyDescent="0.2">
      <c r="G38" t="s">
        <v>71</v>
      </c>
    </row>
  </sheetData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27F162-D5E7-FA43-8AB1-E6401E9C4064}">
  <dimension ref="A1:T67"/>
  <sheetViews>
    <sheetView workbookViewId="0">
      <selection activeCell="Q33" sqref="Q33"/>
    </sheetView>
  </sheetViews>
  <sheetFormatPr baseColWidth="10" defaultRowHeight="16" x14ac:dyDescent="0.2"/>
  <cols>
    <col min="1" max="1" width="21.1640625" bestFit="1" customWidth="1"/>
    <col min="7" max="7" width="18.33203125" bestFit="1" customWidth="1"/>
    <col min="8" max="8" width="11.1640625" customWidth="1"/>
    <col min="12" max="12" width="18.33203125" bestFit="1" customWidth="1"/>
    <col min="13" max="13" width="12.1640625" bestFit="1" customWidth="1"/>
    <col min="17" max="17" width="11.5" bestFit="1" customWidth="1"/>
    <col min="18" max="18" width="14.33203125" bestFit="1" customWidth="1"/>
    <col min="19" max="20" width="12.1640625" bestFit="1" customWidth="1"/>
  </cols>
  <sheetData>
    <row r="1" spans="1:20" x14ac:dyDescent="0.2">
      <c r="A1" s="48"/>
      <c r="B1" s="48"/>
      <c r="C1" s="48"/>
      <c r="D1" s="48"/>
      <c r="E1" s="48"/>
      <c r="F1" s="48"/>
      <c r="G1" s="48"/>
      <c r="H1" s="48"/>
      <c r="I1" s="48"/>
      <c r="J1" s="48"/>
      <c r="K1" s="48"/>
      <c r="L1" s="48"/>
      <c r="M1" s="48"/>
    </row>
    <row r="2" spans="1:20" x14ac:dyDescent="0.2">
      <c r="A2" s="49" t="s">
        <v>332</v>
      </c>
      <c r="B2" s="48"/>
      <c r="C2" s="48"/>
      <c r="D2" s="48"/>
      <c r="E2" s="48"/>
      <c r="F2" s="48"/>
      <c r="G2" s="48"/>
      <c r="H2" s="48"/>
      <c r="I2" s="48"/>
      <c r="J2" s="48"/>
      <c r="K2" s="48"/>
      <c r="L2" s="48"/>
      <c r="M2" s="48"/>
      <c r="P2" s="48"/>
      <c r="Q2" s="48"/>
      <c r="R2" s="48"/>
      <c r="S2" s="48"/>
      <c r="T2" s="48"/>
    </row>
    <row r="3" spans="1:20" x14ac:dyDescent="0.2">
      <c r="A3" s="48"/>
      <c r="B3" s="48"/>
      <c r="C3" s="48"/>
      <c r="D3" s="48"/>
      <c r="E3" s="48"/>
      <c r="F3" s="48"/>
      <c r="G3" s="48"/>
      <c r="H3" s="48"/>
      <c r="I3" s="48"/>
      <c r="J3" s="48"/>
      <c r="K3" s="48"/>
      <c r="L3" s="48"/>
      <c r="M3" s="48"/>
      <c r="P3" s="48"/>
      <c r="Q3" s="48"/>
      <c r="R3" s="48"/>
      <c r="S3" s="48"/>
      <c r="T3" s="48"/>
    </row>
    <row r="4" spans="1:20" x14ac:dyDescent="0.2">
      <c r="A4" s="48" t="s">
        <v>325</v>
      </c>
      <c r="B4" s="48"/>
      <c r="C4" s="48"/>
      <c r="D4" s="48"/>
      <c r="E4" s="48"/>
      <c r="F4" s="48"/>
      <c r="G4" s="48"/>
      <c r="H4" s="48"/>
      <c r="I4" s="48"/>
      <c r="J4" s="48"/>
      <c r="K4" s="48"/>
      <c r="L4" s="48"/>
      <c r="M4" s="48"/>
      <c r="P4" s="49" t="s">
        <v>344</v>
      </c>
      <c r="Q4" s="48"/>
      <c r="R4" s="48"/>
      <c r="S4" s="48"/>
      <c r="T4" s="48"/>
    </row>
    <row r="5" spans="1:20" x14ac:dyDescent="0.2">
      <c r="A5" s="48"/>
      <c r="B5" s="48"/>
      <c r="C5" s="48"/>
      <c r="D5" s="48"/>
      <c r="E5" s="48"/>
      <c r="F5" s="48"/>
      <c r="G5" s="48"/>
      <c r="H5" s="48"/>
      <c r="I5" s="48"/>
      <c r="J5" s="48"/>
      <c r="K5" s="48"/>
      <c r="L5" s="48"/>
      <c r="M5" s="48"/>
      <c r="P5" s="48"/>
      <c r="Q5" s="48" t="s">
        <v>341</v>
      </c>
      <c r="R5" s="50" t="s">
        <v>343</v>
      </c>
      <c r="S5" s="50"/>
      <c r="T5" s="50"/>
    </row>
    <row r="6" spans="1:20" x14ac:dyDescent="0.2">
      <c r="A6" s="48" t="s">
        <v>57</v>
      </c>
      <c r="B6" s="48" t="s">
        <v>58</v>
      </c>
      <c r="C6" s="48" t="s">
        <v>59</v>
      </c>
      <c r="D6" s="48" t="s">
        <v>60</v>
      </c>
      <c r="E6" s="48" t="s">
        <v>61</v>
      </c>
      <c r="F6" s="48" t="s">
        <v>62</v>
      </c>
      <c r="G6" s="48" t="s">
        <v>63</v>
      </c>
      <c r="H6" s="48" t="s">
        <v>64</v>
      </c>
      <c r="I6" s="48"/>
      <c r="J6" s="48"/>
      <c r="K6" s="49" t="s">
        <v>331</v>
      </c>
      <c r="L6" s="49"/>
      <c r="M6" s="49"/>
      <c r="P6" s="48"/>
      <c r="Q6" s="48"/>
      <c r="R6" s="48" t="s">
        <v>338</v>
      </c>
      <c r="S6" s="48" t="s">
        <v>339</v>
      </c>
      <c r="T6" s="48" t="s">
        <v>340</v>
      </c>
    </row>
    <row r="7" spans="1:20" x14ac:dyDescent="0.2">
      <c r="A7" s="48" t="s">
        <v>326</v>
      </c>
      <c r="B7" s="48">
        <v>800</v>
      </c>
      <c r="C7" s="48">
        <v>1</v>
      </c>
      <c r="D7" s="48">
        <v>88.1</v>
      </c>
      <c r="E7" s="48">
        <v>941</v>
      </c>
      <c r="F7" s="48">
        <v>1275</v>
      </c>
      <c r="G7" s="48">
        <v>0.66900000000000004</v>
      </c>
      <c r="H7" s="48" t="s">
        <v>60</v>
      </c>
      <c r="I7" s="48"/>
      <c r="J7" s="49" t="s">
        <v>123</v>
      </c>
      <c r="K7" s="49">
        <f>D7/(D7+D16)</f>
        <v>0.23487070114636094</v>
      </c>
      <c r="L7" s="49">
        <f>D25/(D25+D30)</f>
        <v>0.15688073394495414</v>
      </c>
      <c r="M7" s="49">
        <f>(D38/(D38+D43))</f>
        <v>0.16666666666666666</v>
      </c>
      <c r="P7" s="48"/>
      <c r="Q7" s="48" t="s">
        <v>65</v>
      </c>
      <c r="R7" s="48">
        <v>7.7033492822966502E-4</v>
      </c>
      <c r="S7" s="48">
        <v>3.4813084112149531E-4</v>
      </c>
      <c r="T7" s="48">
        <v>5.1311475409836064E-4</v>
      </c>
    </row>
    <row r="8" spans="1:20" x14ac:dyDescent="0.2">
      <c r="A8" s="48" t="s">
        <v>326</v>
      </c>
      <c r="B8" s="48">
        <v>800</v>
      </c>
      <c r="C8" s="48">
        <v>2</v>
      </c>
      <c r="D8" s="48">
        <v>62.6</v>
      </c>
      <c r="E8" s="48">
        <v>939</v>
      </c>
      <c r="F8" s="48">
        <v>1275</v>
      </c>
      <c r="G8" s="48">
        <v>0.68799999999999994</v>
      </c>
      <c r="H8" s="48" t="s">
        <v>60</v>
      </c>
      <c r="I8" s="48"/>
      <c r="J8" s="49" t="s">
        <v>88</v>
      </c>
      <c r="K8" s="49">
        <f>D8/(D8+D17)</f>
        <v>0.25080128205128205</v>
      </c>
      <c r="L8" s="49">
        <f>D26/(D26+D31)</f>
        <v>0.15492957746478872</v>
      </c>
      <c r="M8" s="49">
        <f>(D39/(D39+D44))</f>
        <v>0.16790490341753342</v>
      </c>
      <c r="P8" s="48"/>
      <c r="Q8" s="48" t="s">
        <v>333</v>
      </c>
      <c r="R8" s="48">
        <v>4.0189573459715637E-4</v>
      </c>
      <c r="S8" s="48">
        <v>5.0348837209302324E-4</v>
      </c>
      <c r="T8" s="48">
        <v>5.1803278688524585E-4</v>
      </c>
    </row>
    <row r="9" spans="1:20" x14ac:dyDescent="0.2">
      <c r="A9" s="48" t="s">
        <v>326</v>
      </c>
      <c r="B9" s="48">
        <v>800</v>
      </c>
      <c r="C9" s="48">
        <v>3</v>
      </c>
      <c r="D9" s="48">
        <v>133</v>
      </c>
      <c r="E9" s="48">
        <v>986</v>
      </c>
      <c r="F9" s="48">
        <v>1275</v>
      </c>
      <c r="G9" s="48">
        <v>0.66900000000000004</v>
      </c>
      <c r="H9" s="48" t="s">
        <v>60</v>
      </c>
      <c r="I9" s="48"/>
      <c r="J9" s="49" t="s">
        <v>123</v>
      </c>
      <c r="K9" s="49">
        <f>D9/(D9+D18)</f>
        <v>0.29295154185022027</v>
      </c>
      <c r="L9" s="49"/>
      <c r="M9" s="49"/>
      <c r="P9" s="48"/>
      <c r="Q9" s="48" t="s">
        <v>334</v>
      </c>
      <c r="R9" s="48">
        <v>3.0689655172413792E-4</v>
      </c>
      <c r="S9" s="48">
        <v>6.2758620689655172E-4</v>
      </c>
      <c r="T9" s="48">
        <v>4.5138888888888887E-4</v>
      </c>
    </row>
    <row r="10" spans="1:20" x14ac:dyDescent="0.2">
      <c r="A10" s="48" t="s">
        <v>326</v>
      </c>
      <c r="B10" s="48">
        <v>800</v>
      </c>
      <c r="C10" s="48">
        <v>4</v>
      </c>
      <c r="D10" s="48">
        <v>159</v>
      </c>
      <c r="E10" s="48">
        <v>992</v>
      </c>
      <c r="F10" s="48">
        <v>1275</v>
      </c>
      <c r="G10" s="48">
        <v>0.65300000000000002</v>
      </c>
      <c r="H10" s="48" t="s">
        <v>60</v>
      </c>
      <c r="I10" s="48"/>
      <c r="J10" s="49" t="s">
        <v>88</v>
      </c>
      <c r="K10" s="49">
        <f>D10/(D10+D19)</f>
        <v>0.24537037037037038</v>
      </c>
      <c r="L10" s="49"/>
      <c r="M10" s="49"/>
      <c r="P10" s="48"/>
      <c r="Q10" s="48" t="s">
        <v>88</v>
      </c>
      <c r="R10" s="48">
        <v>1.1242236024844722E-4</v>
      </c>
      <c r="S10" s="48">
        <v>2.4285714285714289E-4</v>
      </c>
      <c r="T10" s="48">
        <v>1.8323699421965317E-4</v>
      </c>
    </row>
    <row r="11" spans="1:20" x14ac:dyDescent="0.2">
      <c r="A11" s="48"/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P11" s="48"/>
      <c r="Q11" s="48" t="s">
        <v>342</v>
      </c>
      <c r="R11" s="48">
        <v>4.9771428571428568E-4</v>
      </c>
      <c r="S11" s="48">
        <v>7.6190476190476193E-4</v>
      </c>
      <c r="T11" s="48">
        <v>5.3201970443349754E-4</v>
      </c>
    </row>
    <row r="12" spans="1:20" x14ac:dyDescent="0.2">
      <c r="A12" s="48"/>
      <c r="B12" s="48"/>
      <c r="C12" s="48"/>
      <c r="D12" s="48"/>
      <c r="E12" s="48"/>
      <c r="F12" s="48"/>
      <c r="G12" s="48"/>
      <c r="H12" s="48"/>
      <c r="I12" s="48"/>
      <c r="J12" s="48"/>
      <c r="K12" s="48"/>
      <c r="L12" s="48"/>
      <c r="M12" s="48"/>
      <c r="P12" s="48"/>
      <c r="Q12" s="48" t="s">
        <v>346</v>
      </c>
      <c r="R12" s="48">
        <v>8.2733812949640286E-5</v>
      </c>
      <c r="S12" s="48">
        <v>1.0130718954248366E-4</v>
      </c>
      <c r="T12" s="48">
        <v>2.0591397849462363E-4</v>
      </c>
    </row>
    <row r="13" spans="1:20" x14ac:dyDescent="0.2">
      <c r="A13" s="48"/>
      <c r="B13" s="48"/>
      <c r="C13" s="48"/>
      <c r="D13" s="48"/>
      <c r="E13" s="48"/>
      <c r="F13" s="48"/>
      <c r="G13" s="48"/>
      <c r="H13" s="48"/>
      <c r="I13" s="48"/>
      <c r="J13" s="48"/>
      <c r="K13" s="48"/>
      <c r="L13" s="48"/>
      <c r="M13" s="48"/>
    </row>
    <row r="14" spans="1:20" x14ac:dyDescent="0.2">
      <c r="A14" s="48" t="s">
        <v>327</v>
      </c>
      <c r="B14" s="48"/>
      <c r="C14" s="48"/>
      <c r="D14" s="48"/>
      <c r="E14" s="48"/>
      <c r="F14" s="48"/>
      <c r="G14" s="48"/>
      <c r="H14" s="48"/>
      <c r="I14" s="48"/>
      <c r="J14" s="48"/>
      <c r="K14" s="48"/>
      <c r="L14" s="48"/>
      <c r="M14" s="48"/>
      <c r="P14" s="49" t="s">
        <v>345</v>
      </c>
      <c r="Q14" s="48"/>
      <c r="R14" s="48"/>
      <c r="S14" s="48"/>
      <c r="T14" s="48"/>
    </row>
    <row r="15" spans="1:20" x14ac:dyDescent="0.2">
      <c r="A15" s="48" t="s">
        <v>57</v>
      </c>
      <c r="B15" s="48" t="s">
        <v>58</v>
      </c>
      <c r="C15" s="48" t="s">
        <v>59</v>
      </c>
      <c r="D15" s="48" t="s">
        <v>60</v>
      </c>
      <c r="E15" s="48" t="s">
        <v>61</v>
      </c>
      <c r="F15" s="48" t="s">
        <v>62</v>
      </c>
      <c r="G15" s="48" t="s">
        <v>63</v>
      </c>
      <c r="H15" s="48" t="s">
        <v>64</v>
      </c>
      <c r="I15" s="48"/>
      <c r="J15" s="48"/>
      <c r="K15" s="48"/>
      <c r="L15" s="48"/>
      <c r="M15" s="48"/>
      <c r="P15" s="48"/>
      <c r="Q15" s="48" t="s">
        <v>71</v>
      </c>
      <c r="R15" s="89" t="s">
        <v>337</v>
      </c>
      <c r="S15" s="89"/>
      <c r="T15" s="89"/>
    </row>
    <row r="16" spans="1:20" x14ac:dyDescent="0.2">
      <c r="A16" s="48" t="s">
        <v>326</v>
      </c>
      <c r="B16" s="48">
        <v>800</v>
      </c>
      <c r="C16" s="48">
        <v>5</v>
      </c>
      <c r="D16" s="48">
        <v>287</v>
      </c>
      <c r="E16" s="48">
        <v>989</v>
      </c>
      <c r="F16" s="48">
        <v>1040</v>
      </c>
      <c r="G16" s="48">
        <v>0.67500000000000004</v>
      </c>
      <c r="H16" s="48" t="s">
        <v>60</v>
      </c>
      <c r="I16" s="48"/>
      <c r="J16" s="48"/>
      <c r="K16" s="48"/>
      <c r="L16" s="48"/>
      <c r="M16" s="48"/>
      <c r="P16" s="48"/>
      <c r="Q16" s="48"/>
      <c r="R16" s="48" t="s">
        <v>338</v>
      </c>
      <c r="S16" s="48" t="s">
        <v>339</v>
      </c>
      <c r="T16" s="48" t="s">
        <v>340</v>
      </c>
    </row>
    <row r="17" spans="1:20" x14ac:dyDescent="0.2">
      <c r="A17" s="48" t="s">
        <v>326</v>
      </c>
      <c r="B17" s="48">
        <v>800</v>
      </c>
      <c r="C17" s="48">
        <v>6</v>
      </c>
      <c r="D17" s="48">
        <v>187</v>
      </c>
      <c r="E17" s="48">
        <v>915</v>
      </c>
      <c r="F17" s="48">
        <v>1040</v>
      </c>
      <c r="G17" s="48">
        <v>0.7</v>
      </c>
      <c r="H17" s="48" t="s">
        <v>60</v>
      </c>
      <c r="I17" s="48"/>
      <c r="J17" s="48"/>
      <c r="K17" s="48"/>
      <c r="L17" s="48"/>
      <c r="M17" s="48"/>
      <c r="P17" s="48"/>
      <c r="Q17" s="48" t="s">
        <v>65</v>
      </c>
      <c r="R17" s="48">
        <v>0.71284465366509753</v>
      </c>
      <c r="S17" s="48">
        <v>0.91304347826086951</v>
      </c>
      <c r="T17" s="48">
        <v>0.80964153275648953</v>
      </c>
    </row>
    <row r="18" spans="1:20" x14ac:dyDescent="0.2">
      <c r="A18" s="48" t="s">
        <v>326</v>
      </c>
      <c r="B18" s="48">
        <v>800</v>
      </c>
      <c r="C18" s="48">
        <v>7</v>
      </c>
      <c r="D18" s="48">
        <v>321</v>
      </c>
      <c r="E18" s="48">
        <v>1000</v>
      </c>
      <c r="F18" s="48">
        <v>1040</v>
      </c>
      <c r="G18" s="48">
        <v>0.65300000000000002</v>
      </c>
      <c r="H18" s="48" t="s">
        <v>60</v>
      </c>
      <c r="I18" s="48"/>
      <c r="J18" s="48"/>
      <c r="K18" s="48"/>
      <c r="L18" s="48"/>
      <c r="M18" s="48"/>
      <c r="P18" s="48"/>
      <c r="Q18" s="48" t="s">
        <v>333</v>
      </c>
      <c r="R18" s="48">
        <v>0.8882309400444115</v>
      </c>
      <c r="S18" s="48">
        <v>0.94161958568738224</v>
      </c>
      <c r="T18" s="48">
        <v>0.92067988668555245</v>
      </c>
    </row>
    <row r="19" spans="1:20" x14ac:dyDescent="0.2">
      <c r="A19" s="48" t="s">
        <v>326</v>
      </c>
      <c r="B19" s="48">
        <v>800</v>
      </c>
      <c r="C19" s="48">
        <v>8</v>
      </c>
      <c r="D19" s="48">
        <v>489</v>
      </c>
      <c r="E19" s="48">
        <v>1150</v>
      </c>
      <c r="F19" s="48">
        <v>1040</v>
      </c>
      <c r="G19" s="48">
        <v>0.63100000000000001</v>
      </c>
      <c r="H19" s="48" t="s">
        <v>60</v>
      </c>
      <c r="I19" s="48"/>
      <c r="J19" s="48"/>
      <c r="K19" s="48"/>
      <c r="L19" s="48"/>
      <c r="M19" s="48"/>
      <c r="P19" s="48"/>
      <c r="Q19" s="48" t="s">
        <v>334</v>
      </c>
      <c r="R19" s="48">
        <v>0.86169154228855727</v>
      </c>
      <c r="S19" s="48">
        <v>0.95105353775518564</v>
      </c>
      <c r="T19" s="48">
        <v>0.8928571428571429</v>
      </c>
    </row>
    <row r="20" spans="1:20" x14ac:dyDescent="0.2">
      <c r="A20" s="48"/>
      <c r="B20" s="48"/>
      <c r="C20" s="48"/>
      <c r="D20" s="48"/>
      <c r="E20" s="48"/>
      <c r="F20" s="48"/>
      <c r="G20" s="48"/>
      <c r="H20" s="48"/>
      <c r="I20" s="48"/>
      <c r="J20" s="48"/>
      <c r="K20" s="48"/>
      <c r="L20" s="48"/>
      <c r="M20" s="48"/>
      <c r="P20" s="48"/>
      <c r="Q20" s="48" t="s">
        <v>88</v>
      </c>
      <c r="R20" s="48">
        <v>0.46164478230822392</v>
      </c>
      <c r="S20" s="48">
        <v>0.51510648836057449</v>
      </c>
      <c r="T20" s="48">
        <v>0.62725631768953072</v>
      </c>
    </row>
    <row r="21" spans="1:20" x14ac:dyDescent="0.2">
      <c r="A21" s="48"/>
      <c r="B21" s="48"/>
      <c r="C21" s="48"/>
      <c r="D21" s="48"/>
      <c r="E21" s="48"/>
      <c r="F21" s="48"/>
      <c r="G21" s="48"/>
      <c r="H21" s="48"/>
      <c r="I21" s="48"/>
      <c r="J21" s="48"/>
      <c r="K21" s="48"/>
      <c r="L21" s="48"/>
      <c r="M21" s="48"/>
      <c r="P21" s="48"/>
      <c r="Q21" s="48" t="s">
        <v>335</v>
      </c>
      <c r="R21" s="48">
        <v>0.96604631339678937</v>
      </c>
      <c r="S21" s="48">
        <v>0.89249492900608518</v>
      </c>
      <c r="T21" s="48">
        <v>0.95822661838735324</v>
      </c>
    </row>
    <row r="22" spans="1:20" x14ac:dyDescent="0.2">
      <c r="A22" s="48"/>
      <c r="B22" s="48"/>
      <c r="C22" s="48"/>
      <c r="D22" s="48"/>
      <c r="E22" s="48"/>
      <c r="F22" s="48"/>
      <c r="G22" s="48"/>
      <c r="H22" s="48"/>
      <c r="I22" s="48"/>
      <c r="J22" s="48"/>
      <c r="K22" s="48"/>
      <c r="L22" s="48"/>
      <c r="M22" s="48"/>
      <c r="P22" s="48"/>
      <c r="Q22" s="48" t="s">
        <v>336</v>
      </c>
      <c r="R22" s="48">
        <v>0.63672391017173047</v>
      </c>
      <c r="S22" s="48">
        <v>0.66241413150147199</v>
      </c>
      <c r="T22" s="48">
        <v>0.73170731707317072</v>
      </c>
    </row>
    <row r="23" spans="1:20" x14ac:dyDescent="0.2">
      <c r="A23" s="48" t="s">
        <v>325</v>
      </c>
      <c r="B23" s="48"/>
      <c r="C23" s="48"/>
      <c r="D23" s="48"/>
      <c r="E23" s="48"/>
      <c r="F23" s="48"/>
      <c r="G23" s="48"/>
      <c r="H23" s="48"/>
      <c r="I23" s="48"/>
      <c r="J23" s="48"/>
      <c r="K23" s="48"/>
      <c r="L23" s="48"/>
      <c r="M23" s="48"/>
      <c r="P23" s="48"/>
      <c r="Q23" s="48"/>
      <c r="R23" s="48"/>
      <c r="S23" s="48"/>
      <c r="T23" s="48"/>
    </row>
    <row r="24" spans="1:20" x14ac:dyDescent="0.2">
      <c r="A24" s="48" t="s">
        <v>57</v>
      </c>
      <c r="B24" s="48" t="s">
        <v>58</v>
      </c>
      <c r="C24" s="48" t="s">
        <v>59</v>
      </c>
      <c r="D24" s="48" t="s">
        <v>60</v>
      </c>
      <c r="E24" s="48" t="s">
        <v>61</v>
      </c>
      <c r="F24" s="48" t="s">
        <v>62</v>
      </c>
      <c r="G24" s="48" t="s">
        <v>63</v>
      </c>
      <c r="H24" s="48" t="s">
        <v>64</v>
      </c>
      <c r="I24" s="48"/>
      <c r="J24" s="48"/>
      <c r="K24" s="48"/>
      <c r="L24" s="48"/>
      <c r="M24" s="48"/>
    </row>
    <row r="25" spans="1:20" x14ac:dyDescent="0.2">
      <c r="A25" s="48" t="s">
        <v>328</v>
      </c>
      <c r="B25" s="48">
        <v>800</v>
      </c>
      <c r="C25" s="48">
        <v>1</v>
      </c>
      <c r="D25" s="48">
        <v>1710</v>
      </c>
      <c r="E25" s="48">
        <v>2530</v>
      </c>
      <c r="F25" s="48">
        <v>1034</v>
      </c>
      <c r="G25" s="48">
        <v>0.79900000000000004</v>
      </c>
      <c r="H25" s="48" t="s">
        <v>60</v>
      </c>
      <c r="I25" s="48"/>
      <c r="J25" s="48"/>
      <c r="K25" s="48"/>
      <c r="L25" s="48"/>
      <c r="M25" s="48"/>
    </row>
    <row r="26" spans="1:20" x14ac:dyDescent="0.2">
      <c r="A26" s="48" t="s">
        <v>328</v>
      </c>
      <c r="B26" s="48">
        <v>800</v>
      </c>
      <c r="C26" s="48">
        <v>2</v>
      </c>
      <c r="D26" s="48">
        <v>1870</v>
      </c>
      <c r="E26" s="48">
        <v>2840</v>
      </c>
      <c r="F26" s="48">
        <v>1034</v>
      </c>
      <c r="G26" s="48">
        <v>0.93799999999999994</v>
      </c>
      <c r="H26" s="48" t="s">
        <v>60</v>
      </c>
      <c r="I26" s="48"/>
      <c r="J26" s="48"/>
      <c r="K26" s="48"/>
      <c r="L26" s="48"/>
      <c r="M26" s="48"/>
    </row>
    <row r="27" spans="1:20" x14ac:dyDescent="0.2">
      <c r="A27" s="48"/>
      <c r="B27" s="48"/>
      <c r="C27" s="48"/>
      <c r="D27" s="48"/>
      <c r="E27" s="48"/>
      <c r="F27" s="48"/>
      <c r="G27" s="48"/>
      <c r="H27" s="48"/>
      <c r="I27" s="48"/>
      <c r="J27" s="48"/>
      <c r="K27" s="48"/>
      <c r="L27" s="48"/>
      <c r="M27" s="48"/>
    </row>
    <row r="28" spans="1:20" x14ac:dyDescent="0.2">
      <c r="A28" s="48" t="s">
        <v>329</v>
      </c>
      <c r="B28" s="48"/>
      <c r="C28" s="48"/>
      <c r="D28" s="48"/>
      <c r="E28" s="48"/>
      <c r="F28" s="48"/>
      <c r="G28" s="48"/>
      <c r="H28" s="48"/>
      <c r="I28" s="48"/>
      <c r="J28" s="48"/>
      <c r="K28" s="48"/>
      <c r="L28" s="48"/>
      <c r="M28" s="48"/>
    </row>
    <row r="29" spans="1:20" x14ac:dyDescent="0.2">
      <c r="A29" s="48" t="s">
        <v>57</v>
      </c>
      <c r="B29" s="48" t="s">
        <v>58</v>
      </c>
      <c r="C29" s="48" t="s">
        <v>59</v>
      </c>
      <c r="D29" s="48" t="s">
        <v>60</v>
      </c>
      <c r="E29" s="48" t="s">
        <v>61</v>
      </c>
      <c r="F29" s="48" t="s">
        <v>62</v>
      </c>
      <c r="G29" s="48" t="s">
        <v>63</v>
      </c>
      <c r="H29" s="48" t="s">
        <v>64</v>
      </c>
      <c r="I29" s="48"/>
      <c r="J29" s="48"/>
      <c r="K29" s="48"/>
      <c r="L29" s="48"/>
      <c r="M29" s="48"/>
    </row>
    <row r="30" spans="1:20" x14ac:dyDescent="0.2">
      <c r="A30" s="48" t="s">
        <v>328</v>
      </c>
      <c r="B30" s="48">
        <v>800</v>
      </c>
      <c r="C30" s="48">
        <v>3</v>
      </c>
      <c r="D30" s="48">
        <v>9190</v>
      </c>
      <c r="E30" s="48">
        <v>10300</v>
      </c>
      <c r="F30" s="48">
        <v>1166</v>
      </c>
      <c r="G30" s="48">
        <v>0.95299999999999996</v>
      </c>
      <c r="H30" s="48" t="s">
        <v>60</v>
      </c>
      <c r="I30" s="48"/>
      <c r="J30" s="48"/>
      <c r="K30" s="48"/>
      <c r="L30" s="48"/>
      <c r="M30" s="48"/>
    </row>
    <row r="31" spans="1:20" x14ac:dyDescent="0.2">
      <c r="A31" s="48" t="s">
        <v>328</v>
      </c>
      <c r="B31" s="48">
        <v>800</v>
      </c>
      <c r="C31" s="48">
        <v>4</v>
      </c>
      <c r="D31" s="48">
        <v>10200</v>
      </c>
      <c r="E31" s="48">
        <v>11200</v>
      </c>
      <c r="F31" s="48">
        <v>1166</v>
      </c>
      <c r="G31" s="48">
        <v>0.85</v>
      </c>
      <c r="H31" s="48" t="s">
        <v>60</v>
      </c>
      <c r="I31" s="48"/>
      <c r="J31" s="48"/>
      <c r="K31" s="48"/>
      <c r="L31" s="48"/>
      <c r="M31" s="48"/>
    </row>
    <row r="32" spans="1:20" x14ac:dyDescent="0.2">
      <c r="A32" s="48"/>
      <c r="B32" s="48"/>
      <c r="C32" s="48"/>
      <c r="D32" s="48"/>
      <c r="E32" s="48"/>
      <c r="F32" s="48"/>
      <c r="G32" s="48"/>
      <c r="H32" s="48"/>
      <c r="I32" s="48"/>
      <c r="J32" s="48"/>
      <c r="K32" s="48"/>
      <c r="L32" s="48"/>
      <c r="M32" s="48"/>
    </row>
    <row r="33" spans="1:13" x14ac:dyDescent="0.2">
      <c r="A33" s="48"/>
      <c r="B33" s="48"/>
      <c r="C33" s="48"/>
      <c r="D33" s="48"/>
      <c r="E33" s="48"/>
      <c r="F33" s="48"/>
      <c r="G33" s="48"/>
      <c r="H33" s="48"/>
      <c r="I33" s="48"/>
      <c r="J33" s="48"/>
      <c r="K33" s="48"/>
      <c r="L33" s="48"/>
      <c r="M33" s="48"/>
    </row>
    <row r="34" spans="1:13" x14ac:dyDescent="0.2">
      <c r="A34" s="48"/>
      <c r="B34" s="48"/>
      <c r="C34" s="48"/>
      <c r="D34" s="48"/>
      <c r="E34" s="48"/>
      <c r="F34" s="48"/>
      <c r="G34" s="48"/>
      <c r="H34" s="48"/>
      <c r="I34" s="48"/>
      <c r="J34" s="48"/>
      <c r="K34" s="48"/>
      <c r="L34" s="48"/>
      <c r="M34" s="48"/>
    </row>
    <row r="35" spans="1:13" x14ac:dyDescent="0.2">
      <c r="A35" s="48"/>
      <c r="B35" s="48"/>
      <c r="C35" s="48"/>
      <c r="D35" s="48"/>
      <c r="E35" s="48"/>
      <c r="F35" s="48"/>
      <c r="G35" s="48"/>
      <c r="H35" s="48"/>
      <c r="I35" s="48"/>
      <c r="J35" s="48"/>
      <c r="K35" s="48"/>
      <c r="L35" s="48"/>
      <c r="M35" s="48"/>
    </row>
    <row r="36" spans="1:13" x14ac:dyDescent="0.2">
      <c r="A36" s="48" t="s">
        <v>325</v>
      </c>
      <c r="B36" s="48"/>
      <c r="C36" s="48"/>
      <c r="D36" s="48"/>
      <c r="E36" s="48"/>
      <c r="F36" s="48"/>
      <c r="G36" s="48"/>
      <c r="H36" s="48"/>
      <c r="I36" s="48"/>
      <c r="J36" s="48"/>
      <c r="K36" s="48"/>
      <c r="L36" s="48"/>
      <c r="M36" s="48"/>
    </row>
    <row r="37" spans="1:13" x14ac:dyDescent="0.2">
      <c r="A37" s="48" t="s">
        <v>57</v>
      </c>
      <c r="B37" s="48" t="s">
        <v>58</v>
      </c>
      <c r="C37" s="48" t="s">
        <v>59</v>
      </c>
      <c r="D37" s="48" t="s">
        <v>60</v>
      </c>
      <c r="E37" s="48" t="s">
        <v>61</v>
      </c>
      <c r="F37" s="48" t="s">
        <v>62</v>
      </c>
      <c r="G37" s="48" t="s">
        <v>63</v>
      </c>
      <c r="H37" s="48" t="s">
        <v>64</v>
      </c>
      <c r="I37" s="48"/>
      <c r="J37" s="48"/>
      <c r="K37" s="48"/>
      <c r="L37" s="48"/>
      <c r="M37" s="48"/>
    </row>
    <row r="38" spans="1:13" x14ac:dyDescent="0.2">
      <c r="A38" s="48" t="s">
        <v>330</v>
      </c>
      <c r="B38" s="48">
        <v>800</v>
      </c>
      <c r="C38" s="48">
        <v>1</v>
      </c>
      <c r="D38" s="48">
        <v>884</v>
      </c>
      <c r="E38" s="48">
        <v>1670</v>
      </c>
      <c r="F38" s="48">
        <v>840</v>
      </c>
      <c r="G38" s="48">
        <v>0.93100000000000005</v>
      </c>
      <c r="H38" s="48" t="s">
        <v>60</v>
      </c>
      <c r="I38" s="48"/>
      <c r="J38" s="48"/>
      <c r="K38" s="48"/>
      <c r="L38" s="48"/>
      <c r="M38" s="48"/>
    </row>
    <row r="39" spans="1:13" x14ac:dyDescent="0.2">
      <c r="A39" s="48" t="s">
        <v>330</v>
      </c>
      <c r="B39" s="48">
        <v>800</v>
      </c>
      <c r="C39" s="48">
        <v>2</v>
      </c>
      <c r="D39" s="48">
        <v>678</v>
      </c>
      <c r="E39" s="48">
        <v>1450</v>
      </c>
      <c r="F39" s="48">
        <v>840</v>
      </c>
      <c r="G39" s="48">
        <v>0.92500000000000004</v>
      </c>
      <c r="H39" s="48" t="s">
        <v>60</v>
      </c>
      <c r="I39" s="48"/>
      <c r="J39" s="48"/>
      <c r="K39" s="48"/>
      <c r="L39" s="48"/>
      <c r="M39" s="48"/>
    </row>
    <row r="40" spans="1:13" x14ac:dyDescent="0.2">
      <c r="A40" s="48"/>
      <c r="B40" s="48"/>
      <c r="C40" s="48"/>
      <c r="D40" s="48"/>
      <c r="E40" s="48"/>
      <c r="F40" s="48"/>
      <c r="G40" s="48"/>
      <c r="H40" s="48"/>
      <c r="I40" s="48"/>
      <c r="J40" s="48"/>
      <c r="K40" s="48"/>
      <c r="L40" s="48"/>
      <c r="M40" s="48"/>
    </row>
    <row r="41" spans="1:13" x14ac:dyDescent="0.2">
      <c r="A41" s="48"/>
      <c r="B41" s="48"/>
      <c r="C41" s="48"/>
      <c r="D41" s="48"/>
      <c r="E41" s="48"/>
      <c r="F41" s="48"/>
      <c r="G41" s="48"/>
      <c r="H41" s="48"/>
      <c r="I41" s="48"/>
      <c r="J41" s="48"/>
      <c r="K41" s="48"/>
      <c r="L41" s="48"/>
      <c r="M41" s="48"/>
    </row>
    <row r="42" spans="1:13" x14ac:dyDescent="0.2">
      <c r="A42" s="48" t="s">
        <v>327</v>
      </c>
      <c r="B42" s="48"/>
      <c r="C42" s="48"/>
      <c r="D42" s="48"/>
      <c r="E42" s="48"/>
      <c r="F42" s="48"/>
      <c r="G42" s="48"/>
      <c r="H42" s="48"/>
      <c r="I42" s="48"/>
      <c r="J42" s="48"/>
      <c r="K42" s="48"/>
      <c r="L42" s="48"/>
      <c r="M42" s="48"/>
    </row>
    <row r="43" spans="1:13" x14ac:dyDescent="0.2">
      <c r="A43" s="48" t="s">
        <v>330</v>
      </c>
      <c r="B43" s="48">
        <v>800</v>
      </c>
      <c r="C43" s="48">
        <v>3</v>
      </c>
      <c r="D43" s="48">
        <v>4420</v>
      </c>
      <c r="E43" s="48">
        <v>5350</v>
      </c>
      <c r="F43" s="48">
        <v>902</v>
      </c>
      <c r="G43" s="48">
        <v>1.03</v>
      </c>
      <c r="H43" s="48" t="s">
        <v>60</v>
      </c>
      <c r="I43" s="48"/>
      <c r="J43" s="48"/>
      <c r="K43" s="48"/>
      <c r="L43" s="48"/>
      <c r="M43" s="48"/>
    </row>
    <row r="44" spans="1:13" x14ac:dyDescent="0.2">
      <c r="A44" s="48" t="s">
        <v>330</v>
      </c>
      <c r="B44" s="48">
        <v>800</v>
      </c>
      <c r="C44" s="48">
        <v>4</v>
      </c>
      <c r="D44" s="48">
        <v>3360</v>
      </c>
      <c r="E44" s="48">
        <v>4330</v>
      </c>
      <c r="F44" s="48">
        <v>902</v>
      </c>
      <c r="G44" s="48">
        <v>1.08</v>
      </c>
      <c r="H44" s="48" t="s">
        <v>60</v>
      </c>
      <c r="I44" s="48"/>
      <c r="J44" s="48"/>
      <c r="K44" s="48"/>
      <c r="L44" s="48"/>
      <c r="M44" s="48"/>
    </row>
    <row r="51" spans="1:14" x14ac:dyDescent="0.2">
      <c r="A51" s="49" t="s">
        <v>351</v>
      </c>
      <c r="B51" s="48" t="s">
        <v>349</v>
      </c>
      <c r="C51" s="48"/>
      <c r="G51" s="49" t="s">
        <v>352</v>
      </c>
      <c r="H51" s="90" t="s">
        <v>350</v>
      </c>
      <c r="I51" s="90"/>
      <c r="L51" s="49" t="s">
        <v>353</v>
      </c>
      <c r="M51" s="48" t="s">
        <v>354</v>
      </c>
      <c r="N51" s="48"/>
    </row>
    <row r="52" spans="1:14" x14ac:dyDescent="0.2">
      <c r="A52" s="48"/>
      <c r="B52" s="48" t="s">
        <v>65</v>
      </c>
      <c r="C52" s="48">
        <v>1.1086142322097377E-3</v>
      </c>
      <c r="G52" s="48"/>
      <c r="H52" s="51" t="s">
        <v>65</v>
      </c>
      <c r="I52" s="51">
        <v>0.91463415000000003</v>
      </c>
      <c r="L52" s="48"/>
      <c r="M52" s="51" t="s">
        <v>65</v>
      </c>
      <c r="N52" s="51">
        <v>1.2359599999999999E-3</v>
      </c>
    </row>
    <row r="53" spans="1:14" x14ac:dyDescent="0.2">
      <c r="A53" s="48"/>
      <c r="B53" s="48" t="s">
        <v>347</v>
      </c>
      <c r="C53" s="48">
        <v>1.1304347826086956E-3</v>
      </c>
      <c r="G53" s="48"/>
      <c r="H53" s="51" t="s">
        <v>347</v>
      </c>
      <c r="I53" s="51">
        <v>0.86290783999999998</v>
      </c>
      <c r="L53" s="48"/>
      <c r="M53" s="51" t="s">
        <v>347</v>
      </c>
      <c r="N53" s="51">
        <v>1.18261E-3</v>
      </c>
    </row>
    <row r="54" spans="1:14" x14ac:dyDescent="0.2">
      <c r="A54" s="48"/>
      <c r="B54" s="48" t="s">
        <v>88</v>
      </c>
      <c r="C54" s="48">
        <v>8.680203045685279E-4</v>
      </c>
      <c r="G54" s="48"/>
      <c r="H54" s="51" t="s">
        <v>88</v>
      </c>
      <c r="I54" s="51">
        <v>0.46418337999999998</v>
      </c>
      <c r="L54" s="48"/>
      <c r="M54" s="51" t="s">
        <v>88</v>
      </c>
      <c r="N54" s="51">
        <v>1.0203E-3</v>
      </c>
    </row>
    <row r="55" spans="1:14" x14ac:dyDescent="0.2">
      <c r="A55" s="48"/>
      <c r="B55" s="48" t="s">
        <v>348</v>
      </c>
      <c r="C55" s="48">
        <v>1.1346153846153845E-3</v>
      </c>
      <c r="G55" s="48"/>
      <c r="H55" s="51" t="s">
        <v>348</v>
      </c>
      <c r="I55" s="51">
        <v>0.68922306</v>
      </c>
      <c r="L55" s="48"/>
      <c r="M55" s="51" t="s">
        <v>348</v>
      </c>
      <c r="N55" s="51">
        <v>1.3605799999999999E-3</v>
      </c>
    </row>
    <row r="56" spans="1:14" x14ac:dyDescent="0.2">
      <c r="A56" s="48"/>
      <c r="B56" s="48" t="s">
        <v>65</v>
      </c>
      <c r="C56" s="48">
        <v>1.0918367346938775E-3</v>
      </c>
      <c r="G56" s="48"/>
      <c r="H56" s="51" t="s">
        <v>65</v>
      </c>
      <c r="I56" s="51">
        <v>0.90385378999999999</v>
      </c>
      <c r="L56" s="48"/>
      <c r="M56" s="51" t="s">
        <v>65</v>
      </c>
      <c r="N56" s="51">
        <v>1.36224E-3</v>
      </c>
    </row>
    <row r="57" spans="1:14" x14ac:dyDescent="0.2">
      <c r="A57" s="48"/>
      <c r="B57" s="48" t="s">
        <v>347</v>
      </c>
      <c r="C57" s="48">
        <v>1.1855670103092784E-3</v>
      </c>
      <c r="G57" s="48"/>
      <c r="H57" s="51" t="s">
        <v>347</v>
      </c>
      <c r="I57" s="51">
        <v>0.89826989999999995</v>
      </c>
      <c r="L57" s="48"/>
      <c r="M57" s="51" t="s">
        <v>347</v>
      </c>
      <c r="N57" s="51">
        <v>1.68557E-3</v>
      </c>
    </row>
    <row r="58" spans="1:14" x14ac:dyDescent="0.2">
      <c r="A58" s="48"/>
      <c r="B58" s="48" t="s">
        <v>88</v>
      </c>
      <c r="C58" s="48">
        <v>5.6395348837209305E-4</v>
      </c>
      <c r="G58" s="48"/>
      <c r="H58" s="51" t="s">
        <v>88</v>
      </c>
      <c r="I58" s="51">
        <v>0.30902110999999999</v>
      </c>
      <c r="L58" s="48"/>
      <c r="M58" s="51" t="s">
        <v>88</v>
      </c>
      <c r="N58" s="51">
        <v>5.8721000000000001E-4</v>
      </c>
    </row>
    <row r="59" spans="1:14" x14ac:dyDescent="0.2">
      <c r="A59" s="48"/>
      <c r="B59" s="48" t="s">
        <v>348</v>
      </c>
      <c r="C59" s="48">
        <v>1.0809248554913295E-3</v>
      </c>
      <c r="G59" s="48"/>
      <c r="H59" s="51" t="s">
        <v>348</v>
      </c>
      <c r="I59" s="51">
        <v>0.75645342000000004</v>
      </c>
      <c r="L59" s="48"/>
      <c r="M59" s="51" t="s">
        <v>348</v>
      </c>
      <c r="N59" s="51">
        <v>1.3294800000000001E-3</v>
      </c>
    </row>
    <row r="60" spans="1:14" x14ac:dyDescent="0.2">
      <c r="A60" s="48"/>
      <c r="B60" s="48" t="s">
        <v>65</v>
      </c>
      <c r="C60" s="48">
        <v>1.0769230769230769E-3</v>
      </c>
      <c r="G60" s="48"/>
      <c r="H60" s="51" t="s">
        <v>65</v>
      </c>
      <c r="I60" s="51">
        <v>0.78172589000000003</v>
      </c>
      <c r="L60" s="48"/>
      <c r="M60" s="51" t="s">
        <v>65</v>
      </c>
      <c r="N60" s="51">
        <v>7.6409999999999998E-4</v>
      </c>
    </row>
    <row r="61" spans="1:14" x14ac:dyDescent="0.2">
      <c r="A61" s="48"/>
      <c r="B61" s="48" t="s">
        <v>347</v>
      </c>
      <c r="C61" s="48">
        <v>1.325242718446602E-3</v>
      </c>
      <c r="G61" s="48"/>
      <c r="H61" s="51" t="s">
        <v>347</v>
      </c>
      <c r="I61" s="51">
        <v>0.85217390999999998</v>
      </c>
      <c r="L61" s="48"/>
      <c r="M61" s="51" t="s">
        <v>347</v>
      </c>
      <c r="N61" s="51">
        <v>1.48058E-3</v>
      </c>
    </row>
    <row r="62" spans="1:14" x14ac:dyDescent="0.2">
      <c r="A62" s="48"/>
      <c r="B62" s="48" t="s">
        <v>88</v>
      </c>
      <c r="C62" s="48">
        <v>9.042553191489362E-4</v>
      </c>
      <c r="G62" s="48"/>
      <c r="H62" s="51" t="s">
        <v>88</v>
      </c>
      <c r="I62" s="51">
        <v>0.47744145999999998</v>
      </c>
      <c r="L62" s="48"/>
      <c r="M62" s="51" t="s">
        <v>88</v>
      </c>
      <c r="N62" s="51">
        <v>1.08511E-3</v>
      </c>
    </row>
    <row r="63" spans="1:14" x14ac:dyDescent="0.2">
      <c r="A63" s="48"/>
      <c r="B63" s="48" t="s">
        <v>348</v>
      </c>
      <c r="C63" s="48">
        <v>9.2307692307692305E-4</v>
      </c>
      <c r="G63" s="48"/>
      <c r="H63" s="51" t="s">
        <v>348</v>
      </c>
      <c r="I63" s="51">
        <v>0.66116505000000003</v>
      </c>
      <c r="L63" s="48"/>
      <c r="M63" s="51" t="s">
        <v>348</v>
      </c>
      <c r="N63" s="51">
        <v>9.6703000000000002E-4</v>
      </c>
    </row>
    <row r="64" spans="1:14" x14ac:dyDescent="0.2">
      <c r="A64" s="48"/>
      <c r="B64" s="48" t="s">
        <v>65</v>
      </c>
      <c r="C64" s="48">
        <v>9.6575342465753426E-4</v>
      </c>
      <c r="G64" s="48"/>
      <c r="H64" s="51" t="s">
        <v>65</v>
      </c>
      <c r="I64" s="51">
        <v>0.88665759</v>
      </c>
      <c r="L64" s="48"/>
      <c r="M64" s="48" t="s">
        <v>65</v>
      </c>
      <c r="N64" s="48">
        <v>8.3561643835616437E-4</v>
      </c>
    </row>
    <row r="65" spans="1:14" x14ac:dyDescent="0.2">
      <c r="A65" s="48"/>
      <c r="B65" s="48" t="s">
        <v>347</v>
      </c>
      <c r="C65" s="48">
        <v>1.1756756756756757E-3</v>
      </c>
      <c r="G65" s="48"/>
      <c r="H65" s="51" t="s">
        <v>347</v>
      </c>
      <c r="I65" s="51">
        <v>0.89717924999999998</v>
      </c>
      <c r="L65" s="48"/>
      <c r="M65" s="48" t="s">
        <v>347</v>
      </c>
      <c r="N65" s="48">
        <v>1.3175675675675676E-3</v>
      </c>
    </row>
    <row r="66" spans="1:14" x14ac:dyDescent="0.2">
      <c r="A66" s="48"/>
      <c r="B66" s="48" t="s">
        <v>88</v>
      </c>
      <c r="C66" s="48">
        <v>5.2424242424242424E-4</v>
      </c>
      <c r="G66" s="48"/>
      <c r="H66" s="51" t="s">
        <v>88</v>
      </c>
      <c r="I66" s="51">
        <v>0.38120257000000002</v>
      </c>
      <c r="L66" s="48"/>
      <c r="M66" s="48" t="s">
        <v>88</v>
      </c>
      <c r="N66" s="48">
        <v>4.4242424242424243E-4</v>
      </c>
    </row>
    <row r="67" spans="1:14" x14ac:dyDescent="0.2">
      <c r="A67" s="48"/>
      <c r="B67" s="48" t="s">
        <v>348</v>
      </c>
      <c r="C67" s="48">
        <v>8.4905660377358489E-4</v>
      </c>
      <c r="G67" s="48"/>
      <c r="H67" s="51" t="s">
        <v>348</v>
      </c>
      <c r="I67" s="51">
        <v>0.70726496000000005</v>
      </c>
      <c r="L67" s="48"/>
      <c r="M67" s="48" t="s">
        <v>348</v>
      </c>
      <c r="N67" s="48">
        <v>7.7987421383647799E-4</v>
      </c>
    </row>
  </sheetData>
  <mergeCells count="2">
    <mergeCell ref="R15:T15"/>
    <mergeCell ref="H51:I51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CD5EEF-E5AF-DC40-8DD2-6790CA82BA4D}">
  <dimension ref="A2:AL296"/>
  <sheetViews>
    <sheetView topLeftCell="A302" workbookViewId="0">
      <selection activeCell="T70" sqref="T70"/>
    </sheetView>
  </sheetViews>
  <sheetFormatPr baseColWidth="10" defaultRowHeight="16" x14ac:dyDescent="0.2"/>
  <sheetData>
    <row r="2" spans="1:33" s="2" customFormat="1" x14ac:dyDescent="0.2">
      <c r="A2" s="2" t="s">
        <v>25</v>
      </c>
    </row>
    <row r="4" spans="1:33" x14ac:dyDescent="0.2">
      <c r="R4" s="2"/>
      <c r="S4" s="2" t="s">
        <v>26</v>
      </c>
      <c r="T4" s="2"/>
      <c r="U4" s="2"/>
      <c r="V4" s="2"/>
      <c r="W4" s="2"/>
      <c r="X4" s="2"/>
      <c r="Y4" s="2"/>
      <c r="Z4" s="2"/>
    </row>
    <row r="5" spans="1:33" x14ac:dyDescent="0.2">
      <c r="AB5" s="36" t="s">
        <v>324</v>
      </c>
      <c r="AC5" s="37"/>
      <c r="AD5" s="37"/>
      <c r="AE5" s="37"/>
      <c r="AF5" s="37"/>
      <c r="AG5" s="37"/>
    </row>
    <row r="6" spans="1:33" x14ac:dyDescent="0.2">
      <c r="AB6" s="37"/>
      <c r="AC6" s="37"/>
      <c r="AD6" s="37"/>
      <c r="AE6" s="37"/>
      <c r="AF6" s="37"/>
      <c r="AG6" s="37"/>
    </row>
    <row r="7" spans="1:33" x14ac:dyDescent="0.2">
      <c r="H7" t="s">
        <v>1819</v>
      </c>
      <c r="K7" s="36" t="s">
        <v>323</v>
      </c>
      <c r="L7" s="37"/>
      <c r="M7" s="37"/>
      <c r="N7" s="37"/>
      <c r="O7" s="37"/>
      <c r="AB7" s="37"/>
      <c r="AC7" s="37"/>
      <c r="AD7" s="37"/>
      <c r="AE7" s="37"/>
      <c r="AF7" s="37"/>
      <c r="AG7" s="37"/>
    </row>
    <row r="8" spans="1:33" x14ac:dyDescent="0.2">
      <c r="K8" s="37"/>
      <c r="L8" s="37"/>
      <c r="M8" s="37"/>
      <c r="N8" s="37"/>
      <c r="O8" s="37"/>
      <c r="AB8" s="37"/>
      <c r="AC8" s="37"/>
      <c r="AD8" s="37" t="s">
        <v>321</v>
      </c>
      <c r="AE8" s="37" t="s">
        <v>70</v>
      </c>
      <c r="AF8" s="36" t="s">
        <v>321</v>
      </c>
      <c r="AG8" s="36" t="s">
        <v>70</v>
      </c>
    </row>
    <row r="9" spans="1:33" x14ac:dyDescent="0.2">
      <c r="K9" s="37"/>
      <c r="L9" s="37" t="s">
        <v>321</v>
      </c>
      <c r="M9" s="37" t="s">
        <v>70</v>
      </c>
      <c r="N9" s="36" t="s">
        <v>321</v>
      </c>
      <c r="O9" s="36" t="s">
        <v>70</v>
      </c>
      <c r="AB9" s="45" t="s">
        <v>88</v>
      </c>
      <c r="AC9" s="37" t="s">
        <v>322</v>
      </c>
      <c r="AD9" s="37">
        <v>9.0963855421686748E-3</v>
      </c>
      <c r="AE9" s="37">
        <v>7.6807228915662655E-4</v>
      </c>
      <c r="AF9" s="36">
        <v>1</v>
      </c>
      <c r="AG9" s="36">
        <v>1</v>
      </c>
    </row>
    <row r="10" spans="1:33" x14ac:dyDescent="0.2">
      <c r="K10" s="37" t="s">
        <v>322</v>
      </c>
      <c r="L10" s="37">
        <v>1.606060606060606E-2</v>
      </c>
      <c r="M10" s="37">
        <v>1.2323232323232323E-3</v>
      </c>
      <c r="N10" s="36">
        <v>1</v>
      </c>
      <c r="O10" s="36">
        <v>1</v>
      </c>
      <c r="AB10" s="45"/>
      <c r="AC10" s="37" t="s">
        <v>321</v>
      </c>
      <c r="AD10" s="37">
        <v>3.2000000000000002E-3</v>
      </c>
      <c r="AE10" s="37">
        <v>6.2761904761904764E-4</v>
      </c>
      <c r="AF10" s="36">
        <v>0.35178807947019869</v>
      </c>
      <c r="AG10" s="36">
        <v>0.81713538748832859</v>
      </c>
    </row>
    <row r="11" spans="1:33" x14ac:dyDescent="0.2">
      <c r="K11" s="37" t="s">
        <v>321</v>
      </c>
      <c r="L11" s="37">
        <v>6.7403314917127075E-3</v>
      </c>
      <c r="M11" s="37">
        <v>2.2651933701657457E-3</v>
      </c>
      <c r="N11" s="36">
        <v>0.41968101740852709</v>
      </c>
      <c r="O11" s="36">
        <v>1.8381487184131871</v>
      </c>
      <c r="AB11" s="45"/>
      <c r="AC11" s="37"/>
      <c r="AD11" s="37"/>
      <c r="AE11" s="37"/>
      <c r="AF11" s="36"/>
      <c r="AG11" s="36"/>
    </row>
    <row r="12" spans="1:33" x14ac:dyDescent="0.2">
      <c r="K12" s="37"/>
      <c r="L12" s="37"/>
      <c r="M12" s="37"/>
      <c r="N12" s="36"/>
      <c r="O12" s="36"/>
      <c r="AB12" s="45"/>
      <c r="AC12" s="37"/>
      <c r="AD12" s="37"/>
      <c r="AE12" s="37"/>
      <c r="AF12" s="36"/>
      <c r="AG12" s="36"/>
    </row>
    <row r="13" spans="1:33" x14ac:dyDescent="0.2">
      <c r="K13" s="37"/>
      <c r="L13" s="37"/>
      <c r="M13" s="37"/>
      <c r="N13" s="36"/>
      <c r="O13" s="36"/>
      <c r="AB13" s="45" t="s">
        <v>88</v>
      </c>
      <c r="AC13" s="37" t="s">
        <v>322</v>
      </c>
      <c r="AD13" s="37">
        <v>7.4112149532710283E-3</v>
      </c>
      <c r="AE13" s="37">
        <v>7.0373831775700927E-4</v>
      </c>
      <c r="AF13" s="36">
        <v>1</v>
      </c>
      <c r="AG13" s="36">
        <v>1</v>
      </c>
    </row>
    <row r="14" spans="1:33" x14ac:dyDescent="0.2">
      <c r="K14" s="37"/>
      <c r="L14" s="37" t="s">
        <v>321</v>
      </c>
      <c r="M14" s="37" t="s">
        <v>70</v>
      </c>
      <c r="N14" s="36" t="s">
        <v>321</v>
      </c>
      <c r="O14" s="36" t="s">
        <v>70</v>
      </c>
      <c r="S14" t="s">
        <v>70</v>
      </c>
      <c r="AB14" s="45"/>
      <c r="AC14" s="37" t="s">
        <v>321</v>
      </c>
      <c r="AD14" s="37">
        <v>3.1716417910447759E-3</v>
      </c>
      <c r="AE14" s="37">
        <v>8.5074626865671644E-4</v>
      </c>
      <c r="AF14" s="36">
        <v>0.4279516666352976</v>
      </c>
      <c r="AG14" s="36">
        <v>1.2088957602426118</v>
      </c>
    </row>
    <row r="15" spans="1:33" x14ac:dyDescent="0.2">
      <c r="K15" s="37" t="s">
        <v>322</v>
      </c>
      <c r="L15" s="37">
        <v>1.6E-2</v>
      </c>
      <c r="M15" s="37">
        <v>9.9090909090909091E-4</v>
      </c>
      <c r="N15" s="36">
        <v>1</v>
      </c>
      <c r="O15" s="36">
        <v>1</v>
      </c>
      <c r="AB15" s="45"/>
      <c r="AC15" s="37"/>
      <c r="AD15" s="37"/>
      <c r="AE15" s="37"/>
      <c r="AF15" s="36"/>
      <c r="AG15" s="36"/>
    </row>
    <row r="16" spans="1:33" x14ac:dyDescent="0.2">
      <c r="K16" s="37" t="s">
        <v>321</v>
      </c>
      <c r="L16" s="37">
        <v>7.4360902255639098E-3</v>
      </c>
      <c r="M16" s="37">
        <v>1.6466165413533834E-3</v>
      </c>
      <c r="N16" s="36">
        <v>0.46475563909774437</v>
      </c>
      <c r="O16" s="36">
        <v>1.6617231151272676</v>
      </c>
      <c r="AB16" s="45"/>
      <c r="AC16" s="37"/>
      <c r="AD16" s="37"/>
      <c r="AE16" s="37"/>
      <c r="AF16" s="36"/>
      <c r="AG16" s="36"/>
    </row>
    <row r="17" spans="8:33" x14ac:dyDescent="0.2">
      <c r="J17" s="92"/>
      <c r="K17" s="37"/>
      <c r="L17" s="37"/>
      <c r="M17" s="37"/>
      <c r="N17" s="36"/>
      <c r="O17" s="36"/>
      <c r="AB17" s="45" t="s">
        <v>88</v>
      </c>
      <c r="AC17" s="37" t="s">
        <v>322</v>
      </c>
      <c r="AD17" s="37">
        <v>4.6410256410256414E-3</v>
      </c>
      <c r="AE17" s="37">
        <v>2.6581196581196585E-4</v>
      </c>
      <c r="AF17" s="36">
        <v>1</v>
      </c>
      <c r="AG17" s="36">
        <v>1</v>
      </c>
    </row>
    <row r="18" spans="8:33" x14ac:dyDescent="0.2">
      <c r="J18" s="92"/>
      <c r="K18" s="37"/>
      <c r="L18" s="37"/>
      <c r="M18" s="37"/>
      <c r="N18" s="36"/>
      <c r="O18" s="36"/>
      <c r="AB18" s="45"/>
      <c r="AC18" s="37" t="s">
        <v>321</v>
      </c>
      <c r="AD18" s="37">
        <v>1.9322033898305085E-3</v>
      </c>
      <c r="AE18" s="37">
        <v>4.8728813559322035E-4</v>
      </c>
      <c r="AF18" s="36">
        <v>0.41633111714580012</v>
      </c>
      <c r="AG18" s="36">
        <v>1.8332061692735298</v>
      </c>
    </row>
    <row r="19" spans="8:33" x14ac:dyDescent="0.2">
      <c r="K19" s="37"/>
      <c r="L19" s="37" t="s">
        <v>321</v>
      </c>
      <c r="M19" s="37" t="s">
        <v>70</v>
      </c>
      <c r="N19" s="36" t="s">
        <v>321</v>
      </c>
      <c r="O19" s="36" t="s">
        <v>70</v>
      </c>
      <c r="AB19" s="45"/>
      <c r="AC19" s="37"/>
      <c r="AD19" s="37"/>
      <c r="AE19" s="37"/>
      <c r="AF19" s="36"/>
      <c r="AG19" s="36"/>
    </row>
    <row r="20" spans="8:33" x14ac:dyDescent="0.2">
      <c r="K20" s="37" t="s">
        <v>322</v>
      </c>
      <c r="L20" s="37">
        <v>2.1171875E-2</v>
      </c>
      <c r="M20" s="37">
        <v>1.3515624999999999E-3</v>
      </c>
      <c r="N20" s="36">
        <v>1</v>
      </c>
      <c r="O20" s="36">
        <v>1</v>
      </c>
      <c r="AB20" s="91" t="s">
        <v>88</v>
      </c>
      <c r="AC20" s="46" t="s">
        <v>322</v>
      </c>
      <c r="AD20" s="46">
        <v>3.5130399999999998E-3</v>
      </c>
      <c r="AE20" s="46">
        <v>2.9826000000000001E-4</v>
      </c>
      <c r="AF20" s="47">
        <v>1</v>
      </c>
      <c r="AG20" s="47">
        <v>1</v>
      </c>
    </row>
    <row r="21" spans="8:33" x14ac:dyDescent="0.2">
      <c r="K21" s="37" t="s">
        <v>321</v>
      </c>
      <c r="L21" s="37">
        <v>5.5973154362416108E-3</v>
      </c>
      <c r="M21" s="37">
        <v>1.5771812080536912E-3</v>
      </c>
      <c r="N21" s="36">
        <v>0.26437504643502813</v>
      </c>
      <c r="O21" s="36">
        <v>1.1669317608720953</v>
      </c>
      <c r="AB21" s="91"/>
      <c r="AC21" s="46" t="s">
        <v>321</v>
      </c>
      <c r="AD21" s="46">
        <v>6.4957000000000003E-4</v>
      </c>
      <c r="AE21" s="46">
        <v>2.5213999999999998E-4</v>
      </c>
      <c r="AF21" s="47">
        <v>0.18490311000000001</v>
      </c>
      <c r="AG21" s="47">
        <v>0.84535645999999998</v>
      </c>
    </row>
    <row r="22" spans="8:33" x14ac:dyDescent="0.2">
      <c r="K22" s="37"/>
      <c r="L22" s="37"/>
      <c r="M22" s="37"/>
      <c r="N22" s="36"/>
      <c r="O22" s="36"/>
    </row>
    <row r="23" spans="8:33" x14ac:dyDescent="0.2">
      <c r="K23" s="46" t="s">
        <v>322</v>
      </c>
      <c r="L23" s="46">
        <v>1.2338709999999999E-2</v>
      </c>
      <c r="M23" s="46">
        <v>9.8386999999999997E-4</v>
      </c>
      <c r="N23" s="47">
        <v>1</v>
      </c>
      <c r="O23" s="47">
        <v>1</v>
      </c>
    </row>
    <row r="24" spans="8:33" x14ac:dyDescent="0.2">
      <c r="K24" s="46" t="s">
        <v>321</v>
      </c>
      <c r="L24" s="46">
        <v>3.34965E-3</v>
      </c>
      <c r="M24" s="46">
        <v>1.17483E-3</v>
      </c>
      <c r="N24" s="47">
        <v>0.27147493</v>
      </c>
      <c r="O24" s="47">
        <v>1.1940846000000001</v>
      </c>
    </row>
    <row r="29" spans="8:33" x14ac:dyDescent="0.2">
      <c r="H29" t="s">
        <v>70</v>
      </c>
    </row>
    <row r="31" spans="8:33" x14ac:dyDescent="0.2">
      <c r="S31" t="s">
        <v>1819</v>
      </c>
    </row>
    <row r="69" spans="1:38" s="2" customFormat="1" ht="20" x14ac:dyDescent="0.25">
      <c r="A69" s="6" t="s">
        <v>27</v>
      </c>
    </row>
    <row r="70" spans="1:38" s="3" customFormat="1" ht="19" x14ac:dyDescent="0.25">
      <c r="B70" s="3" t="s">
        <v>28</v>
      </c>
      <c r="K70" s="3" t="s">
        <v>29</v>
      </c>
      <c r="T70" s="3" t="s">
        <v>1825</v>
      </c>
      <c r="AD70" s="3" t="s">
        <v>31</v>
      </c>
      <c r="AL70" s="3" t="s">
        <v>32</v>
      </c>
    </row>
    <row r="141" spans="1:35" s="2" customFormat="1" ht="20" x14ac:dyDescent="0.25">
      <c r="A141" s="6" t="s">
        <v>33</v>
      </c>
    </row>
    <row r="142" spans="1:35" s="5" customFormat="1" x14ac:dyDescent="0.2">
      <c r="B142" s="5" t="s">
        <v>45</v>
      </c>
      <c r="I142" s="5" t="s">
        <v>34</v>
      </c>
      <c r="P142" s="5" t="s">
        <v>35</v>
      </c>
      <c r="Y142" s="5" t="s">
        <v>36</v>
      </c>
      <c r="AI142" s="5" t="s">
        <v>37</v>
      </c>
    </row>
    <row r="189" spans="1:2" s="7" customFormat="1" ht="20" x14ac:dyDescent="0.2">
      <c r="A189" s="7" t="s">
        <v>38</v>
      </c>
    </row>
    <row r="190" spans="1:2" s="8" customFormat="1" ht="20" x14ac:dyDescent="0.2">
      <c r="B190" s="9" t="s">
        <v>39</v>
      </c>
    </row>
    <row r="251" spans="1:10" x14ac:dyDescent="0.2">
      <c r="A251" s="2" t="s">
        <v>40</v>
      </c>
      <c r="B251" s="2" t="s">
        <v>41</v>
      </c>
      <c r="J251" s="2" t="s">
        <v>42</v>
      </c>
    </row>
    <row r="295" spans="1:11" s="2" customFormat="1" x14ac:dyDescent="0.2">
      <c r="A295" s="2" t="s">
        <v>43</v>
      </c>
    </row>
    <row r="296" spans="1:11" s="4" customFormat="1" x14ac:dyDescent="0.2">
      <c r="B296" s="5" t="s">
        <v>1822</v>
      </c>
      <c r="K296" s="5" t="s">
        <v>44</v>
      </c>
    </row>
  </sheetData>
  <mergeCells count="2">
    <mergeCell ref="AB20:AB21"/>
    <mergeCell ref="J17:J18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FAAB13-DA15-5547-A414-15B894CD8CBB}">
  <dimension ref="A1:AH89"/>
  <sheetViews>
    <sheetView topLeftCell="I44" zoomScale="87" zoomScaleNormal="125" workbookViewId="0">
      <selection activeCell="AE40" sqref="AE40"/>
    </sheetView>
  </sheetViews>
  <sheetFormatPr baseColWidth="10" defaultRowHeight="16" x14ac:dyDescent="0.2"/>
  <cols>
    <col min="3" max="3" width="14.1640625" bestFit="1" customWidth="1"/>
    <col min="4" max="4" width="12.1640625" bestFit="1" customWidth="1"/>
    <col min="18" max="18" width="13.33203125" bestFit="1" customWidth="1"/>
  </cols>
  <sheetData>
    <row r="1" spans="1:29" x14ac:dyDescent="0.2">
      <c r="A1" s="2" t="s">
        <v>15</v>
      </c>
      <c r="J1" s="2" t="s">
        <v>16</v>
      </c>
      <c r="U1" s="2" t="s">
        <v>17</v>
      </c>
    </row>
    <row r="5" spans="1:29" x14ac:dyDescent="0.2">
      <c r="AC5" t="s">
        <v>51</v>
      </c>
    </row>
    <row r="8" spans="1:29" x14ac:dyDescent="0.2">
      <c r="K8" t="s">
        <v>51</v>
      </c>
      <c r="AC8" t="s">
        <v>70</v>
      </c>
    </row>
    <row r="12" spans="1:29" x14ac:dyDescent="0.2">
      <c r="AC12" t="s">
        <v>71</v>
      </c>
    </row>
    <row r="13" spans="1:29" x14ac:dyDescent="0.2">
      <c r="K13" t="s">
        <v>71</v>
      </c>
    </row>
    <row r="29" spans="8:29" x14ac:dyDescent="0.2">
      <c r="H29" t="s">
        <v>96</v>
      </c>
    </row>
    <row r="30" spans="8:29" x14ac:dyDescent="0.2">
      <c r="AC30" t="s">
        <v>318</v>
      </c>
    </row>
    <row r="32" spans="8:29" x14ac:dyDescent="0.2">
      <c r="K32" t="s">
        <v>70</v>
      </c>
    </row>
    <row r="40" spans="1:4" x14ac:dyDescent="0.2">
      <c r="A40" s="36" t="s">
        <v>315</v>
      </c>
      <c r="B40" s="37"/>
      <c r="C40" s="37"/>
      <c r="D40" s="37"/>
    </row>
    <row r="41" spans="1:4" x14ac:dyDescent="0.2">
      <c r="A41" s="37"/>
      <c r="B41" s="37"/>
      <c r="C41" s="37" t="s">
        <v>313</v>
      </c>
      <c r="D41" s="36" t="s">
        <v>167</v>
      </c>
    </row>
    <row r="42" spans="1:4" x14ac:dyDescent="0.2">
      <c r="A42" s="37"/>
      <c r="B42" s="37" t="s">
        <v>123</v>
      </c>
      <c r="C42" s="37">
        <v>4.1524459613196812E-2</v>
      </c>
      <c r="D42" s="36">
        <v>1</v>
      </c>
    </row>
    <row r="43" spans="1:4" x14ac:dyDescent="0.2">
      <c r="A43" s="37"/>
      <c r="B43" s="37" t="s">
        <v>314</v>
      </c>
      <c r="C43" s="37">
        <v>0.1649269311064718</v>
      </c>
      <c r="D43" s="36">
        <v>3.971801984728458</v>
      </c>
    </row>
    <row r="44" spans="1:4" x14ac:dyDescent="0.2">
      <c r="A44" s="37"/>
      <c r="B44" s="37" t="s">
        <v>123</v>
      </c>
      <c r="C44" s="37">
        <v>6.016859852476291E-2</v>
      </c>
      <c r="D44" s="36">
        <v>1</v>
      </c>
    </row>
    <row r="45" spans="1:4" x14ac:dyDescent="0.2">
      <c r="A45" s="37"/>
      <c r="B45" s="37" t="s">
        <v>314</v>
      </c>
      <c r="C45" s="37">
        <v>0.17745803357314149</v>
      </c>
      <c r="D45" s="36">
        <v>2.9493463022926667</v>
      </c>
    </row>
    <row r="46" spans="1:4" x14ac:dyDescent="0.2">
      <c r="A46" s="37"/>
      <c r="B46" s="37" t="s">
        <v>123</v>
      </c>
      <c r="C46" s="37">
        <v>9.4694348327566319E-2</v>
      </c>
      <c r="D46" s="36">
        <v>1</v>
      </c>
    </row>
    <row r="47" spans="1:4" x14ac:dyDescent="0.2">
      <c r="A47" s="37"/>
      <c r="B47" s="37" t="s">
        <v>314</v>
      </c>
      <c r="C47" s="37">
        <v>0.26931818181818185</v>
      </c>
      <c r="D47" s="36">
        <v>2.8440787288229434</v>
      </c>
    </row>
    <row r="48" spans="1:4" x14ac:dyDescent="0.2">
      <c r="A48" s="37"/>
      <c r="B48" s="37" t="s">
        <v>65</v>
      </c>
      <c r="C48" s="37">
        <v>3.4458598726114648E-2</v>
      </c>
      <c r="D48" s="36">
        <v>1</v>
      </c>
    </row>
    <row r="49" spans="1:34" x14ac:dyDescent="0.2">
      <c r="A49" s="37"/>
      <c r="B49" s="37" t="s">
        <v>92</v>
      </c>
      <c r="C49" s="37">
        <v>7.9428571428571432E-2</v>
      </c>
      <c r="D49" s="36">
        <v>2.3050435701082654</v>
      </c>
    </row>
    <row r="63" spans="1:34" x14ac:dyDescent="0.2">
      <c r="X63" s="36" t="s">
        <v>320</v>
      </c>
    </row>
    <row r="64" spans="1:34" x14ac:dyDescent="0.2">
      <c r="X64" s="37"/>
      <c r="Y64" s="36" t="s">
        <v>50</v>
      </c>
      <c r="Z64" s="36" t="s">
        <v>51</v>
      </c>
      <c r="AA64" s="36" t="s">
        <v>52</v>
      </c>
      <c r="AB64" s="36"/>
      <c r="AC64" s="36"/>
      <c r="AD64" s="36"/>
      <c r="AE64" s="36" t="s">
        <v>50</v>
      </c>
      <c r="AF64" s="36" t="s">
        <v>51</v>
      </c>
      <c r="AG64" s="36" t="s">
        <v>52</v>
      </c>
      <c r="AH64" s="36"/>
    </row>
    <row r="65" spans="10:34" x14ac:dyDescent="0.2">
      <c r="X65" s="37" t="s">
        <v>65</v>
      </c>
      <c r="Y65" s="37">
        <v>3.6170212765957447E-4</v>
      </c>
      <c r="Z65" s="37">
        <v>8.6524822695035455E-5</v>
      </c>
      <c r="AA65" s="37">
        <v>2.4858156028368795E-3</v>
      </c>
      <c r="AB65" s="37"/>
      <c r="AC65" s="37"/>
      <c r="AD65" s="37" t="s">
        <v>65</v>
      </c>
      <c r="AE65" s="37">
        <v>7.9629629629629625E-4</v>
      </c>
      <c r="AF65" s="37">
        <v>1.8240740740740739E-4</v>
      </c>
      <c r="AG65" s="37">
        <v>6.1111111111111114E-3</v>
      </c>
      <c r="AH65" s="37"/>
    </row>
    <row r="66" spans="10:34" x14ac:dyDescent="0.2">
      <c r="X66" s="37" t="s">
        <v>317</v>
      </c>
      <c r="Y66" s="37">
        <v>4.7931034482758618E-4</v>
      </c>
      <c r="Z66" s="37">
        <v>1.093103448275862E-4</v>
      </c>
      <c r="AA66" s="37">
        <v>3.1413793103448277E-3</v>
      </c>
      <c r="AB66" s="37"/>
      <c r="AC66" s="37"/>
      <c r="AD66" s="37" t="s">
        <v>317</v>
      </c>
      <c r="AE66" s="37">
        <v>9.7536945812807879E-4</v>
      </c>
      <c r="AF66" s="37">
        <v>1.0443349753694581E-4</v>
      </c>
      <c r="AG66" s="37">
        <v>7.0443349753694581E-3</v>
      </c>
      <c r="AH66" s="37"/>
    </row>
    <row r="67" spans="10:34" x14ac:dyDescent="0.2">
      <c r="X67" s="37" t="s">
        <v>65</v>
      </c>
      <c r="Y67" s="37">
        <v>5.0684931506849318E-4</v>
      </c>
      <c r="Z67" s="37">
        <v>8.4931506849315072E-5</v>
      </c>
      <c r="AA67" s="37">
        <v>2.9828767123287669E-3</v>
      </c>
      <c r="AB67" s="37"/>
      <c r="AC67" s="37"/>
      <c r="AD67" s="37" t="s">
        <v>65</v>
      </c>
      <c r="AE67" s="37">
        <v>7.7450980392156858E-4</v>
      </c>
      <c r="AF67" s="37">
        <v>1.6323529411764706E-4</v>
      </c>
      <c r="AG67" s="37">
        <v>5.9803921568627452E-3</v>
      </c>
      <c r="AH67" s="37"/>
    </row>
    <row r="68" spans="10:34" x14ac:dyDescent="0.2">
      <c r="X68" s="37" t="s">
        <v>317</v>
      </c>
      <c r="Y68" s="37">
        <v>4.5318352059925095E-4</v>
      </c>
      <c r="Z68" s="37">
        <v>8.8389513108614242E-5</v>
      </c>
      <c r="AA68" s="37">
        <v>3.1161048689138577E-3</v>
      </c>
      <c r="AB68" s="37"/>
      <c r="AC68" s="37"/>
      <c r="AD68" s="37" t="s">
        <v>317</v>
      </c>
      <c r="AE68" s="37">
        <v>1.0240384615384614E-3</v>
      </c>
      <c r="AF68" s="37">
        <v>1.278846153846154E-4</v>
      </c>
      <c r="AG68" s="37">
        <v>6.5865384615384614E-3</v>
      </c>
      <c r="AH68" s="37"/>
    </row>
    <row r="69" spans="10:34" x14ac:dyDescent="0.2">
      <c r="J69" s="36" t="s">
        <v>316</v>
      </c>
      <c r="K69" s="37"/>
      <c r="L69" s="37"/>
      <c r="M69" s="37"/>
      <c r="N69" s="37"/>
      <c r="O69" s="37"/>
      <c r="P69" s="37"/>
      <c r="Q69" s="37"/>
      <c r="R69" s="37"/>
      <c r="X69" s="37"/>
      <c r="Y69" s="37"/>
      <c r="Z69" s="37"/>
      <c r="AA69" s="37"/>
      <c r="AB69" s="37"/>
      <c r="AC69" s="37"/>
      <c r="AD69" s="37"/>
      <c r="AE69" s="37"/>
      <c r="AF69" s="37"/>
      <c r="AG69" s="37"/>
      <c r="AH69" s="37"/>
    </row>
    <row r="70" spans="10:34" x14ac:dyDescent="0.2">
      <c r="J70" s="37"/>
      <c r="K70" s="37"/>
      <c r="L70" s="37"/>
      <c r="M70" s="37"/>
      <c r="N70" s="37"/>
      <c r="O70" s="36"/>
      <c r="P70" s="38" t="s">
        <v>167</v>
      </c>
      <c r="Q70" s="38"/>
      <c r="R70" s="38"/>
      <c r="X70" s="37"/>
      <c r="Y70" s="37"/>
      <c r="Z70" s="37"/>
      <c r="AA70" s="37"/>
      <c r="AB70" s="37"/>
      <c r="AC70" s="37"/>
      <c r="AD70" s="37"/>
      <c r="AE70" s="37"/>
      <c r="AF70" s="37"/>
      <c r="AG70" s="37"/>
      <c r="AH70" s="37"/>
    </row>
    <row r="71" spans="10:34" x14ac:dyDescent="0.2">
      <c r="J71" s="37"/>
      <c r="K71" s="37" t="s">
        <v>51</v>
      </c>
      <c r="L71" s="37" t="s">
        <v>70</v>
      </c>
      <c r="M71" s="37" t="s">
        <v>91</v>
      </c>
      <c r="N71" s="37"/>
      <c r="O71" s="36"/>
      <c r="P71" s="36" t="s">
        <v>51</v>
      </c>
      <c r="Q71" s="36" t="s">
        <v>70</v>
      </c>
      <c r="R71" s="36" t="s">
        <v>91</v>
      </c>
      <c r="X71" s="37"/>
      <c r="Y71" s="93" t="s">
        <v>173</v>
      </c>
      <c r="Z71" s="93"/>
      <c r="AA71" s="93"/>
      <c r="AB71" s="36"/>
      <c r="AC71" s="36"/>
      <c r="AD71" s="36"/>
      <c r="AE71" s="93" t="s">
        <v>173</v>
      </c>
      <c r="AF71" s="93"/>
      <c r="AG71" s="93"/>
      <c r="AH71" s="36"/>
    </row>
    <row r="72" spans="10:34" x14ac:dyDescent="0.2">
      <c r="J72" s="37" t="s">
        <v>65</v>
      </c>
      <c r="K72" s="37">
        <v>1.4925373134328358E-4</v>
      </c>
      <c r="L72" s="37">
        <v>1.0522388059701492E-3</v>
      </c>
      <c r="M72" s="37">
        <v>5.7537313432835812E-4</v>
      </c>
      <c r="N72" s="37"/>
      <c r="O72" s="36" t="s">
        <v>65</v>
      </c>
      <c r="P72" s="36">
        <v>1</v>
      </c>
      <c r="Q72" s="36">
        <v>1</v>
      </c>
      <c r="R72" s="36">
        <v>1</v>
      </c>
      <c r="X72" s="37"/>
      <c r="Y72" s="36" t="s">
        <v>50</v>
      </c>
      <c r="Z72" s="36" t="s">
        <v>51</v>
      </c>
      <c r="AA72" s="36" t="s">
        <v>52</v>
      </c>
      <c r="AB72" s="36"/>
      <c r="AC72" s="36"/>
      <c r="AD72" s="36"/>
      <c r="AE72" s="36" t="s">
        <v>50</v>
      </c>
      <c r="AF72" s="36" t="s">
        <v>51</v>
      </c>
      <c r="AG72" s="36" t="s">
        <v>52</v>
      </c>
      <c r="AH72" s="36"/>
    </row>
    <row r="73" spans="10:34" x14ac:dyDescent="0.2">
      <c r="J73" s="37" t="s">
        <v>92</v>
      </c>
      <c r="K73" s="37">
        <v>1.6230769230769231E-4</v>
      </c>
      <c r="L73" s="37">
        <v>2.2230769230769231E-3</v>
      </c>
      <c r="M73" s="37">
        <v>8.0769230769230766E-4</v>
      </c>
      <c r="N73" s="37"/>
      <c r="O73" s="36" t="s">
        <v>92</v>
      </c>
      <c r="P73" s="36">
        <v>1.0874615384615385</v>
      </c>
      <c r="Q73" s="36">
        <v>2.1127114020731046</v>
      </c>
      <c r="R73" s="36">
        <v>1.4037713259503144</v>
      </c>
      <c r="X73" s="36" t="s">
        <v>65</v>
      </c>
      <c r="Y73" s="36">
        <v>1</v>
      </c>
      <c r="Z73" s="36">
        <v>1</v>
      </c>
      <c r="AA73" s="36">
        <v>1</v>
      </c>
      <c r="AB73" s="36"/>
      <c r="AC73" s="36"/>
      <c r="AD73" s="36" t="s">
        <v>65</v>
      </c>
      <c r="AE73" s="36">
        <v>1</v>
      </c>
      <c r="AF73" s="36">
        <v>1</v>
      </c>
      <c r="AG73" s="36">
        <v>1</v>
      </c>
      <c r="AH73" s="36"/>
    </row>
    <row r="74" spans="10:34" x14ac:dyDescent="0.2">
      <c r="J74" s="37"/>
      <c r="K74" s="37"/>
      <c r="L74" s="37"/>
      <c r="M74" s="37"/>
      <c r="N74" s="37"/>
      <c r="O74" s="36"/>
      <c r="P74" s="36"/>
      <c r="Q74" s="36"/>
      <c r="R74" s="36"/>
      <c r="X74" s="36" t="s">
        <v>317</v>
      </c>
      <c r="Y74" s="36">
        <v>1.3251521298174442</v>
      </c>
      <c r="Z74" s="36">
        <v>1.2633408705483324</v>
      </c>
      <c r="AA74" s="36">
        <v>1.263721776772099</v>
      </c>
      <c r="AB74" s="36"/>
      <c r="AC74" s="36"/>
      <c r="AD74" s="36" t="s">
        <v>317</v>
      </c>
      <c r="AE74" s="36">
        <v>1.2248825753236339</v>
      </c>
      <c r="AF74" s="36">
        <v>0.57252881898427155</v>
      </c>
      <c r="AG74" s="36">
        <v>1.1527093596059113</v>
      </c>
      <c r="AH74" s="36"/>
    </row>
    <row r="75" spans="10:34" x14ac:dyDescent="0.2">
      <c r="J75" s="37"/>
      <c r="K75" s="37"/>
      <c r="L75" s="37"/>
      <c r="M75" s="37"/>
      <c r="N75" s="37"/>
      <c r="O75" s="36"/>
      <c r="P75" s="36"/>
      <c r="Q75" s="36"/>
      <c r="R75" s="36"/>
      <c r="X75" s="36" t="s">
        <v>65</v>
      </c>
      <c r="Y75" s="36">
        <v>1</v>
      </c>
      <c r="Z75" s="36">
        <v>1</v>
      </c>
      <c r="AA75" s="36">
        <v>1</v>
      </c>
      <c r="AB75" s="36"/>
      <c r="AC75" s="36"/>
      <c r="AD75" s="36" t="s">
        <v>65</v>
      </c>
      <c r="AE75" s="36">
        <v>1</v>
      </c>
      <c r="AF75" s="36">
        <v>1</v>
      </c>
      <c r="AG75" s="36">
        <v>1</v>
      </c>
      <c r="AH75" s="36"/>
    </row>
    <row r="76" spans="10:34" x14ac:dyDescent="0.2">
      <c r="J76" s="37"/>
      <c r="K76" s="37"/>
      <c r="L76" s="37"/>
      <c r="M76" s="37"/>
      <c r="N76" s="37"/>
      <c r="O76" s="36"/>
      <c r="P76" s="36"/>
      <c r="Q76" s="36"/>
      <c r="R76" s="36"/>
      <c r="X76" s="36" t="s">
        <v>317</v>
      </c>
      <c r="Y76" s="36">
        <v>0.89411883793906266</v>
      </c>
      <c r="Z76" s="36">
        <v>1.0407152349885225</v>
      </c>
      <c r="AA76" s="36">
        <v>1.0446643188551625</v>
      </c>
      <c r="AB76" s="36"/>
      <c r="AC76" s="36"/>
      <c r="AD76" s="36" t="s">
        <v>317</v>
      </c>
      <c r="AE76" s="36">
        <v>1.3221762414800389</v>
      </c>
      <c r="AF76" s="36">
        <v>0.78343728343728358</v>
      </c>
      <c r="AG76" s="36">
        <v>1.1013556116015133</v>
      </c>
      <c r="AH76" s="36"/>
    </row>
    <row r="77" spans="10:34" x14ac:dyDescent="0.2">
      <c r="J77" s="37"/>
      <c r="K77" s="37"/>
      <c r="L77" s="37"/>
      <c r="M77" s="37"/>
      <c r="N77" s="37"/>
      <c r="O77" s="36"/>
      <c r="P77" s="36"/>
      <c r="Q77" s="36"/>
      <c r="R77" s="36"/>
    </row>
    <row r="78" spans="10:34" x14ac:dyDescent="0.2">
      <c r="J78" s="37" t="s">
        <v>65</v>
      </c>
      <c r="K78" s="37">
        <v>1.8163265306122449E-4</v>
      </c>
      <c r="L78" s="37">
        <v>1.4149659863945578E-3</v>
      </c>
      <c r="M78" s="37">
        <v>7.482993197278912E-4</v>
      </c>
      <c r="N78" s="37"/>
      <c r="O78" s="36" t="s">
        <v>65</v>
      </c>
      <c r="P78" s="36">
        <v>1</v>
      </c>
      <c r="Q78" s="36">
        <v>1</v>
      </c>
      <c r="R78" s="36">
        <v>1</v>
      </c>
    </row>
    <row r="79" spans="10:34" x14ac:dyDescent="0.2">
      <c r="J79" s="37" t="s">
        <v>92</v>
      </c>
      <c r="K79" s="37">
        <v>1.875E-4</v>
      </c>
      <c r="L79" s="37">
        <v>1.9305555555555556E-3</v>
      </c>
      <c r="M79" s="37">
        <v>7.0833333333333338E-4</v>
      </c>
      <c r="N79" s="37"/>
      <c r="O79" s="36" t="s">
        <v>92</v>
      </c>
      <c r="P79" s="36">
        <v>1.0323033707865168</v>
      </c>
      <c r="Q79" s="36">
        <v>1.3643830128205128</v>
      </c>
      <c r="R79" s="36">
        <v>0.94659090909090915</v>
      </c>
      <c r="X79" s="36" t="s">
        <v>318</v>
      </c>
      <c r="Y79" s="37"/>
      <c r="Z79" s="37"/>
      <c r="AA79" s="37"/>
      <c r="AB79" s="37"/>
    </row>
    <row r="80" spans="10:34" x14ac:dyDescent="0.2">
      <c r="J80" s="37"/>
      <c r="K80" s="37"/>
      <c r="L80" s="37"/>
      <c r="M80" s="37"/>
      <c r="N80" s="37"/>
      <c r="O80" s="36"/>
      <c r="P80" s="36"/>
      <c r="Q80" s="36"/>
      <c r="R80" s="36"/>
      <c r="X80" s="43" t="s">
        <v>319</v>
      </c>
      <c r="Y80" s="43">
        <v>1</v>
      </c>
      <c r="Z80" s="43">
        <v>2</v>
      </c>
      <c r="AA80" s="43">
        <v>3</v>
      </c>
      <c r="AB80" s="43">
        <v>4</v>
      </c>
    </row>
    <row r="81" spans="10:28" x14ac:dyDescent="0.2">
      <c r="J81" s="37"/>
      <c r="K81" s="37"/>
      <c r="L81" s="37"/>
      <c r="M81" s="37"/>
      <c r="N81" s="37"/>
      <c r="O81" s="36"/>
      <c r="P81" s="36"/>
      <c r="Q81" s="36"/>
      <c r="R81" s="36"/>
      <c r="X81" s="43" t="s">
        <v>65</v>
      </c>
      <c r="Y81" s="43">
        <v>7.1639999999999996E-4</v>
      </c>
      <c r="Z81" s="43">
        <v>5.6979999999999997E-4</v>
      </c>
      <c r="AA81" s="43">
        <v>4.4352000000000003E-3</v>
      </c>
      <c r="AB81" s="43">
        <v>4.1764999999999997E-3</v>
      </c>
    </row>
    <row r="82" spans="10:28" x14ac:dyDescent="0.2">
      <c r="J82" s="37" t="s">
        <v>65</v>
      </c>
      <c r="K82" s="37">
        <v>1.5244755244755247E-4</v>
      </c>
      <c r="L82" s="37">
        <v>1.3496503496503497E-3</v>
      </c>
      <c r="M82" s="37">
        <v>6.3986013986013987E-4</v>
      </c>
      <c r="N82" s="37"/>
      <c r="O82" s="36" t="s">
        <v>65</v>
      </c>
      <c r="P82" s="36">
        <v>1</v>
      </c>
      <c r="Q82" s="36">
        <v>1</v>
      </c>
      <c r="R82" s="36">
        <v>1</v>
      </c>
      <c r="X82" s="43" t="s">
        <v>317</v>
      </c>
      <c r="Y82" s="43">
        <v>4.7169999999999997E-4</v>
      </c>
      <c r="Z82" s="43">
        <v>3.902E-4</v>
      </c>
      <c r="AA82" s="43">
        <v>2.7093999999999998E-3</v>
      </c>
      <c r="AB82" s="43">
        <v>3.0769E-3</v>
      </c>
    </row>
    <row r="83" spans="10:28" x14ac:dyDescent="0.2">
      <c r="J83" s="37" t="s">
        <v>92</v>
      </c>
      <c r="K83" s="37">
        <v>1.5119047619047618E-4</v>
      </c>
      <c r="L83" s="37">
        <v>2.3154761904761903E-3</v>
      </c>
      <c r="M83" s="37">
        <v>8.7500000000000002E-4</v>
      </c>
      <c r="N83" s="37"/>
      <c r="O83" s="36" t="s">
        <v>92</v>
      </c>
      <c r="P83" s="36">
        <v>0.99175404106596743</v>
      </c>
      <c r="Q83" s="36">
        <v>1.7156118924253638</v>
      </c>
      <c r="R83" s="36">
        <v>1.3674863387978142</v>
      </c>
      <c r="X83" s="43"/>
      <c r="Y83" s="43"/>
      <c r="Z83" s="43"/>
      <c r="AA83" s="43"/>
      <c r="AB83" s="43"/>
    </row>
    <row r="84" spans="10:28" x14ac:dyDescent="0.2">
      <c r="J84" s="37"/>
      <c r="K84" s="37"/>
      <c r="L84" s="37"/>
      <c r="M84" s="37"/>
      <c r="N84" s="37"/>
      <c r="O84" s="37"/>
      <c r="P84" s="37"/>
      <c r="Q84" s="37"/>
      <c r="R84" s="37"/>
      <c r="X84" s="43"/>
      <c r="Y84" s="43"/>
      <c r="Z84" s="43"/>
      <c r="AA84" s="43"/>
      <c r="AB84" s="43"/>
    </row>
    <row r="85" spans="10:28" x14ac:dyDescent="0.2">
      <c r="J85" s="37"/>
      <c r="K85" s="37"/>
      <c r="L85" s="37"/>
      <c r="M85" s="37"/>
      <c r="N85" s="37"/>
      <c r="O85" s="37"/>
      <c r="P85" s="37"/>
      <c r="Q85" s="37"/>
      <c r="R85" s="37"/>
      <c r="X85" s="43" t="s">
        <v>173</v>
      </c>
      <c r="Y85" s="43"/>
      <c r="Z85" s="43"/>
      <c r="AA85" s="43"/>
      <c r="AB85" s="37"/>
    </row>
    <row r="86" spans="10:28" x14ac:dyDescent="0.2">
      <c r="J86" s="37"/>
      <c r="K86" s="37"/>
      <c r="L86" s="37"/>
      <c r="M86" s="37"/>
      <c r="N86" s="37"/>
      <c r="O86" s="37"/>
      <c r="P86" s="37"/>
      <c r="Q86" s="37"/>
      <c r="R86" s="37"/>
      <c r="X86" s="43" t="s">
        <v>65</v>
      </c>
      <c r="Y86" s="44">
        <v>1</v>
      </c>
      <c r="Z86" s="44">
        <v>1</v>
      </c>
      <c r="AA86" s="44">
        <v>1</v>
      </c>
      <c r="AB86" s="44">
        <v>1</v>
      </c>
    </row>
    <row r="87" spans="10:28" x14ac:dyDescent="0.2">
      <c r="J87" s="37" t="s">
        <v>65</v>
      </c>
      <c r="K87" s="37">
        <v>3.6756756756756756E-4</v>
      </c>
      <c r="L87" s="37">
        <v>1.0743243243243243E-3</v>
      </c>
      <c r="M87" s="40">
        <v>3.0878400000000001E-3</v>
      </c>
      <c r="N87" s="37"/>
      <c r="O87" s="36" t="s">
        <v>65</v>
      </c>
      <c r="P87" s="41">
        <v>1</v>
      </c>
      <c r="Q87" s="42">
        <v>1</v>
      </c>
      <c r="R87" s="41">
        <v>1</v>
      </c>
      <c r="X87" s="43" t="s">
        <v>317</v>
      </c>
      <c r="Y87" s="44">
        <v>0.65841190000000005</v>
      </c>
      <c r="Z87" s="44">
        <v>0.68471610000000005</v>
      </c>
      <c r="AA87" s="44">
        <v>0.61087860000000005</v>
      </c>
      <c r="AB87" s="44">
        <v>0.7367281</v>
      </c>
    </row>
    <row r="88" spans="10:28" x14ac:dyDescent="0.2">
      <c r="J88" s="37" t="s">
        <v>92</v>
      </c>
      <c r="K88" s="37">
        <v>2.9064327485380117E-4</v>
      </c>
      <c r="L88" s="37">
        <v>1.3976608187134503E-3</v>
      </c>
      <c r="M88" s="40">
        <v>2.9122800000000002E-3</v>
      </c>
      <c r="N88" s="37"/>
      <c r="O88" s="36" t="s">
        <v>92</v>
      </c>
      <c r="P88" s="41">
        <v>0.79072067000000001</v>
      </c>
      <c r="Q88" s="42">
        <v>1.3009673029534004</v>
      </c>
      <c r="R88" s="41">
        <v>0.94314560999999997</v>
      </c>
    </row>
    <row r="89" spans="10:28" x14ac:dyDescent="0.2">
      <c r="J89" s="37"/>
      <c r="K89" s="37"/>
      <c r="L89" s="37"/>
      <c r="M89" s="37"/>
      <c r="N89" s="37"/>
      <c r="O89" s="37"/>
      <c r="P89" s="37"/>
      <c r="Q89" s="37"/>
      <c r="R89" s="37"/>
    </row>
  </sheetData>
  <mergeCells count="2">
    <mergeCell ref="Y71:AA71"/>
    <mergeCell ref="AE71:AG71"/>
  </mergeCells>
  <pageMargins left="0.7" right="0.7" top="0.75" bottom="0.75" header="0.3" footer="0.3"/>
  <pageSetup orientation="portrait" horizontalDpi="0" verticalDpi="0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2C8F54-46DD-1D48-9C96-54E82D655BAF}">
  <dimension ref="A1:X61"/>
  <sheetViews>
    <sheetView topLeftCell="P2" zoomScale="137" workbookViewId="0">
      <selection activeCell="S55" sqref="S55"/>
    </sheetView>
  </sheetViews>
  <sheetFormatPr baseColWidth="10" defaultRowHeight="16" x14ac:dyDescent="0.2"/>
  <sheetData>
    <row r="1" spans="1:24" x14ac:dyDescent="0.2">
      <c r="A1" s="2" t="s">
        <v>10</v>
      </c>
      <c r="I1" s="2" t="s">
        <v>11</v>
      </c>
      <c r="Q1" s="2" t="s">
        <v>12</v>
      </c>
    </row>
    <row r="8" spans="1:24" x14ac:dyDescent="0.2">
      <c r="X8" t="s">
        <v>1820</v>
      </c>
    </row>
    <row r="9" spans="1:24" x14ac:dyDescent="0.2">
      <c r="A9" t="s">
        <v>70</v>
      </c>
    </row>
    <row r="10" spans="1:24" x14ac:dyDescent="0.2">
      <c r="H10" t="s">
        <v>287</v>
      </c>
    </row>
    <row r="23" spans="8:8" x14ac:dyDescent="0.2">
      <c r="H23" t="s">
        <v>288</v>
      </c>
    </row>
    <row r="40" spans="2:21" x14ac:dyDescent="0.2">
      <c r="B40" s="36" t="s">
        <v>311</v>
      </c>
      <c r="C40" s="37"/>
      <c r="D40" s="36" t="s">
        <v>312</v>
      </c>
      <c r="E40" s="36"/>
      <c r="F40" s="37"/>
      <c r="Q40" s="36" t="s">
        <v>303</v>
      </c>
      <c r="R40" s="37"/>
      <c r="S40" s="37"/>
      <c r="T40" s="37"/>
      <c r="U40" s="37"/>
    </row>
    <row r="41" spans="2:21" x14ac:dyDescent="0.2">
      <c r="B41" s="39" t="s">
        <v>305</v>
      </c>
      <c r="C41" s="39">
        <v>1.7470000000000001E-3</v>
      </c>
      <c r="D41" s="36">
        <v>1</v>
      </c>
      <c r="E41" s="37"/>
      <c r="F41" s="37"/>
      <c r="Q41" s="37"/>
      <c r="R41" s="37"/>
      <c r="S41" s="37"/>
      <c r="T41" s="37"/>
      <c r="U41" s="37"/>
    </row>
    <row r="42" spans="2:21" x14ac:dyDescent="0.2">
      <c r="B42" s="39" t="s">
        <v>306</v>
      </c>
      <c r="C42" s="39">
        <v>7.9699999999999997E-4</v>
      </c>
      <c r="D42" s="36">
        <v>0.45595400000000003</v>
      </c>
      <c r="E42" s="37"/>
      <c r="F42" s="37"/>
      <c r="Q42" s="37"/>
      <c r="R42" s="37"/>
      <c r="S42" s="36" t="s">
        <v>304</v>
      </c>
      <c r="T42" s="36"/>
      <c r="U42" s="37"/>
    </row>
    <row r="43" spans="2:21" x14ac:dyDescent="0.2">
      <c r="B43" s="39" t="s">
        <v>292</v>
      </c>
      <c r="C43" s="39">
        <v>1.6590000000000001E-3</v>
      </c>
      <c r="D43" s="36">
        <v>1</v>
      </c>
      <c r="E43" s="37"/>
      <c r="F43" s="37"/>
      <c r="Q43" s="37" t="s">
        <v>290</v>
      </c>
      <c r="R43" s="37">
        <v>0.1744186046511628</v>
      </c>
      <c r="S43" s="36">
        <v>1</v>
      </c>
      <c r="T43" s="37"/>
      <c r="U43" s="37"/>
    </row>
    <row r="44" spans="2:21" x14ac:dyDescent="0.2">
      <c r="B44" s="39" t="s">
        <v>307</v>
      </c>
      <c r="C44" s="39">
        <v>6.2200000000000005E-4</v>
      </c>
      <c r="D44" s="36">
        <v>0.37510900000000003</v>
      </c>
      <c r="E44" s="37"/>
      <c r="F44" s="37"/>
      <c r="Q44" s="37" t="s">
        <v>291</v>
      </c>
      <c r="R44" s="37">
        <v>0.13969072164948454</v>
      </c>
      <c r="S44" s="36">
        <v>0.80089347079037798</v>
      </c>
      <c r="T44" s="37"/>
      <c r="U44" s="37"/>
    </row>
    <row r="45" spans="2:21" x14ac:dyDescent="0.2">
      <c r="B45" s="39" t="s">
        <v>308</v>
      </c>
      <c r="C45" s="39">
        <v>1.6459999999999999E-3</v>
      </c>
      <c r="D45" s="36">
        <v>1</v>
      </c>
      <c r="E45" s="37"/>
      <c r="F45" s="37"/>
      <c r="Q45" s="37" t="s">
        <v>292</v>
      </c>
      <c r="R45" s="37">
        <v>2.8894230769230769E-2</v>
      </c>
      <c r="S45" s="36">
        <v>1</v>
      </c>
      <c r="T45" s="37"/>
      <c r="U45" s="37"/>
    </row>
    <row r="46" spans="2:21" x14ac:dyDescent="0.2">
      <c r="B46" s="39" t="s">
        <v>309</v>
      </c>
      <c r="C46" s="39">
        <v>1.0610000000000001E-3</v>
      </c>
      <c r="D46" s="36">
        <v>0.64476699999999998</v>
      </c>
      <c r="E46" s="37"/>
      <c r="F46" s="37"/>
      <c r="I46" s="36" t="s">
        <v>298</v>
      </c>
      <c r="J46" s="37"/>
      <c r="K46" s="37"/>
      <c r="L46" s="37"/>
      <c r="M46" s="37"/>
      <c r="Q46" s="37" t="s">
        <v>293</v>
      </c>
      <c r="R46" s="37">
        <v>3.1120689655172413E-2</v>
      </c>
      <c r="S46" s="36">
        <v>1.07705548224224</v>
      </c>
      <c r="T46" s="37"/>
      <c r="U46" s="37"/>
    </row>
    <row r="47" spans="2:21" x14ac:dyDescent="0.2">
      <c r="B47" s="39" t="s">
        <v>296</v>
      </c>
      <c r="C47" s="39">
        <v>9.6699999999999998E-4</v>
      </c>
      <c r="D47" s="36">
        <v>1</v>
      </c>
      <c r="E47" s="37"/>
      <c r="F47" s="37"/>
      <c r="I47" s="37"/>
      <c r="J47" s="37"/>
      <c r="K47" s="37"/>
      <c r="L47" s="37"/>
      <c r="M47" s="37"/>
      <c r="Q47" s="37" t="s">
        <v>294</v>
      </c>
      <c r="R47" s="37">
        <v>3.6684782608695655E-2</v>
      </c>
      <c r="S47" s="36">
        <v>1</v>
      </c>
      <c r="T47" s="37"/>
      <c r="U47" s="37"/>
    </row>
    <row r="48" spans="2:21" x14ac:dyDescent="0.2">
      <c r="B48" s="39" t="s">
        <v>310</v>
      </c>
      <c r="C48" s="39">
        <v>4.1199999999999999E-4</v>
      </c>
      <c r="D48" s="36">
        <v>0.426375</v>
      </c>
      <c r="E48" s="37"/>
      <c r="F48" s="37"/>
      <c r="I48" s="37"/>
      <c r="J48" s="37"/>
      <c r="K48" s="37"/>
      <c r="L48" s="93" t="s">
        <v>167</v>
      </c>
      <c r="M48" s="93"/>
      <c r="Q48" s="37" t="s">
        <v>295</v>
      </c>
      <c r="R48" s="37">
        <v>3.2535211267605633E-2</v>
      </c>
      <c r="S48" s="36">
        <v>0.88688575899843491</v>
      </c>
      <c r="T48" s="37"/>
      <c r="U48" s="37"/>
    </row>
    <row r="49" spans="9:21" x14ac:dyDescent="0.2">
      <c r="I49" s="37"/>
      <c r="J49" s="37" t="s">
        <v>287</v>
      </c>
      <c r="K49" s="37" t="s">
        <v>288</v>
      </c>
      <c r="L49" s="36" t="s">
        <v>289</v>
      </c>
      <c r="M49" s="36" t="s">
        <v>288</v>
      </c>
      <c r="Q49" s="37" t="s">
        <v>296</v>
      </c>
      <c r="R49" s="37">
        <v>2.3627450980392158E-2</v>
      </c>
      <c r="S49" s="36">
        <v>1</v>
      </c>
      <c r="T49" s="37"/>
      <c r="U49" s="37"/>
    </row>
    <row r="50" spans="9:21" x14ac:dyDescent="0.2">
      <c r="I50" s="37" t="s">
        <v>290</v>
      </c>
      <c r="J50" s="37">
        <v>7.0945945945945948E-4</v>
      </c>
      <c r="K50" s="37">
        <v>3.4324324324324328E-2</v>
      </c>
      <c r="L50" s="36">
        <v>1</v>
      </c>
      <c r="M50" s="36">
        <v>1</v>
      </c>
      <c r="Q50" s="37" t="s">
        <v>297</v>
      </c>
      <c r="R50" s="37">
        <v>1.8670520231213874E-2</v>
      </c>
      <c r="S50" s="36">
        <v>0.79020459069867843</v>
      </c>
      <c r="T50" s="37"/>
      <c r="U50" s="37"/>
    </row>
    <row r="51" spans="9:21" x14ac:dyDescent="0.2">
      <c r="I51" s="37" t="s">
        <v>291</v>
      </c>
      <c r="J51" s="37">
        <v>1.2312499999999999E-3</v>
      </c>
      <c r="K51" s="37">
        <v>4.9062500000000002E-2</v>
      </c>
      <c r="L51" s="36">
        <v>1.7354761904761904</v>
      </c>
      <c r="M51" s="36">
        <v>1.4293799212598424</v>
      </c>
      <c r="Q51" s="37" t="s">
        <v>299</v>
      </c>
      <c r="R51" s="37">
        <v>2.2341463414634145E-2</v>
      </c>
      <c r="S51" s="36">
        <v>1</v>
      </c>
      <c r="T51" s="37"/>
      <c r="U51" s="37"/>
    </row>
    <row r="52" spans="9:21" x14ac:dyDescent="0.2">
      <c r="I52" s="37" t="s">
        <v>292</v>
      </c>
      <c r="J52" s="37">
        <v>5.8074534161490685E-4</v>
      </c>
      <c r="K52" s="37">
        <v>3.124223602484472E-2</v>
      </c>
      <c r="L52" s="36">
        <v>1</v>
      </c>
      <c r="M52" s="36">
        <v>1</v>
      </c>
      <c r="Q52" s="37" t="s">
        <v>300</v>
      </c>
      <c r="R52" s="37">
        <v>9.0476190476190474E-3</v>
      </c>
      <c r="S52" s="36">
        <v>0.40496984820128928</v>
      </c>
      <c r="T52" s="37"/>
      <c r="U52" s="37"/>
    </row>
    <row r="53" spans="9:21" x14ac:dyDescent="0.2">
      <c r="I53" s="37" t="s">
        <v>293</v>
      </c>
      <c r="J53" s="37">
        <v>7.5581395348837206E-4</v>
      </c>
      <c r="K53" s="37">
        <v>3.4709302325581393E-2</v>
      </c>
      <c r="L53" s="36">
        <v>1.3014550429051113</v>
      </c>
      <c r="M53" s="36">
        <v>1.1109736927273568</v>
      </c>
      <c r="Q53" s="37" t="s">
        <v>301</v>
      </c>
      <c r="R53" s="37">
        <v>9.4350282485875708E-2</v>
      </c>
      <c r="S53" s="36">
        <v>1</v>
      </c>
      <c r="T53" s="37"/>
      <c r="U53" s="37"/>
    </row>
    <row r="54" spans="9:21" x14ac:dyDescent="0.2">
      <c r="I54" s="37"/>
      <c r="J54" s="37"/>
      <c r="K54" s="37"/>
      <c r="L54" s="37"/>
      <c r="M54" s="37"/>
      <c r="Q54" s="37" t="s">
        <v>302</v>
      </c>
      <c r="R54" s="37">
        <v>7.857142857142857E-2</v>
      </c>
      <c r="S54" s="36">
        <v>0.83276304533789602</v>
      </c>
      <c r="T54" s="37"/>
      <c r="U54" s="37"/>
    </row>
    <row r="55" spans="9:21" x14ac:dyDescent="0.2">
      <c r="I55" s="37"/>
      <c r="J55" s="37"/>
      <c r="K55" s="37"/>
      <c r="L55" s="37"/>
      <c r="M55" s="37"/>
    </row>
    <row r="56" spans="9:21" x14ac:dyDescent="0.2">
      <c r="I56" s="37"/>
      <c r="J56" s="37"/>
      <c r="K56" s="37"/>
      <c r="L56" s="93" t="s">
        <v>167</v>
      </c>
      <c r="M56" s="93"/>
    </row>
    <row r="57" spans="9:21" x14ac:dyDescent="0.2">
      <c r="I57" s="37"/>
      <c r="J57" s="37" t="s">
        <v>287</v>
      </c>
      <c r="K57" s="37" t="s">
        <v>288</v>
      </c>
      <c r="L57" s="36" t="s">
        <v>287</v>
      </c>
      <c r="M57" s="36" t="s">
        <v>288</v>
      </c>
    </row>
    <row r="58" spans="9:21" x14ac:dyDescent="0.2">
      <c r="I58" s="37" t="s">
        <v>294</v>
      </c>
      <c r="J58" s="37">
        <v>7.827586206896551E-4</v>
      </c>
      <c r="K58" s="37">
        <v>2.4137931034482758E-2</v>
      </c>
      <c r="L58" s="36">
        <v>1</v>
      </c>
      <c r="M58" s="36">
        <v>1</v>
      </c>
    </row>
    <row r="59" spans="9:21" x14ac:dyDescent="0.2">
      <c r="I59" s="37" t="s">
        <v>295</v>
      </c>
      <c r="J59" s="37">
        <v>1.1784232365145229E-3</v>
      </c>
      <c r="K59" s="37">
        <v>4.0248962655601662E-2</v>
      </c>
      <c r="L59" s="36">
        <v>1.5054746193357342</v>
      </c>
      <c r="M59" s="36">
        <v>1.6674570243034974</v>
      </c>
    </row>
    <row r="60" spans="9:21" x14ac:dyDescent="0.2">
      <c r="I60" s="37" t="s">
        <v>296</v>
      </c>
      <c r="J60" s="37">
        <v>7.6413255360623783E-4</v>
      </c>
      <c r="K60" s="37">
        <v>3.138401559454191E-2</v>
      </c>
      <c r="L60" s="36">
        <v>1</v>
      </c>
      <c r="M60" s="36">
        <v>1</v>
      </c>
    </row>
    <row r="61" spans="9:21" x14ac:dyDescent="0.2">
      <c r="I61" s="37" t="s">
        <v>297</v>
      </c>
      <c r="J61" s="37">
        <v>1.3815551537070525E-3</v>
      </c>
      <c r="K61" s="37">
        <v>5.0632911392405063E-2</v>
      </c>
      <c r="L61" s="36">
        <v>1.8080045761523418</v>
      </c>
      <c r="M61" s="36">
        <v>1.6133343816337762</v>
      </c>
    </row>
  </sheetData>
  <mergeCells count="2">
    <mergeCell ref="L48:M48"/>
    <mergeCell ref="L56:M56"/>
  </mergeCells>
  <pageMargins left="0.7" right="0.7" top="0.75" bottom="0.75" header="0.3" footer="0.3"/>
  <pageSetup orientation="portrait" horizontalDpi="0" verticalDpi="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C046C7-F1FB-1049-8356-50177126E39D}">
  <dimension ref="A1:X73"/>
  <sheetViews>
    <sheetView tabSelected="1" topLeftCell="Q1" zoomScale="125" workbookViewId="0">
      <selection activeCell="W77" sqref="W77"/>
    </sheetView>
  </sheetViews>
  <sheetFormatPr baseColWidth="10" defaultRowHeight="16" x14ac:dyDescent="0.2"/>
  <cols>
    <col min="1" max="1" width="13.5" bestFit="1" customWidth="1"/>
    <col min="17" max="17" width="29.83203125" bestFit="1" customWidth="1"/>
    <col min="18" max="18" width="87.83203125" bestFit="1" customWidth="1"/>
    <col min="19" max="19" width="6.1640625" customWidth="1"/>
    <col min="22" max="22" width="87.1640625" bestFit="1" customWidth="1"/>
  </cols>
  <sheetData>
    <row r="1" spans="1:24" x14ac:dyDescent="0.2">
      <c r="A1" s="2" t="s">
        <v>14</v>
      </c>
      <c r="J1" s="2" t="s">
        <v>13</v>
      </c>
      <c r="Q1" s="95" t="s">
        <v>286</v>
      </c>
      <c r="R1" s="96" t="s">
        <v>175</v>
      </c>
      <c r="S1" s="96"/>
      <c r="V1" s="94" t="s">
        <v>176</v>
      </c>
      <c r="W1" s="94"/>
    </row>
    <row r="2" spans="1:24" x14ac:dyDescent="0.2">
      <c r="Q2" s="95"/>
      <c r="R2" s="35" t="s">
        <v>177</v>
      </c>
      <c r="S2" s="34" t="s">
        <v>178</v>
      </c>
      <c r="T2" s="8"/>
      <c r="V2" s="35" t="s">
        <v>177</v>
      </c>
      <c r="W2" s="34" t="s">
        <v>178</v>
      </c>
      <c r="X2" s="8"/>
    </row>
    <row r="3" spans="1:24" x14ac:dyDescent="0.2">
      <c r="Q3" s="95"/>
      <c r="R3" s="35" t="s">
        <v>179</v>
      </c>
      <c r="S3" s="34">
        <v>0</v>
      </c>
      <c r="T3" s="8"/>
      <c r="V3" s="35" t="s">
        <v>180</v>
      </c>
      <c r="W3" s="34">
        <v>20</v>
      </c>
      <c r="X3" s="8"/>
    </row>
    <row r="4" spans="1:24" x14ac:dyDescent="0.2">
      <c r="Q4" s="95"/>
      <c r="R4" s="35" t="s">
        <v>181</v>
      </c>
      <c r="S4" s="34">
        <v>13</v>
      </c>
      <c r="T4" s="8"/>
      <c r="V4" s="35" t="s">
        <v>182</v>
      </c>
      <c r="W4" s="34">
        <v>0</v>
      </c>
      <c r="X4" s="8"/>
    </row>
    <row r="5" spans="1:24" x14ac:dyDescent="0.2">
      <c r="Q5" s="95"/>
      <c r="R5" s="35" t="s">
        <v>183</v>
      </c>
      <c r="S5" s="34">
        <v>7</v>
      </c>
      <c r="T5" s="8"/>
      <c r="V5" s="35" t="s">
        <v>184</v>
      </c>
      <c r="W5" s="34">
        <v>5</v>
      </c>
      <c r="X5" s="8"/>
    </row>
    <row r="6" spans="1:24" x14ac:dyDescent="0.2">
      <c r="Q6" s="95"/>
      <c r="R6" s="35" t="s">
        <v>185</v>
      </c>
      <c r="S6" s="34">
        <v>3</v>
      </c>
      <c r="T6" s="8"/>
      <c r="V6" s="35" t="s">
        <v>186</v>
      </c>
      <c r="W6" s="34">
        <v>16</v>
      </c>
      <c r="X6" s="8"/>
    </row>
    <row r="7" spans="1:24" x14ac:dyDescent="0.2">
      <c r="Q7" s="95"/>
      <c r="R7" s="35" t="s">
        <v>187</v>
      </c>
      <c r="S7" s="34">
        <v>1</v>
      </c>
      <c r="T7" s="8"/>
      <c r="V7" s="35" t="s">
        <v>188</v>
      </c>
      <c r="W7" s="34">
        <v>2</v>
      </c>
      <c r="X7" s="8"/>
    </row>
    <row r="8" spans="1:24" x14ac:dyDescent="0.2">
      <c r="G8" t="s">
        <v>70</v>
      </c>
      <c r="Q8" s="95"/>
      <c r="R8" s="35" t="s">
        <v>189</v>
      </c>
      <c r="S8" s="34">
        <v>4</v>
      </c>
      <c r="T8" s="8"/>
      <c r="V8" s="35" t="s">
        <v>190</v>
      </c>
      <c r="W8" s="34">
        <v>5</v>
      </c>
      <c r="X8" s="8"/>
    </row>
    <row r="9" spans="1:24" x14ac:dyDescent="0.2">
      <c r="Q9" s="95"/>
      <c r="R9" s="35" t="s">
        <v>191</v>
      </c>
      <c r="S9" s="34">
        <v>10</v>
      </c>
      <c r="T9" s="8"/>
      <c r="V9" s="35" t="s">
        <v>192</v>
      </c>
      <c r="W9" s="34">
        <v>2</v>
      </c>
      <c r="X9" s="8"/>
    </row>
    <row r="10" spans="1:24" x14ac:dyDescent="0.2">
      <c r="O10" t="s">
        <v>71</v>
      </c>
      <c r="Q10" s="95"/>
      <c r="R10" s="35" t="s">
        <v>193</v>
      </c>
      <c r="S10" s="34">
        <v>7</v>
      </c>
      <c r="T10" s="8"/>
      <c r="V10" s="35" t="s">
        <v>194</v>
      </c>
      <c r="W10" s="34">
        <v>22</v>
      </c>
      <c r="X10" s="8"/>
    </row>
    <row r="11" spans="1:24" x14ac:dyDescent="0.2">
      <c r="G11" t="s">
        <v>71</v>
      </c>
      <c r="Q11" s="95"/>
      <c r="R11" s="35" t="s">
        <v>195</v>
      </c>
      <c r="S11" s="34">
        <v>1</v>
      </c>
      <c r="T11" s="8"/>
      <c r="V11" s="35" t="s">
        <v>196</v>
      </c>
      <c r="W11" s="34">
        <v>11</v>
      </c>
      <c r="X11" s="8"/>
    </row>
    <row r="12" spans="1:24" x14ac:dyDescent="0.2">
      <c r="Q12" s="95"/>
      <c r="R12" s="35" t="s">
        <v>197</v>
      </c>
      <c r="S12" s="34">
        <v>1</v>
      </c>
      <c r="T12" s="8"/>
      <c r="V12" s="35" t="s">
        <v>198</v>
      </c>
      <c r="W12" s="34">
        <v>38</v>
      </c>
      <c r="X12" s="8"/>
    </row>
    <row r="13" spans="1:24" x14ac:dyDescent="0.2">
      <c r="Q13" s="95"/>
      <c r="R13" s="35" t="s">
        <v>199</v>
      </c>
      <c r="S13" s="34">
        <v>0</v>
      </c>
      <c r="T13" s="8"/>
      <c r="V13" s="35" t="s">
        <v>200</v>
      </c>
      <c r="W13" s="34">
        <v>29</v>
      </c>
      <c r="X13" s="8"/>
    </row>
    <row r="14" spans="1:24" x14ac:dyDescent="0.2">
      <c r="Q14" s="95"/>
      <c r="R14" s="35" t="s">
        <v>201</v>
      </c>
      <c r="S14" s="34">
        <v>5</v>
      </c>
      <c r="T14" s="8"/>
      <c r="V14" s="35" t="s">
        <v>202</v>
      </c>
      <c r="W14" s="34">
        <v>15</v>
      </c>
      <c r="X14" s="8"/>
    </row>
    <row r="15" spans="1:24" x14ac:dyDescent="0.2">
      <c r="Q15" s="95"/>
      <c r="R15" s="35" t="s">
        <v>203</v>
      </c>
      <c r="S15" s="34">
        <v>9</v>
      </c>
      <c r="T15" s="8"/>
      <c r="V15" s="35" t="s">
        <v>204</v>
      </c>
      <c r="W15" s="34">
        <v>0</v>
      </c>
      <c r="X15" s="8">
        <f>AVERAGE(W3:W15)</f>
        <v>12.692307692307692</v>
      </c>
    </row>
    <row r="16" spans="1:24" x14ac:dyDescent="0.2">
      <c r="Q16" s="95"/>
      <c r="R16" s="35" t="s">
        <v>205</v>
      </c>
      <c r="S16" s="34">
        <v>1</v>
      </c>
      <c r="T16" s="8"/>
      <c r="W16" s="8"/>
      <c r="X16" s="8"/>
    </row>
    <row r="17" spans="17:24" x14ac:dyDescent="0.2">
      <c r="Q17" s="95"/>
      <c r="R17" s="35" t="s">
        <v>206</v>
      </c>
      <c r="S17" s="34">
        <v>0</v>
      </c>
      <c r="T17" s="8">
        <f>AVERAGE(S3:S17)</f>
        <v>4.1333333333333337</v>
      </c>
      <c r="W17" s="8"/>
      <c r="X17" s="8"/>
    </row>
    <row r="18" spans="17:24" x14ac:dyDescent="0.2">
      <c r="Q18" s="95"/>
      <c r="S18" s="8"/>
      <c r="T18" s="8"/>
      <c r="W18" s="8"/>
      <c r="X18" s="8"/>
    </row>
    <row r="19" spans="17:24" x14ac:dyDescent="0.2">
      <c r="Q19" s="95"/>
      <c r="S19" s="8"/>
      <c r="T19" s="8"/>
      <c r="W19" s="8"/>
      <c r="X19" s="8"/>
    </row>
    <row r="20" spans="17:24" x14ac:dyDescent="0.2">
      <c r="Q20" s="95"/>
      <c r="S20" s="8"/>
      <c r="T20" s="8"/>
      <c r="W20" s="8"/>
      <c r="X20" s="8"/>
    </row>
    <row r="21" spans="17:24" x14ac:dyDescent="0.2">
      <c r="Q21" s="95"/>
      <c r="S21" s="8"/>
      <c r="T21" s="8"/>
      <c r="W21" s="8"/>
      <c r="X21" s="8"/>
    </row>
    <row r="22" spans="17:24" x14ac:dyDescent="0.2">
      <c r="Q22" s="95"/>
      <c r="R22" s="35" t="s">
        <v>207</v>
      </c>
      <c r="S22" s="34">
        <v>1</v>
      </c>
      <c r="T22" s="8"/>
      <c r="V22" s="35" t="s">
        <v>208</v>
      </c>
      <c r="W22" s="34">
        <v>7</v>
      </c>
      <c r="X22" s="8"/>
    </row>
    <row r="23" spans="17:24" x14ac:dyDescent="0.2">
      <c r="Q23" s="95"/>
      <c r="R23" s="35" t="s">
        <v>209</v>
      </c>
      <c r="S23" s="34">
        <v>0</v>
      </c>
      <c r="T23" s="8"/>
      <c r="V23" s="35" t="s">
        <v>210</v>
      </c>
      <c r="W23" s="34">
        <v>0</v>
      </c>
      <c r="X23" s="8"/>
    </row>
    <row r="24" spans="17:24" x14ac:dyDescent="0.2">
      <c r="Q24" s="95"/>
      <c r="R24" s="35" t="s">
        <v>211</v>
      </c>
      <c r="S24" s="34">
        <v>1</v>
      </c>
      <c r="T24" s="8"/>
      <c r="V24" s="35" t="s">
        <v>212</v>
      </c>
      <c r="W24" s="34">
        <v>4</v>
      </c>
      <c r="X24" s="8"/>
    </row>
    <row r="25" spans="17:24" x14ac:dyDescent="0.2">
      <c r="Q25" s="95"/>
      <c r="R25" s="35" t="s">
        <v>213</v>
      </c>
      <c r="S25" s="34">
        <v>0</v>
      </c>
      <c r="T25" s="8"/>
      <c r="V25" s="35" t="s">
        <v>214</v>
      </c>
      <c r="W25" s="34">
        <v>23</v>
      </c>
      <c r="X25" s="8"/>
    </row>
    <row r="26" spans="17:24" x14ac:dyDescent="0.2">
      <c r="Q26" s="95"/>
      <c r="R26" s="35" t="s">
        <v>215</v>
      </c>
      <c r="S26" s="34">
        <v>2</v>
      </c>
      <c r="T26" s="8"/>
      <c r="V26" s="35" t="s">
        <v>216</v>
      </c>
      <c r="W26" s="34">
        <v>17</v>
      </c>
      <c r="X26" s="8"/>
    </row>
    <row r="27" spans="17:24" x14ac:dyDescent="0.2">
      <c r="Q27" s="95"/>
      <c r="R27" s="35" t="s">
        <v>217</v>
      </c>
      <c r="S27" s="34">
        <v>9</v>
      </c>
      <c r="T27" s="8"/>
      <c r="V27" s="35" t="s">
        <v>218</v>
      </c>
      <c r="W27" s="34">
        <v>0</v>
      </c>
      <c r="X27" s="8"/>
    </row>
    <row r="28" spans="17:24" x14ac:dyDescent="0.2">
      <c r="Q28" s="95"/>
      <c r="R28" s="35" t="s">
        <v>219</v>
      </c>
      <c r="S28" s="34">
        <v>1</v>
      </c>
      <c r="T28" s="8"/>
      <c r="V28" s="35" t="s">
        <v>220</v>
      </c>
      <c r="W28" s="34">
        <v>1</v>
      </c>
      <c r="X28" s="8"/>
    </row>
    <row r="29" spans="17:24" x14ac:dyDescent="0.2">
      <c r="Q29" s="95"/>
      <c r="R29" s="35" t="s">
        <v>221</v>
      </c>
      <c r="S29" s="34">
        <v>0</v>
      </c>
      <c r="T29" s="8"/>
      <c r="V29" s="35" t="s">
        <v>222</v>
      </c>
      <c r="W29" s="34">
        <v>27</v>
      </c>
      <c r="X29" s="8"/>
    </row>
    <row r="30" spans="17:24" x14ac:dyDescent="0.2">
      <c r="Q30" s="95"/>
      <c r="R30" s="35" t="s">
        <v>223</v>
      </c>
      <c r="S30" s="34">
        <v>3</v>
      </c>
      <c r="T30" s="8"/>
      <c r="V30" s="35" t="s">
        <v>224</v>
      </c>
      <c r="W30" s="34">
        <v>1</v>
      </c>
      <c r="X30" s="8"/>
    </row>
    <row r="31" spans="17:24" x14ac:dyDescent="0.2">
      <c r="Q31" s="95"/>
      <c r="R31" s="35" t="s">
        <v>225</v>
      </c>
      <c r="S31" s="34">
        <v>0</v>
      </c>
      <c r="T31" s="8"/>
      <c r="V31" s="35" t="s">
        <v>226</v>
      </c>
      <c r="W31" s="34">
        <v>10</v>
      </c>
      <c r="X31" s="8"/>
    </row>
    <row r="32" spans="17:24" x14ac:dyDescent="0.2">
      <c r="Q32" s="95"/>
      <c r="R32" s="35" t="s">
        <v>227</v>
      </c>
      <c r="S32" s="34">
        <v>0</v>
      </c>
      <c r="T32" s="8"/>
      <c r="V32" s="35" t="s">
        <v>228</v>
      </c>
      <c r="W32" s="34">
        <v>3</v>
      </c>
      <c r="X32" s="8"/>
    </row>
    <row r="33" spans="1:24" x14ac:dyDescent="0.2">
      <c r="Q33" s="95"/>
      <c r="R33" s="35" t="s">
        <v>229</v>
      </c>
      <c r="S33" s="34">
        <v>0</v>
      </c>
      <c r="T33" s="8">
        <f>AVERAGE(S22:S33)</f>
        <v>1.4166666666666667</v>
      </c>
      <c r="V33" s="35" t="s">
        <v>230</v>
      </c>
      <c r="W33" s="34">
        <v>17</v>
      </c>
      <c r="X33" s="8"/>
    </row>
    <row r="34" spans="1:24" x14ac:dyDescent="0.2">
      <c r="Q34" s="95"/>
      <c r="S34" s="8"/>
      <c r="T34" s="8"/>
      <c r="V34" s="35" t="s">
        <v>231</v>
      </c>
      <c r="W34" s="34">
        <v>0</v>
      </c>
      <c r="X34" s="8"/>
    </row>
    <row r="35" spans="1:24" x14ac:dyDescent="0.2">
      <c r="Q35" s="95"/>
      <c r="S35" s="8"/>
      <c r="T35" s="8"/>
      <c r="V35" s="35" t="s">
        <v>232</v>
      </c>
      <c r="W35" s="34">
        <v>25</v>
      </c>
      <c r="X35" s="8"/>
    </row>
    <row r="36" spans="1:24" x14ac:dyDescent="0.2">
      <c r="K36" s="2" t="s">
        <v>168</v>
      </c>
      <c r="Q36" s="95"/>
      <c r="S36" s="8"/>
      <c r="T36" s="8"/>
      <c r="V36" s="35" t="s">
        <v>233</v>
      </c>
      <c r="W36" s="34">
        <v>1</v>
      </c>
      <c r="X36" s="8">
        <f>AVERAGE(W22:W36)</f>
        <v>9.0666666666666664</v>
      </c>
    </row>
    <row r="37" spans="1:24" x14ac:dyDescent="0.2">
      <c r="A37" s="2" t="s">
        <v>174</v>
      </c>
      <c r="M37" t="s">
        <v>166</v>
      </c>
      <c r="N37" t="s">
        <v>167</v>
      </c>
      <c r="Q37" s="95"/>
      <c r="S37" s="8"/>
      <c r="T37" s="8"/>
      <c r="W37" s="8"/>
      <c r="X37" s="8"/>
    </row>
    <row r="38" spans="1:24" x14ac:dyDescent="0.2">
      <c r="L38" s="33" t="s">
        <v>158</v>
      </c>
      <c r="M38">
        <v>1.490066225165563E-3</v>
      </c>
      <c r="N38" s="2">
        <v>1</v>
      </c>
      <c r="Q38" s="95"/>
      <c r="S38" s="8"/>
      <c r="T38" s="8"/>
      <c r="W38" s="8"/>
      <c r="X38" s="8"/>
    </row>
    <row r="39" spans="1:24" x14ac:dyDescent="0.2">
      <c r="C39" t="s">
        <v>70</v>
      </c>
      <c r="D39" t="s">
        <v>71</v>
      </c>
      <c r="L39" t="s">
        <v>159</v>
      </c>
      <c r="M39">
        <v>6.6767676767676761E-4</v>
      </c>
      <c r="N39" s="2">
        <v>0.44808529741863068</v>
      </c>
      <c r="Q39" s="95"/>
      <c r="S39" s="8"/>
      <c r="T39" s="8"/>
      <c r="W39" s="8"/>
      <c r="X39" s="8"/>
    </row>
    <row r="40" spans="1:24" x14ac:dyDescent="0.2">
      <c r="B40" t="s">
        <v>158</v>
      </c>
      <c r="C40">
        <v>1.954954954954955E-3</v>
      </c>
      <c r="D40">
        <v>3.2972972972972973E-3</v>
      </c>
      <c r="N40" s="2"/>
      <c r="Q40" s="95"/>
      <c r="S40" s="8"/>
      <c r="T40" s="8"/>
      <c r="W40" s="8"/>
      <c r="X40" s="8"/>
    </row>
    <row r="41" spans="1:24" x14ac:dyDescent="0.2">
      <c r="B41" t="s">
        <v>169</v>
      </c>
      <c r="C41">
        <v>7.2309417040358748E-4</v>
      </c>
      <c r="D41">
        <v>1.0089686098654709E-3</v>
      </c>
      <c r="L41" t="s">
        <v>160</v>
      </c>
      <c r="M41">
        <v>2.9534883720930233E-3</v>
      </c>
      <c r="N41" s="2">
        <v>1</v>
      </c>
      <c r="Q41" s="95"/>
      <c r="S41" s="8"/>
      <c r="T41" s="8"/>
      <c r="W41" s="8"/>
      <c r="X41" s="8"/>
    </row>
    <row r="42" spans="1:24" x14ac:dyDescent="0.2">
      <c r="L42" t="s">
        <v>161</v>
      </c>
      <c r="M42">
        <v>1.4E-3</v>
      </c>
      <c r="N42" s="2">
        <v>0.47401574803149604</v>
      </c>
      <c r="Q42" s="95"/>
      <c r="R42" s="35" t="s">
        <v>177</v>
      </c>
      <c r="S42" s="34" t="s">
        <v>178</v>
      </c>
      <c r="T42" s="8"/>
      <c r="V42" s="35" t="s">
        <v>177</v>
      </c>
      <c r="W42" s="34" t="s">
        <v>178</v>
      </c>
      <c r="X42" s="8"/>
    </row>
    <row r="43" spans="1:24" x14ac:dyDescent="0.2">
      <c r="L43" t="s">
        <v>162</v>
      </c>
      <c r="M43">
        <v>3.6319999999999998E-3</v>
      </c>
      <c r="N43" s="2">
        <v>1</v>
      </c>
      <c r="Q43" s="95"/>
      <c r="R43" s="35" t="s">
        <v>234</v>
      </c>
      <c r="S43" s="34">
        <v>7</v>
      </c>
      <c r="T43" s="8"/>
      <c r="V43" s="35" t="s">
        <v>235</v>
      </c>
      <c r="W43" s="34">
        <v>20</v>
      </c>
      <c r="X43" s="8"/>
    </row>
    <row r="44" spans="1:24" x14ac:dyDescent="0.2">
      <c r="C44" t="s">
        <v>70</v>
      </c>
      <c r="D44" t="s">
        <v>71</v>
      </c>
      <c r="L44" t="s">
        <v>163</v>
      </c>
      <c r="M44">
        <v>1.4304291287386215E-3</v>
      </c>
      <c r="N44" s="2">
        <v>0.39384061914609625</v>
      </c>
      <c r="Q44" s="95"/>
      <c r="R44" s="35" t="s">
        <v>236</v>
      </c>
      <c r="S44" s="34">
        <v>3</v>
      </c>
      <c r="T44" s="8"/>
      <c r="V44" s="35" t="s">
        <v>237</v>
      </c>
      <c r="W44" s="34">
        <v>8</v>
      </c>
      <c r="X44" s="8"/>
    </row>
    <row r="45" spans="1:24" x14ac:dyDescent="0.2">
      <c r="A45" s="96" t="s">
        <v>173</v>
      </c>
      <c r="B45" s="2" t="s">
        <v>158</v>
      </c>
      <c r="C45" s="2">
        <v>1</v>
      </c>
      <c r="D45" s="2">
        <v>1</v>
      </c>
      <c r="N45" s="2"/>
      <c r="Q45" s="95"/>
      <c r="R45" s="35" t="s">
        <v>238</v>
      </c>
      <c r="S45" s="34">
        <v>1</v>
      </c>
      <c r="T45" s="8"/>
      <c r="V45" s="35" t="s">
        <v>239</v>
      </c>
      <c r="W45" s="34">
        <v>5</v>
      </c>
      <c r="X45" s="8"/>
    </row>
    <row r="46" spans="1:24" x14ac:dyDescent="0.2">
      <c r="A46" s="96"/>
      <c r="B46" s="2" t="s">
        <v>169</v>
      </c>
      <c r="C46" s="2">
        <v>0.36987766320183507</v>
      </c>
      <c r="D46" s="2">
        <v>0.30599867676247888</v>
      </c>
      <c r="L46" t="s">
        <v>164</v>
      </c>
      <c r="M46">
        <v>3.4224137931034484E-3</v>
      </c>
      <c r="N46" s="2">
        <v>1</v>
      </c>
      <c r="Q46" s="95"/>
      <c r="R46" s="35" t="s">
        <v>240</v>
      </c>
      <c r="S46" s="34">
        <v>8</v>
      </c>
      <c r="T46" s="8"/>
      <c r="V46" s="35" t="s">
        <v>241</v>
      </c>
      <c r="W46" s="34">
        <v>12</v>
      </c>
      <c r="X46" s="8"/>
    </row>
    <row r="47" spans="1:24" x14ac:dyDescent="0.2">
      <c r="A47" s="2"/>
      <c r="L47" t="s">
        <v>165</v>
      </c>
      <c r="M47">
        <v>2E-3</v>
      </c>
      <c r="N47" s="2">
        <v>0.58438287153652391</v>
      </c>
      <c r="Q47" s="95"/>
      <c r="R47" s="35" t="s">
        <v>242</v>
      </c>
      <c r="S47" s="34">
        <v>2</v>
      </c>
      <c r="T47" s="8"/>
      <c r="V47" s="35" t="s">
        <v>243</v>
      </c>
      <c r="W47" s="34">
        <v>6</v>
      </c>
      <c r="X47" s="8"/>
    </row>
    <row r="48" spans="1:24" x14ac:dyDescent="0.2">
      <c r="A48" s="2"/>
      <c r="C48" t="s">
        <v>70</v>
      </c>
      <c r="D48" t="s">
        <v>71</v>
      </c>
      <c r="Q48" s="95"/>
      <c r="R48" s="35" t="s">
        <v>244</v>
      </c>
      <c r="S48" s="34">
        <v>0</v>
      </c>
      <c r="T48" s="8"/>
      <c r="V48" s="35" t="s">
        <v>245</v>
      </c>
      <c r="W48" s="34">
        <v>7</v>
      </c>
      <c r="X48" s="8"/>
    </row>
    <row r="49" spans="1:24" x14ac:dyDescent="0.2">
      <c r="A49" s="2"/>
      <c r="B49" t="s">
        <v>160</v>
      </c>
      <c r="C49">
        <v>9.0540540540540539E-4</v>
      </c>
      <c r="D49">
        <v>1.2702702702702703E-3</v>
      </c>
      <c r="Q49" s="95"/>
      <c r="R49" s="35" t="s">
        <v>246</v>
      </c>
      <c r="S49" s="34">
        <v>0</v>
      </c>
      <c r="T49" s="8"/>
      <c r="V49" s="35" t="s">
        <v>247</v>
      </c>
      <c r="W49" s="34">
        <v>20</v>
      </c>
      <c r="X49" s="8"/>
    </row>
    <row r="50" spans="1:24" x14ac:dyDescent="0.2">
      <c r="A50" s="2"/>
      <c r="B50" t="s">
        <v>172</v>
      </c>
      <c r="C50">
        <v>7.0720000000000006E-4</v>
      </c>
      <c r="D50">
        <v>8.0000000000000004E-4</v>
      </c>
      <c r="Q50" s="95"/>
      <c r="R50" s="35" t="s">
        <v>248</v>
      </c>
      <c r="S50" s="34">
        <v>0</v>
      </c>
      <c r="T50" s="8"/>
      <c r="V50" s="35" t="s">
        <v>249</v>
      </c>
      <c r="W50" s="34">
        <v>10</v>
      </c>
      <c r="X50" s="8"/>
    </row>
    <row r="51" spans="1:24" x14ac:dyDescent="0.2">
      <c r="A51" s="2"/>
      <c r="Q51" s="95"/>
      <c r="R51" s="35" t="s">
        <v>250</v>
      </c>
      <c r="S51" s="34">
        <v>10</v>
      </c>
      <c r="T51" s="8"/>
      <c r="V51" s="35" t="s">
        <v>251</v>
      </c>
      <c r="W51" s="34">
        <v>19</v>
      </c>
      <c r="X51" s="8"/>
    </row>
    <row r="52" spans="1:24" x14ac:dyDescent="0.2">
      <c r="A52" s="2"/>
      <c r="Q52" s="95"/>
      <c r="R52" s="35" t="s">
        <v>252</v>
      </c>
      <c r="S52" s="34">
        <v>1</v>
      </c>
      <c r="T52" s="8"/>
      <c r="V52" s="35" t="s">
        <v>253</v>
      </c>
      <c r="W52" s="34">
        <v>14</v>
      </c>
      <c r="X52" s="8"/>
    </row>
    <row r="53" spans="1:24" x14ac:dyDescent="0.2">
      <c r="A53" s="2"/>
      <c r="C53" t="s">
        <v>70</v>
      </c>
      <c r="D53" t="s">
        <v>71</v>
      </c>
      <c r="Q53" s="95"/>
      <c r="R53" s="35" t="s">
        <v>254</v>
      </c>
      <c r="S53" s="34">
        <v>0</v>
      </c>
      <c r="T53" s="8"/>
      <c r="V53" s="35" t="s">
        <v>255</v>
      </c>
      <c r="W53" s="34">
        <v>4</v>
      </c>
      <c r="X53" s="8"/>
    </row>
    <row r="54" spans="1:24" x14ac:dyDescent="0.2">
      <c r="A54" s="96" t="s">
        <v>173</v>
      </c>
      <c r="B54" s="2" t="s">
        <v>160</v>
      </c>
      <c r="C54" s="2">
        <v>1</v>
      </c>
      <c r="D54" s="2">
        <v>1</v>
      </c>
      <c r="Q54" s="95"/>
      <c r="R54" s="35" t="s">
        <v>256</v>
      </c>
      <c r="S54" s="34">
        <v>0</v>
      </c>
      <c r="T54" s="8"/>
      <c r="V54" s="35" t="s">
        <v>257</v>
      </c>
      <c r="W54" s="34">
        <v>2</v>
      </c>
      <c r="X54" s="8"/>
    </row>
    <row r="55" spans="1:24" x14ac:dyDescent="0.2">
      <c r="A55" s="96"/>
      <c r="B55" s="2" t="s">
        <v>172</v>
      </c>
      <c r="C55" s="2">
        <v>0.78108656716417912</v>
      </c>
      <c r="D55" s="2">
        <v>0.62978723404255321</v>
      </c>
      <c r="Q55" s="95"/>
      <c r="R55" s="35" t="s">
        <v>258</v>
      </c>
      <c r="S55" s="34">
        <v>0</v>
      </c>
      <c r="T55" s="8">
        <f>AVERAGE(S43:S55)</f>
        <v>2.4615384615384617</v>
      </c>
      <c r="V55" s="35" t="s">
        <v>259</v>
      </c>
      <c r="W55" s="34">
        <v>3</v>
      </c>
      <c r="X55" s="8">
        <f>AVERAGE(W43:W55)</f>
        <v>10</v>
      </c>
    </row>
    <row r="56" spans="1:24" x14ac:dyDescent="0.2">
      <c r="A56" s="2"/>
      <c r="Q56" s="95"/>
      <c r="S56" s="8"/>
      <c r="T56" s="8"/>
      <c r="W56" s="8"/>
      <c r="X56" s="8"/>
    </row>
    <row r="57" spans="1:24" x14ac:dyDescent="0.2">
      <c r="A57" s="2"/>
      <c r="C57" t="s">
        <v>70</v>
      </c>
      <c r="D57" t="s">
        <v>71</v>
      </c>
      <c r="Q57" s="95"/>
      <c r="S57" s="8"/>
      <c r="T57" s="8"/>
      <c r="W57" s="8"/>
      <c r="X57" s="8"/>
    </row>
    <row r="58" spans="1:24" x14ac:dyDescent="0.2">
      <c r="A58" s="2"/>
      <c r="B58" t="s">
        <v>162</v>
      </c>
      <c r="C58">
        <v>2.2336448598130839E-3</v>
      </c>
      <c r="D58">
        <v>3.5046728971962616E-3</v>
      </c>
      <c r="Q58" s="95"/>
      <c r="S58" s="8"/>
      <c r="T58" s="8"/>
      <c r="W58" s="8"/>
      <c r="X58" s="8"/>
    </row>
    <row r="59" spans="1:24" x14ac:dyDescent="0.2">
      <c r="A59" s="2"/>
      <c r="B59" t="s">
        <v>170</v>
      </c>
      <c r="C59">
        <v>4.9794238683127569E-4</v>
      </c>
      <c r="D59">
        <v>8.4362139917695475E-4</v>
      </c>
      <c r="Q59" s="95"/>
      <c r="S59" s="8"/>
      <c r="T59" s="8"/>
      <c r="W59" s="8"/>
      <c r="X59" s="8"/>
    </row>
    <row r="60" spans="1:24" x14ac:dyDescent="0.2">
      <c r="A60" s="2"/>
      <c r="B60" t="s">
        <v>164</v>
      </c>
      <c r="C60">
        <v>1.619815668202765E-3</v>
      </c>
      <c r="D60">
        <v>2.6267281105990786E-3</v>
      </c>
      <c r="Q60" s="95"/>
      <c r="S60" s="8"/>
      <c r="T60" s="8"/>
      <c r="V60" s="35" t="s">
        <v>260</v>
      </c>
      <c r="W60" s="34">
        <v>2</v>
      </c>
      <c r="X60" s="8"/>
    </row>
    <row r="61" spans="1:24" x14ac:dyDescent="0.2">
      <c r="A61" s="2"/>
      <c r="B61" t="s">
        <v>171</v>
      </c>
      <c r="C61">
        <v>7.4883720930232561E-4</v>
      </c>
      <c r="D61">
        <v>1.2372093023255814E-3</v>
      </c>
      <c r="Q61" s="95"/>
      <c r="R61" s="35" t="s">
        <v>261</v>
      </c>
      <c r="S61" s="34">
        <v>0</v>
      </c>
      <c r="T61" s="8"/>
      <c r="V61" s="35" t="s">
        <v>262</v>
      </c>
      <c r="W61" s="34">
        <v>3</v>
      </c>
      <c r="X61" s="8"/>
    </row>
    <row r="62" spans="1:24" x14ac:dyDescent="0.2">
      <c r="A62" s="2"/>
      <c r="Q62" s="95"/>
      <c r="R62" s="35" t="s">
        <v>263</v>
      </c>
      <c r="S62" s="34">
        <v>4</v>
      </c>
      <c r="T62" s="8"/>
      <c r="V62" s="35" t="s">
        <v>264</v>
      </c>
      <c r="W62" s="34">
        <v>1</v>
      </c>
      <c r="X62" s="8"/>
    </row>
    <row r="63" spans="1:24" x14ac:dyDescent="0.2">
      <c r="A63" s="96" t="s">
        <v>173</v>
      </c>
      <c r="B63" s="2" t="s">
        <v>162</v>
      </c>
      <c r="C63" s="2">
        <v>1</v>
      </c>
      <c r="D63" s="2">
        <v>1</v>
      </c>
      <c r="Q63" s="95"/>
      <c r="R63" s="35" t="s">
        <v>265</v>
      </c>
      <c r="S63" s="34">
        <v>1</v>
      </c>
      <c r="T63" s="8"/>
      <c r="V63" s="35" t="s">
        <v>266</v>
      </c>
      <c r="W63" s="34">
        <v>2</v>
      </c>
      <c r="X63" s="8"/>
    </row>
    <row r="64" spans="1:24" x14ac:dyDescent="0.2">
      <c r="A64" s="96"/>
      <c r="B64" s="2" t="s">
        <v>170</v>
      </c>
      <c r="C64" s="2">
        <v>0.22292818155207741</v>
      </c>
      <c r="D64" s="2">
        <v>0.2407133058984911</v>
      </c>
      <c r="Q64" s="95"/>
      <c r="R64" s="35" t="s">
        <v>267</v>
      </c>
      <c r="S64" s="34">
        <v>0</v>
      </c>
      <c r="T64" s="8"/>
      <c r="V64" s="35" t="s">
        <v>268</v>
      </c>
      <c r="W64" s="34">
        <v>18</v>
      </c>
      <c r="X64" s="8"/>
    </row>
    <row r="65" spans="1:24" x14ac:dyDescent="0.2">
      <c r="A65" s="96" t="s">
        <v>173</v>
      </c>
      <c r="B65" s="2" t="s">
        <v>164</v>
      </c>
      <c r="C65" s="2">
        <v>1</v>
      </c>
      <c r="D65" s="2">
        <v>1</v>
      </c>
      <c r="Q65" s="95"/>
      <c r="R65" s="35" t="s">
        <v>269</v>
      </c>
      <c r="S65" s="34">
        <v>0</v>
      </c>
      <c r="T65" s="8"/>
      <c r="V65" s="35" t="s">
        <v>270</v>
      </c>
      <c r="W65" s="34">
        <v>7</v>
      </c>
      <c r="X65" s="8"/>
    </row>
    <row r="66" spans="1:24" x14ac:dyDescent="0.2">
      <c r="A66" s="96"/>
      <c r="B66" s="2" t="s">
        <v>171</v>
      </c>
      <c r="C66" s="2">
        <v>0.46229779350954381</v>
      </c>
      <c r="D66" s="2">
        <v>0.47100775193798444</v>
      </c>
      <c r="Q66" s="95"/>
      <c r="R66" s="35" t="s">
        <v>271</v>
      </c>
      <c r="S66" s="34">
        <v>0</v>
      </c>
      <c r="T66" s="8"/>
      <c r="V66" s="35" t="s">
        <v>272</v>
      </c>
      <c r="W66" s="34">
        <v>8</v>
      </c>
      <c r="X66" s="8"/>
    </row>
    <row r="67" spans="1:24" x14ac:dyDescent="0.2">
      <c r="Q67" s="95"/>
      <c r="R67" s="35" t="s">
        <v>273</v>
      </c>
      <c r="S67" s="34">
        <v>0</v>
      </c>
      <c r="T67" s="8"/>
      <c r="V67" s="35" t="s">
        <v>274</v>
      </c>
      <c r="W67" s="34">
        <v>12</v>
      </c>
      <c r="X67" s="8"/>
    </row>
    <row r="68" spans="1:24" x14ac:dyDescent="0.2">
      <c r="Q68" s="95"/>
      <c r="R68" s="35" t="s">
        <v>275</v>
      </c>
      <c r="S68" s="34">
        <v>0</v>
      </c>
      <c r="T68" s="8"/>
      <c r="V68" s="35" t="s">
        <v>276</v>
      </c>
      <c r="W68" s="34">
        <v>6</v>
      </c>
      <c r="X68" s="8"/>
    </row>
    <row r="69" spans="1:24" x14ac:dyDescent="0.2">
      <c r="Q69" s="95"/>
      <c r="R69" s="35" t="s">
        <v>277</v>
      </c>
      <c r="S69" s="34">
        <v>0</v>
      </c>
      <c r="T69" s="8"/>
      <c r="V69" s="35" t="s">
        <v>278</v>
      </c>
      <c r="W69" s="34">
        <v>4</v>
      </c>
      <c r="X69" s="8"/>
    </row>
    <row r="70" spans="1:24" x14ac:dyDescent="0.2">
      <c r="Q70" s="95"/>
      <c r="R70" s="35" t="s">
        <v>279</v>
      </c>
      <c r="S70" s="34">
        <v>0</v>
      </c>
      <c r="T70" s="8"/>
      <c r="V70" s="35" t="s">
        <v>280</v>
      </c>
      <c r="W70" s="34">
        <v>3</v>
      </c>
      <c r="X70" s="8"/>
    </row>
    <row r="71" spans="1:24" x14ac:dyDescent="0.2">
      <c r="Q71" s="95"/>
      <c r="R71" s="35" t="s">
        <v>281</v>
      </c>
      <c r="S71" s="34">
        <v>0</v>
      </c>
      <c r="T71" s="8"/>
      <c r="V71" s="35" t="s">
        <v>282</v>
      </c>
      <c r="W71" s="34">
        <v>2</v>
      </c>
      <c r="X71" s="8"/>
    </row>
    <row r="72" spans="1:24" x14ac:dyDescent="0.2">
      <c r="Q72" s="95"/>
      <c r="R72" s="35" t="s">
        <v>283</v>
      </c>
      <c r="S72" s="34">
        <v>0</v>
      </c>
      <c r="T72" s="8"/>
      <c r="V72" s="35" t="s">
        <v>284</v>
      </c>
      <c r="W72" s="34">
        <v>7</v>
      </c>
      <c r="X72" s="8">
        <f>AVERAGE(W60:W72)</f>
        <v>5.7692307692307692</v>
      </c>
    </row>
    <row r="73" spans="1:24" x14ac:dyDescent="0.2">
      <c r="Q73" s="95"/>
      <c r="R73" s="35" t="s">
        <v>285</v>
      </c>
      <c r="S73" s="34">
        <v>19</v>
      </c>
      <c r="T73" s="8">
        <f>AVERAGE(S61:S73)</f>
        <v>1.8461538461538463</v>
      </c>
      <c r="W73" s="8"/>
      <c r="X73" s="8"/>
    </row>
  </sheetData>
  <mergeCells count="7">
    <mergeCell ref="V1:W1"/>
    <mergeCell ref="Q1:Q73"/>
    <mergeCell ref="A45:A46"/>
    <mergeCell ref="A54:A55"/>
    <mergeCell ref="A63:A64"/>
    <mergeCell ref="A65:A66"/>
    <mergeCell ref="R1:S1"/>
  </mergeCells>
  <pageMargins left="0.7" right="0.7" top="0.75" bottom="0.75" header="0.3" footer="0.3"/>
  <pageSetup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28</vt:i4>
      </vt:variant>
    </vt:vector>
  </HeadingPairs>
  <TitlesOfParts>
    <vt:vector size="28" baseType="lpstr">
      <vt:lpstr>Figure 1 A, E, I</vt:lpstr>
      <vt:lpstr>FIGURE 1 B,C,D,F,G,H,J,K,L</vt:lpstr>
      <vt:lpstr>Figure 2 A, E, G</vt:lpstr>
      <vt:lpstr>Figure 2 B,C,D,F,H,I,J,K</vt:lpstr>
      <vt:lpstr> Figure 3 A, N</vt:lpstr>
      <vt:lpstr>Figure 3 (B-M), (O-W)</vt:lpstr>
      <vt:lpstr>Figure 4 A, E, I, N</vt:lpstr>
      <vt:lpstr>Figure 4 B-D, F-H, J-M, O-Q</vt:lpstr>
      <vt:lpstr>Figure 5 A,B</vt:lpstr>
      <vt:lpstr>Figure 5G</vt:lpstr>
      <vt:lpstr>Figure 5 J, K</vt:lpstr>
      <vt:lpstr>Figure 6B</vt:lpstr>
      <vt:lpstr>Figure 6C</vt:lpstr>
      <vt:lpstr>Figure 6D</vt:lpstr>
      <vt:lpstr>Figure 6 G-I</vt:lpstr>
      <vt:lpstr>Figure 6 K</vt:lpstr>
      <vt:lpstr>FIGURE 6 M</vt:lpstr>
      <vt:lpstr>Figure 6 O,P,Q</vt:lpstr>
      <vt:lpstr>Figure 7 C</vt:lpstr>
      <vt:lpstr>Figure 7  E,F </vt:lpstr>
      <vt:lpstr>Supplemental S1</vt:lpstr>
      <vt:lpstr>Supplemental S2 full</vt:lpstr>
      <vt:lpstr>Supplemental S3 A, C, G</vt:lpstr>
      <vt:lpstr>Supplemental S3 B, D-F, H, I</vt:lpstr>
      <vt:lpstr>Supplemental S4 FULL</vt:lpstr>
      <vt:lpstr>Supplement S5 B-L</vt:lpstr>
      <vt:lpstr>Supplement S6 FULL</vt:lpstr>
      <vt:lpstr>Supplement S7 All except 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Basak, Bishal</dc:creator>
  <cp:lastModifiedBy>Basak, Bishal</cp:lastModifiedBy>
  <dcterms:created xsi:type="dcterms:W3CDTF">2025-04-21T15:30:28Z</dcterms:created>
  <dcterms:modified xsi:type="dcterms:W3CDTF">2025-07-01T14:09:37Z</dcterms:modified>
</cp:coreProperties>
</file>