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bigot/ownCloud/papers /2025 Baffert_Tn-seq pOXA-48a/Soumission Nat Comm/revision/proof_editing/"/>
    </mc:Choice>
  </mc:AlternateContent>
  <xr:revisionPtr revIDLastSave="0" documentId="8_{1EFFC80A-3372-194E-8EA9-7DF61A6C1EED}" xr6:coauthVersionLast="47" xr6:coauthVersionMax="47" xr10:uidLastSave="{00000000-0000-0000-0000-000000000000}"/>
  <bookViews>
    <workbookView xWindow="820" yWindow="1020" windowWidth="28040" windowHeight="17440" activeTab="3" xr2:uid="{D0C837C5-DD30-6540-9628-D3B60CC1AE30}"/>
  </bookViews>
  <sheets>
    <sheet name="Figure 2e-g" sheetId="1" r:id="rId1"/>
    <sheet name="Figure 3c-d" sheetId="2" r:id="rId2"/>
    <sheet name="Figure 5" sheetId="3" r:id="rId3"/>
    <sheet name="Figure 6" sheetId="4" r:id="rId4"/>
    <sheet name="Figure S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4" l="1"/>
  <c r="D24" i="4"/>
  <c r="C96" i="4"/>
  <c r="D96" i="4"/>
  <c r="C97" i="4"/>
  <c r="D97" i="4"/>
  <c r="B97" i="4"/>
  <c r="B96" i="4"/>
  <c r="C74" i="4"/>
  <c r="C75" i="4"/>
  <c r="B75" i="4"/>
  <c r="B74" i="4"/>
  <c r="C60" i="4"/>
  <c r="D60" i="4"/>
  <c r="C61" i="4"/>
  <c r="D61" i="4"/>
  <c r="B61" i="4"/>
  <c r="B60" i="4"/>
  <c r="C48" i="4"/>
  <c r="D48" i="4"/>
  <c r="C49" i="4"/>
  <c r="D49" i="4"/>
  <c r="B49" i="4"/>
  <c r="B48" i="4"/>
  <c r="C35" i="4"/>
  <c r="D35" i="4"/>
  <c r="E35" i="4"/>
  <c r="F35" i="4"/>
  <c r="G35" i="4"/>
  <c r="C36" i="4"/>
  <c r="D36" i="4"/>
  <c r="E36" i="4"/>
  <c r="F36" i="4"/>
  <c r="G36" i="4"/>
  <c r="B36" i="4"/>
  <c r="B35" i="4"/>
  <c r="C23" i="4"/>
  <c r="E23" i="4"/>
  <c r="F23" i="4"/>
  <c r="G23" i="4"/>
  <c r="H23" i="4"/>
  <c r="I23" i="4"/>
  <c r="C24" i="4"/>
  <c r="E24" i="4"/>
  <c r="F24" i="4"/>
  <c r="G24" i="4"/>
  <c r="H24" i="4"/>
  <c r="I24" i="4"/>
  <c r="B24" i="4"/>
  <c r="B23" i="4"/>
  <c r="C17" i="3"/>
  <c r="D17" i="3"/>
  <c r="E17" i="3"/>
  <c r="F17" i="3"/>
  <c r="C18" i="3"/>
  <c r="D18" i="3"/>
  <c r="E18" i="3"/>
  <c r="F18" i="3"/>
  <c r="B18" i="3"/>
  <c r="B17" i="3"/>
  <c r="G13" i="2"/>
  <c r="G14" i="2"/>
  <c r="G15" i="2"/>
  <c r="G12" i="2"/>
  <c r="F13" i="2"/>
  <c r="F14" i="2"/>
  <c r="F15" i="2"/>
  <c r="F12" i="2"/>
  <c r="E13" i="2"/>
  <c r="E14" i="2"/>
  <c r="E15" i="2"/>
  <c r="E12" i="2"/>
  <c r="D13" i="2"/>
  <c r="D14" i="2"/>
  <c r="D15" i="2"/>
  <c r="D12" i="2"/>
  <c r="C15" i="2"/>
  <c r="C13" i="2"/>
  <c r="C14" i="2"/>
  <c r="I14" i="2" s="1"/>
  <c r="C12" i="2"/>
  <c r="B15" i="2"/>
  <c r="B13" i="2"/>
  <c r="B14" i="2"/>
  <c r="B12" i="2"/>
  <c r="I13" i="2" l="1"/>
  <c r="H15" i="2"/>
  <c r="H12" i="2"/>
  <c r="I12" i="2"/>
  <c r="H14" i="2"/>
  <c r="I15" i="2"/>
  <c r="H13" i="2"/>
</calcChain>
</file>

<file path=xl/sharedStrings.xml><?xml version="1.0" encoding="utf-8"?>
<sst xmlns="http://schemas.openxmlformats.org/spreadsheetml/2006/main" count="179" uniqueCount="89">
  <si>
    <t>Figure 2e_stability parAB and nuc mutants</t>
  </si>
  <si>
    <t>Repl 1</t>
  </si>
  <si>
    <t>Repl 2</t>
  </si>
  <si>
    <t>Repl 3</t>
  </si>
  <si>
    <t>Repl 4</t>
  </si>
  <si>
    <t>Repl 5</t>
  </si>
  <si>
    <t>Repl 6</t>
  </si>
  <si>
    <t>counts</t>
  </si>
  <si>
    <t>Colonies</t>
  </si>
  <si>
    <t>Dilution</t>
  </si>
  <si>
    <t>nsp</t>
  </si>
  <si>
    <t>Average</t>
  </si>
  <si>
    <t>StDev</t>
  </si>
  <si>
    <t>OXA48/-</t>
  </si>
  <si>
    <t>OXA48 / PemI</t>
  </si>
  <si>
    <t>OXA48 / agrB</t>
  </si>
  <si>
    <t>cfu/ml</t>
  </si>
  <si>
    <t>Figure 5_conjugation frequency_orf38_orf36.1</t>
  </si>
  <si>
    <t>wt</t>
  </si>
  <si>
    <t>Mean</t>
  </si>
  <si>
    <t>SD</t>
  </si>
  <si>
    <t>Figure 6a</t>
  </si>
  <si>
    <t>orf32</t>
  </si>
  <si>
    <t>ssb</t>
  </si>
  <si>
    <t>orf33</t>
  </si>
  <si>
    <t>excA</t>
  </si>
  <si>
    <t>repC</t>
  </si>
  <si>
    <t>mean</t>
  </si>
  <si>
    <r>
      <t>repC</t>
    </r>
    <r>
      <rPr>
        <b/>
        <sz val="11"/>
        <rFont val="Arial"/>
        <family val="2"/>
      </rPr>
      <t xml:space="preserve"> pRepC</t>
    </r>
  </si>
  <si>
    <t>orf36.1</t>
  </si>
  <si>
    <t>orf36.1 + porf36.1</t>
  </si>
  <si>
    <t>orf38</t>
  </si>
  <si>
    <t>orf38 + porf38</t>
  </si>
  <si>
    <t>Figure 6b</t>
  </si>
  <si>
    <t>transfer frequency (T/R+T)</t>
  </si>
  <si>
    <t>PCN</t>
  </si>
  <si>
    <t>repC + pRepC</t>
  </si>
  <si>
    <t>Figure 6c</t>
  </si>
  <si>
    <t>MIC</t>
  </si>
  <si>
    <t>ΔrepC</t>
  </si>
  <si>
    <t>ΔrepC + prepC</t>
  </si>
  <si>
    <t>Figure 6d</t>
  </si>
  <si>
    <t>Exclusion index</t>
  </si>
  <si>
    <t>excA+pexcA</t>
  </si>
  <si>
    <t>Figure 6e</t>
  </si>
  <si>
    <t>excA + pExcA</t>
  </si>
  <si>
    <t>Figure 6f</t>
  </si>
  <si>
    <t>excA pExcA</t>
  </si>
  <si>
    <t>dqlB homologue</t>
  </si>
  <si>
    <t>No dqlB homologue</t>
  </si>
  <si>
    <t>%</t>
  </si>
  <si>
    <t>IncL</t>
  </si>
  <si>
    <t>IncM</t>
  </si>
  <si>
    <t>IncB/O/K/Z</t>
  </si>
  <si>
    <t>IncX</t>
  </si>
  <si>
    <t>IncI</t>
  </si>
  <si>
    <t>IncN</t>
  </si>
  <si>
    <t>IncHI</t>
  </si>
  <si>
    <t>IncF</t>
  </si>
  <si>
    <t>IncP</t>
  </si>
  <si>
    <t>IncC</t>
  </si>
  <si>
    <t>IncR</t>
  </si>
  <si>
    <t>IncY</t>
  </si>
  <si>
    <t>Figure 3d</t>
  </si>
  <si>
    <t>Figure 3c</t>
  </si>
  <si>
    <t>viable transconjugants</t>
  </si>
  <si>
    <t>0</t>
  </si>
  <si>
    <t>40</t>
  </si>
  <si>
    <t>Time min</t>
  </si>
  <si>
    <t>percentage of cells with plasmid</t>
  </si>
  <si>
    <t>parA</t>
  </si>
  <si>
    <t>parB</t>
  </si>
  <si>
    <t>nuc</t>
  </si>
  <si>
    <t>generations</t>
  </si>
  <si>
    <t>figure 2g_stability orf19 mutant</t>
  </si>
  <si>
    <t>Figure 2f_growth curve orf19 mutant</t>
  </si>
  <si>
    <t>wt - no antibiotic</t>
  </si>
  <si>
    <t>orf19 - no antibiotic</t>
  </si>
  <si>
    <t>replicat 1</t>
  </si>
  <si>
    <t>replicat 2</t>
  </si>
  <si>
    <t>replicat 3</t>
  </si>
  <si>
    <t>Figure S1_growth curve parAB mutants</t>
  </si>
  <si>
    <t>wt - Ampicillin</t>
  </si>
  <si>
    <t>orf19 - Ampicillin</t>
  </si>
  <si>
    <t>DparA - no antibiotic</t>
  </si>
  <si>
    <t>DparB -no antibiotic</t>
  </si>
  <si>
    <t>parA - Ampicillin</t>
  </si>
  <si>
    <t>parB -  Ampicillin</t>
  </si>
  <si>
    <t>orf32 porf32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</si>
</sst>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3" fillId="0" borderId="0" xfId="0" applyFont="1"/>
    <xf numFmtId="11" fontId="2" fillId="0" borderId="1" xfId="0" applyNumberFormat="1" applyFont="1" applyBorder="1"/>
    <xf numFmtId="11" fontId="0" fillId="0" borderId="1" xfId="0" applyNumberForma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5" fillId="0" borderId="0" xfId="0" applyFont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7" fillId="0" borderId="1" xfId="0" applyFont="1" applyBorder="1"/>
    <xf numFmtId="1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43FF7-8907-3049-9C46-001243827A4B}">
  <dimension ref="A1:M58"/>
  <sheetViews>
    <sheetView workbookViewId="0">
      <selection activeCell="B4" sqref="B4:J4"/>
    </sheetView>
  </sheetViews>
  <sheetFormatPr baseColWidth="10" defaultRowHeight="16" x14ac:dyDescent="0.2"/>
  <sheetData>
    <row r="1" spans="1:13" x14ac:dyDescent="0.2">
      <c r="A1" s="6" t="s">
        <v>0</v>
      </c>
    </row>
    <row r="2" spans="1:13" x14ac:dyDescent="0.2">
      <c r="A2" t="s">
        <v>69</v>
      </c>
    </row>
    <row r="3" spans="1:13" x14ac:dyDescent="0.2">
      <c r="B3" s="25" t="s">
        <v>18</v>
      </c>
      <c r="C3" s="25"/>
      <c r="D3" s="25"/>
      <c r="E3" s="25" t="s">
        <v>70</v>
      </c>
      <c r="F3" s="25"/>
      <c r="G3" s="25"/>
      <c r="H3" s="25" t="s">
        <v>71</v>
      </c>
      <c r="I3" s="25"/>
      <c r="J3" s="25"/>
      <c r="K3" s="25" t="s">
        <v>72</v>
      </c>
      <c r="L3" s="25"/>
      <c r="M3" s="25"/>
    </row>
    <row r="4" spans="1:13" x14ac:dyDescent="0.2">
      <c r="A4" s="14" t="s">
        <v>73</v>
      </c>
      <c r="B4" s="3" t="s">
        <v>78</v>
      </c>
      <c r="C4" s="3" t="s">
        <v>79</v>
      </c>
      <c r="D4" s="22" t="s">
        <v>80</v>
      </c>
      <c r="E4" s="3" t="s">
        <v>78</v>
      </c>
      <c r="F4" s="3" t="s">
        <v>79</v>
      </c>
      <c r="G4" s="22" t="s">
        <v>80</v>
      </c>
      <c r="H4" s="3" t="s">
        <v>78</v>
      </c>
      <c r="I4" s="3" t="s">
        <v>79</v>
      </c>
      <c r="J4" s="22" t="s">
        <v>80</v>
      </c>
      <c r="K4" s="3" t="s">
        <v>78</v>
      </c>
      <c r="L4" s="3" t="s">
        <v>79</v>
      </c>
      <c r="M4" s="22" t="s">
        <v>80</v>
      </c>
    </row>
    <row r="5" spans="1:13" x14ac:dyDescent="0.2">
      <c r="A5" s="21">
        <v>0</v>
      </c>
      <c r="B5" s="11">
        <v>100</v>
      </c>
      <c r="C5" s="11">
        <v>100</v>
      </c>
      <c r="D5" s="11">
        <v>100</v>
      </c>
      <c r="E5" s="11">
        <v>100</v>
      </c>
      <c r="F5" s="11">
        <v>100</v>
      </c>
      <c r="G5" s="11">
        <v>100</v>
      </c>
      <c r="H5" s="11">
        <v>100</v>
      </c>
      <c r="I5" s="11">
        <v>100</v>
      </c>
      <c r="J5" s="11">
        <v>100</v>
      </c>
      <c r="K5" s="11">
        <v>100</v>
      </c>
      <c r="L5" s="11">
        <v>100</v>
      </c>
      <c r="M5" s="11">
        <v>100</v>
      </c>
    </row>
    <row r="6" spans="1:13" x14ac:dyDescent="0.2">
      <c r="A6" s="11">
        <v>10</v>
      </c>
      <c r="B6" s="11">
        <v>100</v>
      </c>
      <c r="C6" s="11">
        <v>100</v>
      </c>
      <c r="D6" s="11">
        <v>100</v>
      </c>
      <c r="E6" s="11">
        <v>50.6666667</v>
      </c>
      <c r="F6" s="11">
        <v>72.148541109999996</v>
      </c>
      <c r="G6" s="11">
        <v>54.444444400000002</v>
      </c>
      <c r="H6" s="11">
        <v>33.966034000000001</v>
      </c>
      <c r="I6" s="11">
        <v>40.511797899999998</v>
      </c>
      <c r="J6" s="11">
        <v>46.424452100000003</v>
      </c>
      <c r="K6" s="11">
        <v>100</v>
      </c>
      <c r="L6" s="11">
        <v>95.714285700000005</v>
      </c>
      <c r="M6" s="11">
        <v>100</v>
      </c>
    </row>
    <row r="7" spans="1:13" x14ac:dyDescent="0.2">
      <c r="A7" s="11">
        <v>20</v>
      </c>
      <c r="B7" s="11">
        <v>100</v>
      </c>
      <c r="C7" s="11">
        <v>100</v>
      </c>
      <c r="D7" s="11">
        <v>100</v>
      </c>
      <c r="E7" s="11">
        <v>21.3333333</v>
      </c>
      <c r="F7" s="11">
        <v>18.06633733</v>
      </c>
      <c r="G7" s="11">
        <v>12.0987654</v>
      </c>
      <c r="H7" s="11">
        <v>8.0492424200000006</v>
      </c>
      <c r="I7" s="11">
        <v>9.5564370699999994</v>
      </c>
      <c r="J7" s="11">
        <v>12.867647099999999</v>
      </c>
      <c r="K7" s="11">
        <v>100</v>
      </c>
      <c r="L7" s="11">
        <v>100</v>
      </c>
      <c r="M7" s="11">
        <v>100</v>
      </c>
    </row>
    <row r="8" spans="1:13" x14ac:dyDescent="0.2">
      <c r="A8" s="11">
        <v>30</v>
      </c>
      <c r="B8" s="11">
        <v>100</v>
      </c>
      <c r="C8" s="11">
        <v>100</v>
      </c>
      <c r="D8" s="11">
        <v>100</v>
      </c>
      <c r="E8" s="11">
        <v>9.5700934600000007</v>
      </c>
      <c r="F8" s="11">
        <v>3.3264033259999999</v>
      </c>
      <c r="G8" s="11">
        <v>4.4902634600000004</v>
      </c>
      <c r="H8" s="11">
        <v>3.0909090899999998</v>
      </c>
      <c r="I8" s="11">
        <v>1.77882195</v>
      </c>
      <c r="J8" s="11">
        <v>6.7135549900000004</v>
      </c>
      <c r="K8" s="11">
        <v>100</v>
      </c>
      <c r="L8" s="11">
        <v>100</v>
      </c>
      <c r="M8" s="11">
        <v>100</v>
      </c>
    </row>
    <row r="9" spans="1:13" x14ac:dyDescent="0.2">
      <c r="A9" s="11">
        <v>40</v>
      </c>
      <c r="B9" s="11">
        <v>100</v>
      </c>
      <c r="C9" s="11">
        <v>100</v>
      </c>
      <c r="D9" s="11">
        <v>100</v>
      </c>
      <c r="E9" s="11">
        <v>3.87878788</v>
      </c>
      <c r="F9" s="11">
        <v>0</v>
      </c>
      <c r="G9" s="11">
        <v>0</v>
      </c>
      <c r="H9" s="11">
        <v>3.3235581600000002</v>
      </c>
      <c r="I9" s="11">
        <v>1.8911686000000001</v>
      </c>
      <c r="J9" s="11">
        <v>2.0588235300000002</v>
      </c>
      <c r="K9" s="11">
        <v>100</v>
      </c>
      <c r="L9" s="11">
        <v>100</v>
      </c>
      <c r="M9" s="11">
        <v>100</v>
      </c>
    </row>
    <row r="12" spans="1:13" x14ac:dyDescent="0.2">
      <c r="A12" s="6" t="s">
        <v>75</v>
      </c>
    </row>
    <row r="13" spans="1:13" x14ac:dyDescent="0.2">
      <c r="B13" s="24" t="s">
        <v>76</v>
      </c>
      <c r="C13" s="24"/>
      <c r="D13" s="24"/>
      <c r="E13" s="24" t="s">
        <v>77</v>
      </c>
      <c r="F13" s="24"/>
      <c r="G13" s="24"/>
      <c r="H13" s="24" t="s">
        <v>82</v>
      </c>
      <c r="I13" s="24"/>
      <c r="J13" s="24"/>
      <c r="K13" s="24" t="s">
        <v>83</v>
      </c>
      <c r="L13" s="24"/>
      <c r="M13" s="24"/>
    </row>
    <row r="14" spans="1:13" x14ac:dyDescent="0.2">
      <c r="A14" s="10" t="s">
        <v>68</v>
      </c>
      <c r="B14" s="3" t="s">
        <v>78</v>
      </c>
      <c r="C14" s="3" t="s">
        <v>79</v>
      </c>
      <c r="D14" s="22" t="s">
        <v>80</v>
      </c>
      <c r="E14" s="3" t="s">
        <v>78</v>
      </c>
      <c r="F14" s="3" t="s">
        <v>79</v>
      </c>
      <c r="G14" s="22" t="s">
        <v>80</v>
      </c>
      <c r="H14" s="3" t="s">
        <v>78</v>
      </c>
      <c r="I14" s="3" t="s">
        <v>79</v>
      </c>
      <c r="J14" s="22" t="s">
        <v>80</v>
      </c>
      <c r="K14" s="3" t="s">
        <v>78</v>
      </c>
      <c r="L14" s="3" t="s">
        <v>79</v>
      </c>
      <c r="M14" s="22" t="s">
        <v>80</v>
      </c>
    </row>
    <row r="15" spans="1:13" x14ac:dyDescent="0.2">
      <c r="A15" s="11">
        <v>0</v>
      </c>
      <c r="B15" s="11">
        <v>2.3199999999999998E-2</v>
      </c>
      <c r="C15" s="11">
        <v>2.3066670000000001E-2</v>
      </c>
      <c r="D15" s="11">
        <v>2.143333E-2</v>
      </c>
      <c r="E15" s="11">
        <v>2.663333E-2</v>
      </c>
      <c r="F15" s="11">
        <v>2.5333330000000001E-2</v>
      </c>
      <c r="G15" s="11">
        <v>2.6233329999999999E-2</v>
      </c>
      <c r="H15" s="11">
        <v>2.376667E-2</v>
      </c>
      <c r="I15" s="11">
        <v>2.1999999999999999E-2</v>
      </c>
      <c r="J15" s="11">
        <v>2.0666670000000002E-2</v>
      </c>
      <c r="K15" s="11">
        <v>2.9666669999999999E-2</v>
      </c>
      <c r="L15" s="11">
        <v>2.6433330000000001E-2</v>
      </c>
      <c r="M15" s="11">
        <v>2.3066670000000001E-2</v>
      </c>
    </row>
    <row r="16" spans="1:13" x14ac:dyDescent="0.2">
      <c r="A16" s="23">
        <v>10.00018333</v>
      </c>
      <c r="B16" s="11">
        <v>2.8500000000000001E-2</v>
      </c>
      <c r="C16" s="11">
        <v>2.8866670000000001E-2</v>
      </c>
      <c r="D16" s="11">
        <v>2.7E-2</v>
      </c>
      <c r="E16" s="11">
        <v>3.2666670000000002E-2</v>
      </c>
      <c r="F16" s="11">
        <v>3.3833330000000002E-2</v>
      </c>
      <c r="G16" s="11">
        <v>3.3466669999999997E-2</v>
      </c>
      <c r="H16" s="11">
        <v>2.9700000000000001E-2</v>
      </c>
      <c r="I16" s="11">
        <v>2.7300000000000001E-2</v>
      </c>
      <c r="J16" s="11">
        <v>2.496667E-2</v>
      </c>
      <c r="K16" s="11">
        <v>3.6033330000000002E-2</v>
      </c>
      <c r="L16" s="11">
        <v>3.3066669999999999E-2</v>
      </c>
      <c r="M16" s="11">
        <v>2.8500000000000001E-2</v>
      </c>
    </row>
    <row r="17" spans="1:13" x14ac:dyDescent="0.2">
      <c r="A17" s="23">
        <v>20.00055</v>
      </c>
      <c r="B17" s="11">
        <v>3.4833333000000001E-2</v>
      </c>
      <c r="C17" s="11">
        <v>3.7699999999999997E-2</v>
      </c>
      <c r="D17" s="11">
        <v>3.5966669999999999E-2</v>
      </c>
      <c r="E17" s="11">
        <v>4.0833330000000001E-2</v>
      </c>
      <c r="F17" s="11">
        <v>4.6066669999999997E-2</v>
      </c>
      <c r="G17" s="11">
        <v>4.3633329999999998E-2</v>
      </c>
      <c r="H17" s="11">
        <v>3.9133330000000001E-2</v>
      </c>
      <c r="I17" s="11">
        <v>3.5066670000000001E-2</v>
      </c>
      <c r="J17" s="11">
        <v>3.1566669999999998E-2</v>
      </c>
      <c r="K17" s="11">
        <v>4.48E-2</v>
      </c>
      <c r="L17" s="11">
        <v>4.103333E-2</v>
      </c>
      <c r="M17" s="11">
        <v>3.5400000000000001E-2</v>
      </c>
    </row>
    <row r="18" spans="1:13" x14ac:dyDescent="0.2">
      <c r="A18" s="23">
        <v>30.000683330000001</v>
      </c>
      <c r="B18" s="11">
        <v>4.6333332999999997E-2</v>
      </c>
      <c r="C18" s="11">
        <v>5.2166669999999998E-2</v>
      </c>
      <c r="D18" s="11">
        <v>5.0666669999999997E-2</v>
      </c>
      <c r="E18" s="11">
        <v>5.366667E-2</v>
      </c>
      <c r="F18" s="11">
        <v>6.2433330000000002E-2</v>
      </c>
      <c r="G18" s="11">
        <v>5.7833330000000002E-2</v>
      </c>
      <c r="H18" s="11">
        <v>5.3266670000000002E-2</v>
      </c>
      <c r="I18" s="11">
        <v>4.7266669999999997E-2</v>
      </c>
      <c r="J18" s="11">
        <v>4.2599999999999999E-2</v>
      </c>
      <c r="K18" s="11">
        <v>6.0133329999999999E-2</v>
      </c>
      <c r="L18" s="11">
        <v>5.536667E-2</v>
      </c>
      <c r="M18" s="11">
        <v>4.7666670000000001E-2</v>
      </c>
    </row>
    <row r="19" spans="1:13" x14ac:dyDescent="0.2">
      <c r="A19" s="23">
        <v>40.001016669999998</v>
      </c>
      <c r="B19" s="11">
        <v>6.25E-2</v>
      </c>
      <c r="C19" s="11">
        <v>7.1499999999999994E-2</v>
      </c>
      <c r="D19" s="11">
        <v>7.0066669999999998E-2</v>
      </c>
      <c r="E19" s="11">
        <v>7.2066669999999999E-2</v>
      </c>
      <c r="F19" s="11">
        <v>8.3500000000000005E-2</v>
      </c>
      <c r="G19" s="11">
        <v>7.596667E-2</v>
      </c>
      <c r="H19" s="11">
        <v>6.9966669999999995E-2</v>
      </c>
      <c r="I19" s="11">
        <v>6.3333329999999993E-2</v>
      </c>
      <c r="J19" s="11">
        <v>5.7366670000000002E-2</v>
      </c>
      <c r="K19" s="11">
        <v>8.0699999999999994E-2</v>
      </c>
      <c r="L19" s="11">
        <v>7.3200000000000001E-2</v>
      </c>
      <c r="M19" s="11">
        <v>6.3533329999999999E-2</v>
      </c>
    </row>
    <row r="20" spans="1:13" x14ac:dyDescent="0.2">
      <c r="A20" s="23">
        <v>50.001399999999997</v>
      </c>
      <c r="B20" s="11">
        <v>8.7166667000000003E-2</v>
      </c>
      <c r="C20" s="11">
        <v>9.7000000000000003E-2</v>
      </c>
      <c r="D20" s="11">
        <v>9.4799999999999995E-2</v>
      </c>
      <c r="E20" s="11">
        <v>9.7500000000000003E-2</v>
      </c>
      <c r="F20" s="11">
        <v>0.10976667</v>
      </c>
      <c r="G20" s="11">
        <v>9.9500000000000005E-2</v>
      </c>
      <c r="H20" s="11">
        <v>9.5366670000000001E-2</v>
      </c>
      <c r="I20" s="11">
        <v>8.7033330000000006E-2</v>
      </c>
      <c r="J20" s="11">
        <v>7.9033329999999999E-2</v>
      </c>
      <c r="K20" s="11">
        <v>0.1076</v>
      </c>
      <c r="L20" s="11">
        <v>9.4799999999999995E-2</v>
      </c>
      <c r="M20" s="11">
        <v>8.4066669999999996E-2</v>
      </c>
    </row>
    <row r="21" spans="1:13" x14ac:dyDescent="0.2">
      <c r="A21" s="23">
        <v>60.001683329999999</v>
      </c>
      <c r="B21" s="11">
        <v>0.1144</v>
      </c>
      <c r="C21" s="11">
        <v>0.12886666999999999</v>
      </c>
      <c r="D21" s="11">
        <v>0.12609999999999999</v>
      </c>
      <c r="E21" s="11">
        <v>0.12523333</v>
      </c>
      <c r="F21" s="11">
        <v>0.1414</v>
      </c>
      <c r="G21" s="11">
        <v>0.12643333000000001</v>
      </c>
      <c r="H21" s="11">
        <v>0.12690000000000001</v>
      </c>
      <c r="I21" s="11">
        <v>0.11666667</v>
      </c>
      <c r="J21" s="11">
        <v>0.10786667</v>
      </c>
      <c r="K21" s="11">
        <v>0.13903333000000001</v>
      </c>
      <c r="L21" s="11">
        <v>0.12476667</v>
      </c>
      <c r="M21" s="11">
        <v>0.1114</v>
      </c>
    </row>
    <row r="22" spans="1:13" x14ac:dyDescent="0.2">
      <c r="A22" s="23">
        <v>70.002016670000003</v>
      </c>
      <c r="B22" s="11">
        <v>0.148733333</v>
      </c>
      <c r="C22" s="11">
        <v>0.1676</v>
      </c>
      <c r="D22" s="11">
        <v>0.16400000000000001</v>
      </c>
      <c r="E22" s="11">
        <v>0.15529999999999999</v>
      </c>
      <c r="F22" s="11">
        <v>0.17616667</v>
      </c>
      <c r="G22" s="11">
        <v>0.15646667</v>
      </c>
      <c r="H22" s="11">
        <v>0.16586666999999999</v>
      </c>
      <c r="I22" s="11">
        <v>0.15390000000000001</v>
      </c>
      <c r="J22" s="11">
        <v>0.13880000000000001</v>
      </c>
      <c r="K22" s="11">
        <v>0.17380000000000001</v>
      </c>
      <c r="L22" s="11">
        <v>0.15559999999999999</v>
      </c>
      <c r="M22" s="11">
        <v>0.13943332999999999</v>
      </c>
    </row>
    <row r="23" spans="1:13" x14ac:dyDescent="0.2">
      <c r="A23" s="23">
        <v>80.002283329999997</v>
      </c>
      <c r="B23" s="11">
        <v>0.184433333</v>
      </c>
      <c r="C23" s="11">
        <v>0.2089</v>
      </c>
      <c r="D23" s="11">
        <v>0.20549999999999999</v>
      </c>
      <c r="E23" s="11">
        <v>0.18759999999999999</v>
      </c>
      <c r="F23" s="11">
        <v>0.21190000000000001</v>
      </c>
      <c r="G23" s="11">
        <v>0.19109999999999999</v>
      </c>
      <c r="H23" s="11">
        <v>0.20366666999999999</v>
      </c>
      <c r="I23" s="11">
        <v>0.19289999999999999</v>
      </c>
      <c r="J23" s="11">
        <v>0.1784</v>
      </c>
      <c r="K23" s="11">
        <v>0.21956666999999999</v>
      </c>
      <c r="L23" s="11">
        <v>0.19633333</v>
      </c>
      <c r="M23" s="11">
        <v>0.1741</v>
      </c>
    </row>
    <row r="24" spans="1:13" x14ac:dyDescent="0.2">
      <c r="A24" s="23">
        <v>90.002516670000006</v>
      </c>
      <c r="B24" s="11">
        <v>0.22336666699999999</v>
      </c>
      <c r="C24" s="11">
        <v>0.25303333</v>
      </c>
      <c r="D24" s="11">
        <v>0.24713333000000001</v>
      </c>
      <c r="E24" s="11">
        <v>0.22650000000000001</v>
      </c>
      <c r="F24" s="11">
        <v>0.25253333</v>
      </c>
      <c r="G24" s="11">
        <v>0.23089999999999999</v>
      </c>
      <c r="H24" s="11">
        <v>0.24083333000000001</v>
      </c>
      <c r="I24" s="11">
        <v>0.22913333</v>
      </c>
      <c r="J24" s="11">
        <v>0.21716667000000001</v>
      </c>
      <c r="K24" s="11">
        <v>0.2661</v>
      </c>
      <c r="L24" s="11">
        <v>0.24349999999999999</v>
      </c>
      <c r="M24" s="11">
        <v>0.21876667</v>
      </c>
    </row>
    <row r="25" spans="1:13" x14ac:dyDescent="0.2">
      <c r="A25" s="23">
        <v>100.0026833</v>
      </c>
      <c r="B25" s="11">
        <v>0.26473333300000002</v>
      </c>
      <c r="C25" s="11">
        <v>0.29580000000000001</v>
      </c>
      <c r="D25" s="11">
        <v>0.29046666999999998</v>
      </c>
      <c r="E25" s="11">
        <v>0.25490000000000002</v>
      </c>
      <c r="F25" s="11">
        <v>0.27800000000000002</v>
      </c>
      <c r="G25" s="11">
        <v>0.26073332999999999</v>
      </c>
      <c r="H25" s="11">
        <v>0.28406667000000002</v>
      </c>
      <c r="I25" s="11">
        <v>0.27243332999999997</v>
      </c>
      <c r="J25" s="11">
        <v>0.2601</v>
      </c>
      <c r="K25" s="11">
        <v>0.30170000000000002</v>
      </c>
      <c r="L25" s="11">
        <v>0.28106667000000002</v>
      </c>
      <c r="M25" s="11">
        <v>0.25800000000000001</v>
      </c>
    </row>
    <row r="26" spans="1:13" x14ac:dyDescent="0.2">
      <c r="A26" s="23">
        <v>110.0029667</v>
      </c>
      <c r="B26" s="11">
        <v>0.301633333</v>
      </c>
      <c r="C26" s="11">
        <v>0.32940000000000003</v>
      </c>
      <c r="D26" s="11">
        <v>0.32590000000000002</v>
      </c>
      <c r="E26" s="11">
        <v>0.26500000000000001</v>
      </c>
      <c r="F26" s="11">
        <v>0.28349999999999997</v>
      </c>
      <c r="G26" s="11">
        <v>0.27096667000000002</v>
      </c>
      <c r="H26" s="11">
        <v>0.31896667000000001</v>
      </c>
      <c r="I26" s="11">
        <v>0.31093333000000001</v>
      </c>
      <c r="J26" s="11">
        <v>0.29846666999999999</v>
      </c>
      <c r="K26" s="11">
        <v>0.31553333</v>
      </c>
      <c r="L26" s="11">
        <v>0.30183333000000001</v>
      </c>
      <c r="M26" s="11">
        <v>0.28266667000000001</v>
      </c>
    </row>
    <row r="27" spans="1:13" x14ac:dyDescent="0.2">
      <c r="A27" s="23">
        <v>120.00320000000001</v>
      </c>
      <c r="B27" s="11">
        <v>0.31713333300000002</v>
      </c>
      <c r="C27" s="11">
        <v>0.34093332999999998</v>
      </c>
      <c r="D27" s="11">
        <v>0.34226667</v>
      </c>
      <c r="E27" s="11">
        <v>0.26236667000000002</v>
      </c>
      <c r="F27" s="11">
        <v>0.27783332999999999</v>
      </c>
      <c r="G27" s="11">
        <v>0.27066667</v>
      </c>
      <c r="H27" s="11">
        <v>0.34036666999999998</v>
      </c>
      <c r="I27" s="11">
        <v>0.33613333000000001</v>
      </c>
      <c r="J27" s="11">
        <v>0.32456667</v>
      </c>
      <c r="K27" s="11">
        <v>0.30719999999999997</v>
      </c>
      <c r="L27" s="11">
        <v>0.30193333</v>
      </c>
      <c r="M27" s="11">
        <v>0.28653332999999997</v>
      </c>
    </row>
    <row r="28" spans="1:13" x14ac:dyDescent="0.2">
      <c r="A28" s="23">
        <v>130.0033833</v>
      </c>
      <c r="B28" s="11">
        <v>0.30626666699999999</v>
      </c>
      <c r="C28" s="11">
        <v>0.33079999999999998</v>
      </c>
      <c r="D28" s="11">
        <v>0.33963333000000001</v>
      </c>
      <c r="E28" s="11">
        <v>0.25926666999999998</v>
      </c>
      <c r="F28" s="11">
        <v>0.27563333000000001</v>
      </c>
      <c r="G28" s="11">
        <v>0.27173333</v>
      </c>
      <c r="H28" s="11">
        <v>0.33600000000000002</v>
      </c>
      <c r="I28" s="11">
        <v>0.33846667000000003</v>
      </c>
      <c r="J28" s="11">
        <v>0.32886667000000003</v>
      </c>
      <c r="K28" s="11">
        <v>0.3044</v>
      </c>
      <c r="L28" s="11">
        <v>0.29676667000000001</v>
      </c>
      <c r="M28" s="11">
        <v>0.28366667000000001</v>
      </c>
    </row>
    <row r="29" spans="1:13" x14ac:dyDescent="0.2">
      <c r="A29" s="23">
        <v>140.0035833</v>
      </c>
      <c r="B29" s="11">
        <v>0.29270000000000002</v>
      </c>
      <c r="C29" s="11">
        <v>0.32016666999999999</v>
      </c>
      <c r="D29" s="11">
        <v>0.33063333</v>
      </c>
      <c r="E29" s="11">
        <v>0.25636667000000002</v>
      </c>
      <c r="F29" s="11">
        <v>0.27236666999999998</v>
      </c>
      <c r="G29" s="11">
        <v>0.2707</v>
      </c>
      <c r="H29" s="11">
        <v>0.32723332999999999</v>
      </c>
      <c r="I29" s="11">
        <v>0.32943333000000002</v>
      </c>
      <c r="J29" s="11">
        <v>0.31830000000000003</v>
      </c>
      <c r="K29" s="11">
        <v>0.29283333</v>
      </c>
      <c r="L29" s="11">
        <v>0.29186666999999999</v>
      </c>
      <c r="M29" s="11">
        <v>0.27729999999999999</v>
      </c>
    </row>
    <row r="30" spans="1:13" x14ac:dyDescent="0.2">
      <c r="A30" s="23">
        <v>150.00385</v>
      </c>
      <c r="B30" s="11">
        <v>0.28410000000000002</v>
      </c>
      <c r="C30" s="11">
        <v>0.31813332999999999</v>
      </c>
      <c r="D30" s="11">
        <v>0.33173332999999999</v>
      </c>
      <c r="E30" s="11">
        <v>0.2576</v>
      </c>
      <c r="F30" s="11">
        <v>0.27513333000000001</v>
      </c>
      <c r="G30" s="11">
        <v>0.26900000000000002</v>
      </c>
      <c r="H30" s="11">
        <v>0.33943332999999998</v>
      </c>
      <c r="I30" s="11">
        <v>0.32579999999999998</v>
      </c>
      <c r="J30" s="11">
        <v>0.31119999999999998</v>
      </c>
      <c r="K30" s="11">
        <v>0.29139999999999999</v>
      </c>
      <c r="L30" s="11">
        <v>0.28643332999999999</v>
      </c>
      <c r="M30" s="11">
        <v>0.2712</v>
      </c>
    </row>
    <row r="31" spans="1:13" x14ac:dyDescent="0.2">
      <c r="A31" s="23">
        <v>160.00398329999999</v>
      </c>
      <c r="B31" s="11">
        <v>0.2888</v>
      </c>
      <c r="C31" s="11">
        <v>0.32196667000000001</v>
      </c>
      <c r="D31" s="11">
        <v>0.34303333000000003</v>
      </c>
      <c r="E31" s="11">
        <v>0.26989999999999997</v>
      </c>
      <c r="F31" s="11">
        <v>0.28723333000000001</v>
      </c>
      <c r="G31" s="11">
        <v>0.2802</v>
      </c>
      <c r="H31" s="11">
        <v>0.35723333000000002</v>
      </c>
      <c r="I31" s="11">
        <v>0.33903333000000002</v>
      </c>
      <c r="J31" s="11">
        <v>0.32163333</v>
      </c>
      <c r="K31" s="11">
        <v>0.30070000000000002</v>
      </c>
      <c r="L31" s="11">
        <v>0.29770000000000002</v>
      </c>
      <c r="M31" s="11">
        <v>0.26960000000000001</v>
      </c>
    </row>
    <row r="32" spans="1:13" x14ac:dyDescent="0.2">
      <c r="A32" s="23">
        <v>170.0041167</v>
      </c>
      <c r="B32" s="11">
        <v>0.294633333</v>
      </c>
      <c r="C32" s="11">
        <v>0.32283332999999997</v>
      </c>
      <c r="D32" s="11">
        <v>0.34383332999999999</v>
      </c>
      <c r="E32" s="11">
        <v>0.28193332999999998</v>
      </c>
      <c r="F32" s="11">
        <v>0.29603332999999998</v>
      </c>
      <c r="G32" s="11">
        <v>0.29020000000000001</v>
      </c>
      <c r="H32" s="11">
        <v>0.36856666999999999</v>
      </c>
      <c r="I32" s="11">
        <v>0.34860000000000002</v>
      </c>
      <c r="J32" s="11">
        <v>0.33119999999999999</v>
      </c>
      <c r="K32" s="11">
        <v>0.31116666999999998</v>
      </c>
      <c r="L32" s="11">
        <v>0.30616666999999997</v>
      </c>
      <c r="M32" s="11">
        <v>0.28703332999999998</v>
      </c>
    </row>
    <row r="33" spans="1:13" x14ac:dyDescent="0.2">
      <c r="A33" s="23">
        <v>180.00434999999999</v>
      </c>
      <c r="B33" s="11">
        <v>0.29743333300000002</v>
      </c>
      <c r="C33" s="11">
        <v>0.31976666999999998</v>
      </c>
      <c r="D33" s="11">
        <v>0.33843332999999998</v>
      </c>
      <c r="E33" s="11">
        <v>0.28783333</v>
      </c>
      <c r="F33" s="11">
        <v>0.3004</v>
      </c>
      <c r="G33" s="11">
        <v>0.29659999999999997</v>
      </c>
      <c r="H33" s="11">
        <v>0.36556666999999998</v>
      </c>
      <c r="I33" s="11">
        <v>0.34649999999999997</v>
      </c>
      <c r="J33" s="11">
        <v>0.33003333000000001</v>
      </c>
      <c r="K33" s="11">
        <v>0.31059999999999999</v>
      </c>
      <c r="L33" s="11">
        <v>0.31136667000000001</v>
      </c>
      <c r="M33" s="11">
        <v>0.29349999999999998</v>
      </c>
    </row>
    <row r="34" spans="1:13" x14ac:dyDescent="0.2">
      <c r="A34" s="23">
        <v>190.00453329999999</v>
      </c>
      <c r="B34" s="11">
        <v>0.30620000000000003</v>
      </c>
      <c r="C34" s="11">
        <v>0.32319999999999999</v>
      </c>
      <c r="D34" s="11">
        <v>0.33953333000000002</v>
      </c>
      <c r="E34" s="11">
        <v>0.30336667</v>
      </c>
      <c r="F34" s="11">
        <v>0.31506666999999999</v>
      </c>
      <c r="G34" s="11">
        <v>0.31073332999999997</v>
      </c>
      <c r="H34" s="11">
        <v>0.38053333</v>
      </c>
      <c r="I34" s="11">
        <v>0.34789999999999999</v>
      </c>
      <c r="J34" s="11">
        <v>0.33176666999999999</v>
      </c>
      <c r="K34" s="11">
        <v>0.32656667</v>
      </c>
      <c r="L34" s="11">
        <v>0.32523332999999999</v>
      </c>
      <c r="M34" s="11">
        <v>0.30436667000000001</v>
      </c>
    </row>
    <row r="35" spans="1:13" x14ac:dyDescent="0.2">
      <c r="A35" s="23">
        <v>200.00475</v>
      </c>
      <c r="B35" s="11">
        <v>0.32163333300000002</v>
      </c>
      <c r="C35" s="11">
        <v>0.34039999999999998</v>
      </c>
      <c r="D35" s="11">
        <v>0.35346666999999998</v>
      </c>
      <c r="E35" s="11">
        <v>0.31590000000000001</v>
      </c>
      <c r="F35" s="11">
        <v>0.32446667000000001</v>
      </c>
      <c r="G35" s="11">
        <v>0.32603333000000001</v>
      </c>
      <c r="H35" s="11">
        <v>0.38166666999999999</v>
      </c>
      <c r="I35" s="11">
        <v>0.36786667000000001</v>
      </c>
      <c r="J35" s="11">
        <v>0.34383332999999999</v>
      </c>
      <c r="K35" s="11">
        <v>0.33510000000000001</v>
      </c>
      <c r="L35" s="11">
        <v>0.32913333</v>
      </c>
      <c r="M35" s="11">
        <v>0.31516666999999998</v>
      </c>
    </row>
    <row r="36" spans="1:13" x14ac:dyDescent="0.2">
      <c r="A36" s="23">
        <v>210.00503330000001</v>
      </c>
      <c r="B36" s="11">
        <v>0.326366667</v>
      </c>
      <c r="C36" s="11">
        <v>0.34076666999999999</v>
      </c>
      <c r="D36" s="11">
        <v>0.35199999999999998</v>
      </c>
      <c r="E36" s="11">
        <v>0.32</v>
      </c>
      <c r="F36" s="11">
        <v>0.32896667000000002</v>
      </c>
      <c r="G36" s="11">
        <v>0.33036666999999997</v>
      </c>
      <c r="H36" s="11">
        <v>0.37993333000000001</v>
      </c>
      <c r="I36" s="11">
        <v>0.36333333000000001</v>
      </c>
      <c r="J36" s="11">
        <v>0.35106667000000003</v>
      </c>
      <c r="K36" s="11">
        <v>0.33896667000000003</v>
      </c>
      <c r="L36" s="11">
        <v>0.33723333</v>
      </c>
      <c r="M36" s="11">
        <v>0.32833332999999998</v>
      </c>
    </row>
    <row r="37" spans="1:13" x14ac:dyDescent="0.2">
      <c r="A37" s="23">
        <v>220.00516669999999</v>
      </c>
      <c r="B37" s="11">
        <v>0.33456666699999998</v>
      </c>
      <c r="C37" s="11">
        <v>0.34896666999999998</v>
      </c>
      <c r="D37" s="11">
        <v>0.35476667000000001</v>
      </c>
      <c r="E37" s="11">
        <v>0.32650000000000001</v>
      </c>
      <c r="F37" s="11">
        <v>0.33550000000000002</v>
      </c>
      <c r="G37" s="11">
        <v>0.33623333</v>
      </c>
      <c r="H37" s="11">
        <v>0.38223332999999998</v>
      </c>
      <c r="I37" s="11">
        <v>0.36649999999999999</v>
      </c>
      <c r="J37" s="11">
        <v>0.35003332999999998</v>
      </c>
      <c r="K37" s="11">
        <v>0.34556667000000002</v>
      </c>
      <c r="L37" s="11">
        <v>0.34560000000000002</v>
      </c>
      <c r="M37" s="11">
        <v>0.33629999999999999</v>
      </c>
    </row>
    <row r="38" spans="1:13" x14ac:dyDescent="0.2">
      <c r="A38" s="23">
        <v>230.00551669999999</v>
      </c>
      <c r="B38" s="11">
        <v>0.339466667</v>
      </c>
      <c r="C38" s="11">
        <v>0.34949999999999998</v>
      </c>
      <c r="D38" s="11">
        <v>0.35210000000000002</v>
      </c>
      <c r="E38" s="11">
        <v>0.33096667000000002</v>
      </c>
      <c r="F38" s="11">
        <v>0.3402</v>
      </c>
      <c r="G38" s="11">
        <v>0.34166667000000001</v>
      </c>
      <c r="H38" s="11">
        <v>0.38273332999999998</v>
      </c>
      <c r="I38" s="11">
        <v>0.36096666999999999</v>
      </c>
      <c r="J38" s="11">
        <v>0.3533</v>
      </c>
      <c r="K38" s="11">
        <v>0.3528</v>
      </c>
      <c r="L38" s="11">
        <v>0.35056667000000002</v>
      </c>
      <c r="M38" s="11">
        <v>0.33910000000000001</v>
      </c>
    </row>
    <row r="39" spans="1:13" x14ac:dyDescent="0.2">
      <c r="A39" s="23">
        <v>240.00586670000001</v>
      </c>
      <c r="B39" s="11">
        <v>0.35046666700000001</v>
      </c>
      <c r="C39" s="11">
        <v>0.35933333000000001</v>
      </c>
      <c r="D39" s="11">
        <v>0.35723333000000002</v>
      </c>
      <c r="E39" s="11">
        <v>0.34036666999999998</v>
      </c>
      <c r="F39" s="11">
        <v>0.34760000000000002</v>
      </c>
      <c r="G39" s="11">
        <v>0.34856667000000002</v>
      </c>
      <c r="H39" s="11">
        <v>0.39723333</v>
      </c>
      <c r="I39" s="11">
        <v>0.36656666999999998</v>
      </c>
      <c r="J39" s="11">
        <v>0.35496666999999998</v>
      </c>
      <c r="K39" s="11">
        <v>0.3553</v>
      </c>
      <c r="L39" s="11">
        <v>0.3594</v>
      </c>
      <c r="M39" s="11">
        <v>0.34820000000000001</v>
      </c>
    </row>
    <row r="40" spans="1:13" x14ac:dyDescent="0.2">
      <c r="A40" s="23">
        <v>250.00613329999999</v>
      </c>
      <c r="B40" s="11">
        <v>0.35936666699999997</v>
      </c>
      <c r="C40" s="11">
        <v>0.36503332999999999</v>
      </c>
      <c r="D40" s="11">
        <v>0.36509999999999998</v>
      </c>
      <c r="E40" s="11">
        <v>0.34746666999999998</v>
      </c>
      <c r="F40" s="11">
        <v>0.35346666999999998</v>
      </c>
      <c r="G40" s="11">
        <v>0.35343332999999999</v>
      </c>
      <c r="H40" s="11">
        <v>0.41333333</v>
      </c>
      <c r="I40" s="11">
        <v>0.37206666999999999</v>
      </c>
      <c r="J40" s="11">
        <v>0.36436667</v>
      </c>
      <c r="K40" s="11">
        <v>0.36713332999999998</v>
      </c>
      <c r="L40" s="11">
        <v>0.36236667</v>
      </c>
      <c r="M40" s="11">
        <v>0.34983333</v>
      </c>
    </row>
    <row r="41" spans="1:13" x14ac:dyDescent="0.2">
      <c r="A41" s="23">
        <v>260.00648330000001</v>
      </c>
      <c r="B41" s="11">
        <v>0.36853333300000002</v>
      </c>
      <c r="C41" s="11">
        <v>0.37426667000000002</v>
      </c>
      <c r="D41" s="11">
        <v>0.37513332999999999</v>
      </c>
      <c r="E41" s="11">
        <v>0.35720000000000002</v>
      </c>
      <c r="F41" s="11">
        <v>0.36596666999999999</v>
      </c>
      <c r="G41" s="11">
        <v>0.36056666999999998</v>
      </c>
      <c r="H41" s="11">
        <v>0.42006666999999998</v>
      </c>
      <c r="I41" s="11">
        <v>0.38803333000000001</v>
      </c>
      <c r="J41" s="11">
        <v>0.37386667000000001</v>
      </c>
      <c r="K41" s="11">
        <v>0.37646667</v>
      </c>
      <c r="L41" s="11">
        <v>0.37390000000000001</v>
      </c>
      <c r="M41" s="11">
        <v>0.35866667000000002</v>
      </c>
    </row>
    <row r="42" spans="1:13" x14ac:dyDescent="0.2">
      <c r="A42" s="23">
        <v>270.0068167</v>
      </c>
      <c r="B42" s="11">
        <v>0.37973333300000001</v>
      </c>
      <c r="C42" s="11">
        <v>0.39169999999999999</v>
      </c>
      <c r="D42" s="11">
        <v>0.39290000000000003</v>
      </c>
      <c r="E42" s="11">
        <v>0.36406666999999998</v>
      </c>
      <c r="F42" s="11">
        <v>0.37119999999999997</v>
      </c>
      <c r="G42" s="11">
        <v>0.37323332999999997</v>
      </c>
      <c r="H42" s="11">
        <v>0.43276667000000002</v>
      </c>
      <c r="I42" s="11">
        <v>0.39516667</v>
      </c>
      <c r="J42" s="11">
        <v>0.38376666999999998</v>
      </c>
      <c r="K42" s="11">
        <v>0.38333333000000003</v>
      </c>
      <c r="L42" s="11">
        <v>0.38133333000000003</v>
      </c>
      <c r="M42" s="11">
        <v>0.36986667000000001</v>
      </c>
    </row>
    <row r="43" spans="1:13" x14ac:dyDescent="0.2">
      <c r="A43" s="23">
        <v>280.00720000000001</v>
      </c>
      <c r="B43" s="11">
        <v>0.38376666700000001</v>
      </c>
      <c r="C43" s="11">
        <v>0.39366667</v>
      </c>
      <c r="D43" s="11">
        <v>0.39333332999999998</v>
      </c>
      <c r="E43" s="11">
        <v>0.36803332999999999</v>
      </c>
      <c r="F43" s="11">
        <v>0.37369999999999998</v>
      </c>
      <c r="G43" s="11">
        <v>0.37486667000000001</v>
      </c>
      <c r="H43" s="11">
        <v>0.44019999999999998</v>
      </c>
      <c r="I43" s="11">
        <v>0.3987</v>
      </c>
      <c r="J43" s="11">
        <v>0.38929999999999998</v>
      </c>
      <c r="K43" s="11">
        <v>0.39003333000000001</v>
      </c>
      <c r="L43" s="11">
        <v>0.38823332999999999</v>
      </c>
      <c r="M43" s="11">
        <v>0.377</v>
      </c>
    </row>
    <row r="44" spans="1:13" x14ac:dyDescent="0.2">
      <c r="A44" s="23">
        <v>290.00758330000002</v>
      </c>
      <c r="B44" s="11">
        <v>0.3901</v>
      </c>
      <c r="C44" s="11">
        <v>0.39600000000000002</v>
      </c>
      <c r="D44" s="11">
        <v>0.39653333000000002</v>
      </c>
      <c r="E44" s="11">
        <v>0.37430000000000002</v>
      </c>
      <c r="F44" s="11">
        <v>0.38179999999999997</v>
      </c>
      <c r="G44" s="11">
        <v>0.38183333000000003</v>
      </c>
      <c r="H44" s="11">
        <v>0.45150000000000001</v>
      </c>
      <c r="I44" s="11">
        <v>0.40396667000000003</v>
      </c>
      <c r="J44" s="11">
        <v>0.39636666999999998</v>
      </c>
      <c r="K44" s="11">
        <v>0.39473332999999999</v>
      </c>
      <c r="L44" s="11">
        <v>0.39473332999999999</v>
      </c>
      <c r="M44" s="11">
        <v>0.38300000000000001</v>
      </c>
    </row>
    <row r="45" spans="1:13" x14ac:dyDescent="0.2">
      <c r="A45" s="23">
        <v>300.0077167</v>
      </c>
      <c r="B45" s="11">
        <v>0.39633333300000001</v>
      </c>
      <c r="C45" s="11">
        <v>0.40546666999999997</v>
      </c>
      <c r="D45" s="11">
        <v>0.40550000000000003</v>
      </c>
      <c r="E45" s="11">
        <v>0.37793333000000001</v>
      </c>
      <c r="F45" s="11">
        <v>0.38463333</v>
      </c>
      <c r="G45" s="11">
        <v>0.38600000000000001</v>
      </c>
      <c r="H45" s="11">
        <v>0.47270000000000001</v>
      </c>
      <c r="I45" s="11">
        <v>0.41599999999999998</v>
      </c>
      <c r="J45" s="11">
        <v>0.40586666999999998</v>
      </c>
      <c r="K45" s="11">
        <v>0.40493332999999998</v>
      </c>
      <c r="L45" s="11">
        <v>0.4022</v>
      </c>
      <c r="M45" s="11">
        <v>0.39196667000000002</v>
      </c>
    </row>
    <row r="46" spans="1:13" x14ac:dyDescent="0.2">
      <c r="A46" s="23">
        <v>310.00803330000002</v>
      </c>
      <c r="B46" s="11">
        <v>0.40263333299999998</v>
      </c>
      <c r="C46" s="11">
        <v>0.40860000000000002</v>
      </c>
      <c r="D46" s="11">
        <v>0.40886666999999999</v>
      </c>
      <c r="E46" s="11">
        <v>0.38363332999999999</v>
      </c>
      <c r="F46" s="11">
        <v>0.38743333000000002</v>
      </c>
      <c r="G46" s="11">
        <v>0.39016666999999999</v>
      </c>
      <c r="H46" s="11">
        <v>0.48830000000000001</v>
      </c>
      <c r="I46" s="11">
        <v>0.42183333000000001</v>
      </c>
      <c r="J46" s="11">
        <v>0.41920000000000002</v>
      </c>
      <c r="K46" s="11">
        <v>0.41503332999999998</v>
      </c>
      <c r="L46" s="11">
        <v>0.40939999999999999</v>
      </c>
      <c r="M46" s="11">
        <v>0.39833332999999999</v>
      </c>
    </row>
    <row r="47" spans="1:13" x14ac:dyDescent="0.2">
      <c r="A47" s="23">
        <v>320.00826669999998</v>
      </c>
      <c r="B47" s="11">
        <v>0.409566667</v>
      </c>
      <c r="C47" s="11">
        <v>0.41596666999999998</v>
      </c>
      <c r="D47" s="11">
        <v>0.41603332999999998</v>
      </c>
      <c r="E47" s="11">
        <v>0.39053333000000001</v>
      </c>
      <c r="F47" s="11">
        <v>0.39526666999999999</v>
      </c>
      <c r="G47" s="11">
        <v>0.39653333000000002</v>
      </c>
      <c r="H47" s="11">
        <v>0.49819999999999998</v>
      </c>
      <c r="I47" s="11">
        <v>0.42959999999999998</v>
      </c>
      <c r="J47" s="11">
        <v>0.42520000000000002</v>
      </c>
      <c r="K47" s="11">
        <v>0.42246666999999999</v>
      </c>
      <c r="L47" s="11">
        <v>0.41880000000000001</v>
      </c>
      <c r="M47" s="11">
        <v>0.40833332999999999</v>
      </c>
    </row>
    <row r="48" spans="1:13" x14ac:dyDescent="0.2">
      <c r="A48" s="23">
        <v>330.0085833</v>
      </c>
      <c r="B48" s="11">
        <v>0.41873333299999999</v>
      </c>
      <c r="C48" s="11">
        <v>0.43156666999999999</v>
      </c>
      <c r="D48" s="11">
        <v>0.43063332999999998</v>
      </c>
      <c r="E48" s="11">
        <v>0.40010000000000001</v>
      </c>
      <c r="F48" s="11">
        <v>0.40336666999999998</v>
      </c>
      <c r="G48" s="11">
        <v>0.40223333</v>
      </c>
      <c r="H48" s="11">
        <v>0.51190000000000002</v>
      </c>
      <c r="I48" s="11">
        <v>0.44333333000000003</v>
      </c>
      <c r="J48" s="11">
        <v>0.43596667</v>
      </c>
      <c r="K48" s="11">
        <v>0.43209999999999998</v>
      </c>
      <c r="L48" s="11">
        <v>0.42336667</v>
      </c>
      <c r="M48" s="11">
        <v>0.41070000000000001</v>
      </c>
    </row>
    <row r="49" spans="1:13" x14ac:dyDescent="0.2">
      <c r="A49" s="23">
        <v>340.00889999999998</v>
      </c>
      <c r="B49" s="11">
        <v>0.43009999999999998</v>
      </c>
      <c r="C49" s="11">
        <v>0.44226666999999997</v>
      </c>
      <c r="D49" s="11">
        <v>0.43893333000000001</v>
      </c>
      <c r="E49" s="11">
        <v>0.41099999999999998</v>
      </c>
      <c r="F49" s="11">
        <v>0.41756666999999997</v>
      </c>
      <c r="G49" s="11">
        <v>0.41786667</v>
      </c>
      <c r="H49" s="11">
        <v>0.51906666999999995</v>
      </c>
      <c r="I49" s="11">
        <v>0.4587</v>
      </c>
      <c r="J49" s="11">
        <v>0.44343333000000001</v>
      </c>
      <c r="K49" s="11">
        <v>0.44219999999999998</v>
      </c>
      <c r="L49" s="11">
        <v>0.4325</v>
      </c>
      <c r="M49" s="11">
        <v>0.42953332999999999</v>
      </c>
    </row>
    <row r="50" spans="1:13" x14ac:dyDescent="0.2">
      <c r="A50" s="23">
        <v>350.00909999999999</v>
      </c>
      <c r="B50" s="11">
        <v>0.43309999999999998</v>
      </c>
      <c r="C50" s="11">
        <v>0.44466666999999999</v>
      </c>
      <c r="D50" s="11">
        <v>0.44180000000000003</v>
      </c>
      <c r="E50" s="11">
        <v>0.42163332999999997</v>
      </c>
      <c r="F50" s="11">
        <v>0.42430000000000001</v>
      </c>
      <c r="G50" s="11">
        <v>0.43073333000000003</v>
      </c>
      <c r="H50" s="11">
        <v>0.52390000000000003</v>
      </c>
      <c r="I50" s="11">
        <v>0.46323333</v>
      </c>
      <c r="J50" s="11">
        <v>0.44863333</v>
      </c>
      <c r="K50" s="11">
        <v>0.44666666999999999</v>
      </c>
      <c r="L50" s="11">
        <v>0.44556667</v>
      </c>
      <c r="M50" s="11">
        <v>0.43523332999999997</v>
      </c>
    </row>
    <row r="53" spans="1:13" x14ac:dyDescent="0.2">
      <c r="A53" s="6" t="s">
        <v>74</v>
      </c>
    </row>
    <row r="54" spans="1:13" x14ac:dyDescent="0.2">
      <c r="A54" t="s">
        <v>69</v>
      </c>
    </row>
    <row r="55" spans="1:13" x14ac:dyDescent="0.2">
      <c r="A55" s="13" t="s">
        <v>68</v>
      </c>
      <c r="B55" s="14" t="s">
        <v>66</v>
      </c>
      <c r="C55" s="14" t="s">
        <v>67</v>
      </c>
    </row>
    <row r="56" spans="1:13" x14ac:dyDescent="0.2">
      <c r="B56" s="20">
        <v>100</v>
      </c>
      <c r="C56" s="20">
        <v>100</v>
      </c>
    </row>
    <row r="57" spans="1:13" x14ac:dyDescent="0.2">
      <c r="B57" s="11">
        <v>100</v>
      </c>
      <c r="C57" s="11">
        <v>100</v>
      </c>
    </row>
    <row r="58" spans="1:13" x14ac:dyDescent="0.2">
      <c r="B58" s="11">
        <v>100</v>
      </c>
      <c r="C58" s="11">
        <v>100</v>
      </c>
    </row>
  </sheetData>
  <mergeCells count="8">
    <mergeCell ref="H13:J13"/>
    <mergeCell ref="K13:M13"/>
    <mergeCell ref="B3:D3"/>
    <mergeCell ref="E3:G3"/>
    <mergeCell ref="H3:J3"/>
    <mergeCell ref="K3:M3"/>
    <mergeCell ref="B13:D13"/>
    <mergeCell ref="E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D6D4E-7AD0-C140-8640-E715CB38D1D5}">
  <dimension ref="A1:M35"/>
  <sheetViews>
    <sheetView workbookViewId="0">
      <selection activeCell="A24" sqref="A24:A35"/>
    </sheetView>
  </sheetViews>
  <sheetFormatPr baseColWidth="10" defaultRowHeight="16" x14ac:dyDescent="0.2"/>
  <cols>
    <col min="1" max="1" width="13.1640625" customWidth="1"/>
    <col min="2" max="2" width="14" bestFit="1" customWidth="1"/>
    <col min="3" max="3" width="17" bestFit="1" customWidth="1"/>
  </cols>
  <sheetData>
    <row r="1" spans="1:13" x14ac:dyDescent="0.2">
      <c r="A1" s="6" t="s">
        <v>64</v>
      </c>
    </row>
    <row r="2" spans="1:13" x14ac:dyDescent="0.2">
      <c r="A2" s="1" t="s">
        <v>65</v>
      </c>
    </row>
    <row r="3" spans="1:13" x14ac:dyDescent="0.2"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</row>
    <row r="4" spans="1:13" x14ac:dyDescent="0.2">
      <c r="A4" s="5" t="s">
        <v>7</v>
      </c>
      <c r="B4" s="3" t="s">
        <v>8</v>
      </c>
      <c r="C4" s="3" t="s">
        <v>9</v>
      </c>
      <c r="D4" s="3" t="s">
        <v>8</v>
      </c>
      <c r="E4" s="3" t="s">
        <v>9</v>
      </c>
      <c r="F4" s="3" t="s">
        <v>8</v>
      </c>
      <c r="G4" s="3" t="s">
        <v>9</v>
      </c>
      <c r="H4" s="3" t="s">
        <v>8</v>
      </c>
      <c r="I4" s="3" t="s">
        <v>9</v>
      </c>
      <c r="J4" s="3" t="s">
        <v>8</v>
      </c>
      <c r="K4" s="3" t="s">
        <v>9</v>
      </c>
      <c r="L4" s="3" t="s">
        <v>8</v>
      </c>
      <c r="M4" s="3" t="s">
        <v>9</v>
      </c>
    </row>
    <row r="5" spans="1:13" x14ac:dyDescent="0.2">
      <c r="A5" s="3" t="s">
        <v>10</v>
      </c>
      <c r="B5" s="4">
        <v>2</v>
      </c>
      <c r="C5" s="4">
        <v>5</v>
      </c>
      <c r="D5" s="4">
        <v>3</v>
      </c>
      <c r="E5" s="4">
        <v>5</v>
      </c>
      <c r="F5" s="4">
        <v>3</v>
      </c>
      <c r="G5" s="4">
        <v>5</v>
      </c>
      <c r="H5" s="4">
        <v>4</v>
      </c>
      <c r="I5" s="4">
        <v>5</v>
      </c>
      <c r="J5" s="4">
        <v>5</v>
      </c>
      <c r="K5" s="4">
        <v>5</v>
      </c>
      <c r="L5" s="4">
        <v>7</v>
      </c>
      <c r="M5" s="4">
        <v>5</v>
      </c>
    </row>
    <row r="6" spans="1:13" x14ac:dyDescent="0.2">
      <c r="A6" s="3" t="s">
        <v>13</v>
      </c>
      <c r="B6" s="4">
        <v>13</v>
      </c>
      <c r="C6" s="4">
        <v>3</v>
      </c>
      <c r="D6" s="4">
        <v>19</v>
      </c>
      <c r="E6" s="4">
        <v>3</v>
      </c>
      <c r="F6" s="4">
        <v>4</v>
      </c>
      <c r="G6" s="4">
        <v>4</v>
      </c>
      <c r="H6" s="4">
        <v>2</v>
      </c>
      <c r="I6" s="4">
        <v>4</v>
      </c>
      <c r="J6" s="4">
        <v>11</v>
      </c>
      <c r="K6" s="4">
        <v>3</v>
      </c>
      <c r="L6" s="4">
        <v>12</v>
      </c>
      <c r="M6" s="4">
        <v>3</v>
      </c>
    </row>
    <row r="7" spans="1:13" x14ac:dyDescent="0.2">
      <c r="A7" s="3" t="s">
        <v>14</v>
      </c>
      <c r="B7" s="4">
        <v>11</v>
      </c>
      <c r="C7" s="4">
        <v>4</v>
      </c>
      <c r="D7" s="4">
        <v>5</v>
      </c>
      <c r="E7" s="4">
        <v>4</v>
      </c>
      <c r="F7" s="4">
        <v>12</v>
      </c>
      <c r="G7" s="4">
        <v>4</v>
      </c>
      <c r="H7" s="4">
        <v>12</v>
      </c>
      <c r="I7" s="4">
        <v>4</v>
      </c>
      <c r="J7" s="4">
        <v>10</v>
      </c>
      <c r="K7" s="4">
        <v>4</v>
      </c>
      <c r="L7" s="4">
        <v>8</v>
      </c>
      <c r="M7" s="4">
        <v>4</v>
      </c>
    </row>
    <row r="8" spans="1:13" x14ac:dyDescent="0.2">
      <c r="A8" s="3" t="s">
        <v>15</v>
      </c>
      <c r="B8" s="4">
        <v>8</v>
      </c>
      <c r="C8" s="4">
        <v>5</v>
      </c>
      <c r="D8" s="4">
        <v>4</v>
      </c>
      <c r="E8" s="4">
        <v>5</v>
      </c>
      <c r="F8" s="4">
        <v>5</v>
      </c>
      <c r="G8" s="4">
        <v>5</v>
      </c>
      <c r="H8" s="4">
        <v>18</v>
      </c>
      <c r="I8" s="4">
        <v>4</v>
      </c>
      <c r="J8" s="4">
        <v>3</v>
      </c>
      <c r="K8" s="4">
        <v>5</v>
      </c>
      <c r="L8" s="4">
        <v>2</v>
      </c>
      <c r="M8" s="4">
        <v>5</v>
      </c>
    </row>
    <row r="11" spans="1:13" x14ac:dyDescent="0.2">
      <c r="A11" s="3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11</v>
      </c>
      <c r="I11" s="3" t="s">
        <v>12</v>
      </c>
    </row>
    <row r="12" spans="1:13" x14ac:dyDescent="0.2">
      <c r="A12" s="3" t="s">
        <v>10</v>
      </c>
      <c r="B12" s="7">
        <f>B5*100*10^C5</f>
        <v>20000000</v>
      </c>
      <c r="C12" s="7">
        <f>D5*100*10^E5</f>
        <v>30000000</v>
      </c>
      <c r="D12" s="7">
        <f>F5*100*10^G5</f>
        <v>30000000</v>
      </c>
      <c r="E12" s="7">
        <f>H5*100*10^I5</f>
        <v>40000000</v>
      </c>
      <c r="F12" s="7">
        <f>J5*100*10^K5</f>
        <v>50000000</v>
      </c>
      <c r="G12" s="7">
        <f>L5*100*10^M5</f>
        <v>70000000</v>
      </c>
      <c r="H12" s="8">
        <f>AVERAGE(B12:G12)</f>
        <v>40000000</v>
      </c>
      <c r="I12" s="8">
        <f t="shared" ref="I12:I15" si="0">STDEV(B12:G12)</f>
        <v>17888543.819998316</v>
      </c>
    </row>
    <row r="13" spans="1:13" x14ac:dyDescent="0.2">
      <c r="A13" s="3" t="s">
        <v>13</v>
      </c>
      <c r="B13" s="7">
        <f t="shared" ref="B13:B14" si="1">B6*100*10^C6</f>
        <v>1300000</v>
      </c>
      <c r="C13" s="7">
        <f t="shared" ref="C13:C14" si="2">D6*100*10^E6</f>
        <v>1900000</v>
      </c>
      <c r="D13" s="7">
        <f t="shared" ref="D13:D15" si="3">F6*100*10^G6</f>
        <v>4000000</v>
      </c>
      <c r="E13" s="7">
        <f>H6*100*10^I6</f>
        <v>2000000</v>
      </c>
      <c r="F13" s="7">
        <f t="shared" ref="F13:F15" si="4">J6*100*10^K6</f>
        <v>1100000</v>
      </c>
      <c r="G13" s="7">
        <f t="shared" ref="G13:G15" si="5">L6*100*10^M6</f>
        <v>1200000</v>
      </c>
      <c r="H13" s="8">
        <f>AVERAGE(B13:G13)</f>
        <v>1916666.6666666667</v>
      </c>
      <c r="I13" s="8">
        <f t="shared" si="0"/>
        <v>1087044.9239413552</v>
      </c>
    </row>
    <row r="14" spans="1:13" x14ac:dyDescent="0.2">
      <c r="A14" s="3" t="s">
        <v>14</v>
      </c>
      <c r="B14" s="7">
        <f t="shared" si="1"/>
        <v>11000000</v>
      </c>
      <c r="C14" s="7">
        <f t="shared" si="2"/>
        <v>5000000</v>
      </c>
      <c r="D14" s="7">
        <f t="shared" si="3"/>
        <v>12000000</v>
      </c>
      <c r="E14" s="7">
        <f t="shared" ref="E14:E15" si="6">H7*100*10^I7</f>
        <v>12000000</v>
      </c>
      <c r="F14" s="7">
        <f t="shared" si="4"/>
        <v>10000000</v>
      </c>
      <c r="G14" s="7">
        <f t="shared" si="5"/>
        <v>8000000</v>
      </c>
      <c r="H14" s="8">
        <f>AVERAGE(B14:G14)</f>
        <v>9666666.666666666</v>
      </c>
      <c r="I14" s="8">
        <f t="shared" si="0"/>
        <v>2732520.204255892</v>
      </c>
    </row>
    <row r="15" spans="1:13" x14ac:dyDescent="0.2">
      <c r="A15" s="3" t="s">
        <v>15</v>
      </c>
      <c r="B15" s="7">
        <f>B8*100*10^C8</f>
        <v>80000000</v>
      </c>
      <c r="C15" s="7">
        <f>D8*100*10^E8</f>
        <v>40000000</v>
      </c>
      <c r="D15" s="7">
        <f t="shared" si="3"/>
        <v>50000000</v>
      </c>
      <c r="E15" s="7">
        <f t="shared" si="6"/>
        <v>18000000</v>
      </c>
      <c r="F15" s="7">
        <f t="shared" si="4"/>
        <v>30000000</v>
      </c>
      <c r="G15" s="7">
        <f t="shared" si="5"/>
        <v>20000000</v>
      </c>
      <c r="H15" s="8">
        <f>AVERAGE(B15:G15)</f>
        <v>39666666.666666664</v>
      </c>
      <c r="I15" s="8">
        <f t="shared" si="0"/>
        <v>23166067.138525408</v>
      </c>
    </row>
    <row r="16" spans="1:13" x14ac:dyDescent="0.2">
      <c r="B16" s="2"/>
      <c r="C16" s="2"/>
      <c r="D16" s="2"/>
      <c r="E16" s="2"/>
      <c r="F16" s="2"/>
      <c r="G16" s="2"/>
    </row>
    <row r="22" spans="1:4" x14ac:dyDescent="0.2">
      <c r="A22" s="6" t="s">
        <v>63</v>
      </c>
    </row>
    <row r="23" spans="1:4" x14ac:dyDescent="0.2">
      <c r="A23" s="9"/>
      <c r="B23" s="14" t="s">
        <v>48</v>
      </c>
      <c r="C23" s="14" t="s">
        <v>49</v>
      </c>
      <c r="D23" s="14" t="s">
        <v>50</v>
      </c>
    </row>
    <row r="24" spans="1:4" x14ac:dyDescent="0.2">
      <c r="A24" s="19" t="s">
        <v>51</v>
      </c>
      <c r="B24" s="11">
        <v>404</v>
      </c>
      <c r="C24" s="11">
        <v>3</v>
      </c>
      <c r="D24" s="11">
        <v>99.262899300000001</v>
      </c>
    </row>
    <row r="25" spans="1:4" x14ac:dyDescent="0.2">
      <c r="A25" s="19" t="s">
        <v>52</v>
      </c>
      <c r="B25" s="11">
        <v>168</v>
      </c>
      <c r="C25" s="11">
        <v>8</v>
      </c>
      <c r="D25" s="11">
        <v>95.454545499999995</v>
      </c>
    </row>
    <row r="26" spans="1:4" x14ac:dyDescent="0.2">
      <c r="A26" s="19" t="s">
        <v>53</v>
      </c>
      <c r="B26" s="11">
        <v>386</v>
      </c>
      <c r="C26" s="11">
        <v>78</v>
      </c>
      <c r="D26" s="11">
        <v>83.189655200000004</v>
      </c>
    </row>
    <row r="27" spans="1:4" x14ac:dyDescent="0.2">
      <c r="A27" s="19" t="s">
        <v>54</v>
      </c>
      <c r="B27" s="11">
        <v>1047</v>
      </c>
      <c r="C27" s="11">
        <v>506</v>
      </c>
      <c r="D27" s="11">
        <v>67.417900799999998</v>
      </c>
    </row>
    <row r="28" spans="1:4" x14ac:dyDescent="0.2">
      <c r="A28" s="19" t="s">
        <v>55</v>
      </c>
      <c r="B28" s="11">
        <v>822</v>
      </c>
      <c r="C28" s="11">
        <v>720</v>
      </c>
      <c r="D28" s="11">
        <v>53.307392999999998</v>
      </c>
    </row>
    <row r="29" spans="1:4" x14ac:dyDescent="0.2">
      <c r="A29" s="19" t="s">
        <v>56</v>
      </c>
      <c r="B29" s="11">
        <v>83</v>
      </c>
      <c r="C29" s="11">
        <v>418</v>
      </c>
      <c r="D29" s="11">
        <v>16.566866300000001</v>
      </c>
    </row>
    <row r="30" spans="1:4" x14ac:dyDescent="0.2">
      <c r="A30" s="19" t="s">
        <v>57</v>
      </c>
      <c r="B30" s="11">
        <v>50</v>
      </c>
      <c r="C30" s="11">
        <v>851</v>
      </c>
      <c r="D30" s="11">
        <v>5.5493895699999998</v>
      </c>
    </row>
    <row r="31" spans="1:4" x14ac:dyDescent="0.2">
      <c r="A31" s="19" t="s">
        <v>58</v>
      </c>
      <c r="B31" s="11">
        <v>333</v>
      </c>
      <c r="C31" s="11">
        <v>7735</v>
      </c>
      <c r="D31" s="11">
        <v>4.1274169599999997</v>
      </c>
    </row>
    <row r="32" spans="1:4" x14ac:dyDescent="0.2">
      <c r="A32" s="19" t="s">
        <v>59</v>
      </c>
      <c r="B32" s="11">
        <v>9</v>
      </c>
      <c r="C32" s="11">
        <v>301</v>
      </c>
      <c r="D32" s="11">
        <v>2.9032258099999999</v>
      </c>
    </row>
    <row r="33" spans="1:4" x14ac:dyDescent="0.2">
      <c r="A33" s="19" t="s">
        <v>60</v>
      </c>
      <c r="B33" s="11">
        <v>5</v>
      </c>
      <c r="C33" s="11">
        <v>752</v>
      </c>
      <c r="D33" s="11">
        <v>0.66050198000000004</v>
      </c>
    </row>
    <row r="34" spans="1:4" x14ac:dyDescent="0.2">
      <c r="A34" s="19" t="s">
        <v>61</v>
      </c>
      <c r="B34" s="11">
        <v>2</v>
      </c>
      <c r="C34" s="11">
        <v>487</v>
      </c>
      <c r="D34" s="11">
        <v>0.40899795999999999</v>
      </c>
    </row>
    <row r="35" spans="1:4" x14ac:dyDescent="0.2">
      <c r="A35" s="19" t="s">
        <v>62</v>
      </c>
      <c r="B35" s="11">
        <v>1</v>
      </c>
      <c r="C35" s="11">
        <v>269</v>
      </c>
      <c r="D35" s="11">
        <v>0.37037037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9ED7-0734-E646-9F4E-B367948B2DE5}">
  <dimension ref="A1:F18"/>
  <sheetViews>
    <sheetView workbookViewId="0">
      <selection activeCell="J13" sqref="J13"/>
    </sheetView>
  </sheetViews>
  <sheetFormatPr baseColWidth="10" defaultRowHeight="16" x14ac:dyDescent="0.2"/>
  <cols>
    <col min="3" max="3" width="17" bestFit="1" customWidth="1"/>
    <col min="4" max="4" width="17.83203125" bestFit="1" customWidth="1"/>
    <col min="5" max="5" width="13.83203125" bestFit="1" customWidth="1"/>
    <col min="6" max="6" width="14.6640625" bestFit="1" customWidth="1"/>
  </cols>
  <sheetData>
    <row r="1" spans="1:6" x14ac:dyDescent="0.2">
      <c r="A1" s="6" t="s">
        <v>17</v>
      </c>
    </row>
    <row r="3" spans="1:6" x14ac:dyDescent="0.2">
      <c r="B3" s="14" t="s">
        <v>18</v>
      </c>
      <c r="C3" s="14" t="s">
        <v>29</v>
      </c>
      <c r="D3" s="14" t="s">
        <v>30</v>
      </c>
      <c r="E3" s="14" t="s">
        <v>31</v>
      </c>
      <c r="F3" s="14" t="s">
        <v>32</v>
      </c>
    </row>
    <row r="4" spans="1:6" x14ac:dyDescent="0.2">
      <c r="B4" s="11">
        <v>84.761904759999993</v>
      </c>
      <c r="C4" s="11">
        <v>31.914893620000001</v>
      </c>
      <c r="D4" s="11">
        <v>100</v>
      </c>
      <c r="E4" s="11">
        <v>1E-8</v>
      </c>
      <c r="F4" s="11">
        <v>11.3207547</v>
      </c>
    </row>
    <row r="5" spans="1:6" x14ac:dyDescent="0.2">
      <c r="B5" s="11">
        <v>76.237623760000005</v>
      </c>
      <c r="C5" s="11">
        <v>20.2020202</v>
      </c>
      <c r="D5" s="11">
        <v>99.019607840000006</v>
      </c>
      <c r="E5" s="11">
        <v>1E-8</v>
      </c>
      <c r="F5" s="11">
        <v>8.6538461499999997</v>
      </c>
    </row>
    <row r="6" spans="1:6" x14ac:dyDescent="0.2">
      <c r="B6" s="11">
        <v>79.207920790000003</v>
      </c>
      <c r="C6" s="11">
        <v>18.518518520000001</v>
      </c>
      <c r="D6" s="11">
        <v>100</v>
      </c>
      <c r="E6" s="11">
        <v>1.4857999999999999E-4</v>
      </c>
      <c r="F6" s="11">
        <v>7.5268817200000004</v>
      </c>
    </row>
    <row r="7" spans="1:6" x14ac:dyDescent="0.2">
      <c r="B7" s="11">
        <v>98.924731179999995</v>
      </c>
      <c r="C7" s="11">
        <v>24.175824179999999</v>
      </c>
      <c r="D7" s="11">
        <v>98.876404489999999</v>
      </c>
      <c r="E7" s="11">
        <v>7.2114999999999996E-5</v>
      </c>
      <c r="F7" s="11">
        <v>2.0833333299999999</v>
      </c>
    </row>
    <row r="8" spans="1:6" x14ac:dyDescent="0.2">
      <c r="B8" s="11">
        <v>89.29</v>
      </c>
      <c r="C8" s="11">
        <v>37.840000000000003</v>
      </c>
      <c r="D8" s="11">
        <v>98.21</v>
      </c>
      <c r="E8" s="11"/>
      <c r="F8" s="11"/>
    </row>
    <row r="9" spans="1:6" x14ac:dyDescent="0.2">
      <c r="B9" s="11">
        <v>79.09</v>
      </c>
      <c r="C9" s="11">
        <v>33.33</v>
      </c>
      <c r="D9" s="11">
        <v>94.59</v>
      </c>
      <c r="E9" s="11"/>
      <c r="F9" s="11"/>
    </row>
    <row r="10" spans="1:6" x14ac:dyDescent="0.2">
      <c r="B10" s="11">
        <v>88.39</v>
      </c>
      <c r="C10" s="11">
        <v>40</v>
      </c>
      <c r="D10" s="11">
        <v>99.1</v>
      </c>
      <c r="E10" s="11"/>
      <c r="F10" s="11"/>
    </row>
    <row r="11" spans="1:6" x14ac:dyDescent="0.2">
      <c r="B11" s="11">
        <v>90.47619048</v>
      </c>
      <c r="C11" s="11">
        <v>30.18867925</v>
      </c>
      <c r="D11" s="11"/>
      <c r="E11" s="11"/>
      <c r="F11" s="11"/>
    </row>
    <row r="12" spans="1:6" x14ac:dyDescent="0.2">
      <c r="B12" s="11">
        <v>93.203883500000003</v>
      </c>
      <c r="C12" s="11">
        <v>21.9047619</v>
      </c>
      <c r="D12" s="11"/>
      <c r="E12" s="11"/>
      <c r="F12" s="11"/>
    </row>
    <row r="13" spans="1:6" x14ac:dyDescent="0.2">
      <c r="B13" s="11">
        <v>89.622641509999994</v>
      </c>
      <c r="C13" s="11">
        <v>27.358490570000001</v>
      </c>
      <c r="D13" s="11"/>
      <c r="E13" s="11"/>
      <c r="F13" s="11"/>
    </row>
    <row r="14" spans="1:6" x14ac:dyDescent="0.2">
      <c r="B14" s="11">
        <v>92.52</v>
      </c>
      <c r="C14" s="11"/>
      <c r="D14" s="11"/>
      <c r="E14" s="11"/>
      <c r="F14" s="11"/>
    </row>
    <row r="15" spans="1:6" x14ac:dyDescent="0.2">
      <c r="B15" s="11">
        <v>96.33</v>
      </c>
      <c r="C15" s="11"/>
      <c r="D15" s="11"/>
      <c r="E15" s="11"/>
      <c r="F15" s="11"/>
    </row>
    <row r="16" spans="1:6" x14ac:dyDescent="0.2">
      <c r="B16" s="12">
        <v>94.06</v>
      </c>
      <c r="C16" s="12"/>
      <c r="D16" s="12"/>
      <c r="E16" s="12"/>
      <c r="F16" s="12"/>
    </row>
    <row r="17" spans="1:6" x14ac:dyDescent="0.2">
      <c r="A17" s="13" t="s">
        <v>19</v>
      </c>
      <c r="B17" s="13">
        <f>AVERAGE(B4:B16)</f>
        <v>88.624222767692288</v>
      </c>
      <c r="C17" s="13">
        <f t="shared" ref="C17:F17" si="0">AVERAGE(C4:C16)</f>
        <v>28.543318824</v>
      </c>
      <c r="D17" s="13">
        <f t="shared" si="0"/>
        <v>98.542287475714275</v>
      </c>
      <c r="E17" s="13">
        <f t="shared" si="0"/>
        <v>5.5178749999999991E-5</v>
      </c>
      <c r="F17" s="13">
        <f t="shared" si="0"/>
        <v>7.3962039749999997</v>
      </c>
    </row>
    <row r="18" spans="1:6" x14ac:dyDescent="0.2">
      <c r="A18" s="13" t="s">
        <v>20</v>
      </c>
      <c r="B18" s="13">
        <f>_xlfn.STDEV.S(B4:B16)</f>
        <v>6.9762439105953513</v>
      </c>
      <c r="C18" s="13">
        <f t="shared" ref="C18:F18" si="1">_xlfn.STDEV.S(C4:C16)</f>
        <v>7.3733304553468209</v>
      </c>
      <c r="D18" s="13">
        <f t="shared" si="1"/>
        <v>1.8543352372780206</v>
      </c>
      <c r="E18" s="13">
        <f t="shared" si="1"/>
        <v>7.0940848643429681E-5</v>
      </c>
      <c r="F18" s="13">
        <f t="shared" si="1"/>
        <v>3.8827581861771825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2A81-50D7-214E-B51F-3158AC8ADC9A}">
  <dimension ref="A1:I97"/>
  <sheetViews>
    <sheetView tabSelected="1" workbookViewId="0">
      <selection activeCell="C23" sqref="C23:D24"/>
    </sheetView>
  </sheetViews>
  <sheetFormatPr baseColWidth="10" defaultRowHeight="16" x14ac:dyDescent="0.2"/>
  <cols>
    <col min="1" max="1" width="23.5" bestFit="1" customWidth="1"/>
    <col min="3" max="3" width="12.6640625" bestFit="1" customWidth="1"/>
    <col min="4" max="4" width="13.5" bestFit="1" customWidth="1"/>
    <col min="7" max="7" width="13.33203125" bestFit="1" customWidth="1"/>
  </cols>
  <sheetData>
    <row r="1" spans="1:9" x14ac:dyDescent="0.2">
      <c r="A1" s="6" t="s">
        <v>21</v>
      </c>
    </row>
    <row r="2" spans="1:9" x14ac:dyDescent="0.2">
      <c r="A2" s="1" t="s">
        <v>34</v>
      </c>
    </row>
    <row r="3" spans="1:9" x14ac:dyDescent="0.2">
      <c r="B3" s="14" t="s">
        <v>18</v>
      </c>
      <c r="C3" s="15" t="s">
        <v>22</v>
      </c>
      <c r="D3" s="28" t="s">
        <v>88</v>
      </c>
      <c r="E3" s="15" t="s">
        <v>23</v>
      </c>
      <c r="F3" s="15" t="s">
        <v>24</v>
      </c>
      <c r="G3" s="15" t="s">
        <v>25</v>
      </c>
      <c r="H3" s="15" t="s">
        <v>26</v>
      </c>
      <c r="I3" s="15" t="s">
        <v>28</v>
      </c>
    </row>
    <row r="4" spans="1:9" x14ac:dyDescent="0.2">
      <c r="B4" s="11">
        <v>34.299999999999997</v>
      </c>
      <c r="C4" s="11">
        <v>66.989999999999995</v>
      </c>
      <c r="D4" s="11">
        <v>17.649999999999999</v>
      </c>
      <c r="E4" s="11">
        <v>27.72</v>
      </c>
      <c r="F4" s="11">
        <v>24.75</v>
      </c>
      <c r="G4" s="11">
        <v>65.7</v>
      </c>
      <c r="H4" s="11">
        <v>26.3</v>
      </c>
      <c r="I4" s="11">
        <v>7.62</v>
      </c>
    </row>
    <row r="5" spans="1:9" x14ac:dyDescent="0.2">
      <c r="B5" s="11">
        <v>72.413793100000007</v>
      </c>
      <c r="C5" s="11">
        <v>75.489999999999995</v>
      </c>
      <c r="D5" s="11">
        <v>22.22</v>
      </c>
      <c r="E5" s="11">
        <v>36.270000000000003</v>
      </c>
      <c r="F5" s="11">
        <v>45.54</v>
      </c>
      <c r="G5" s="11">
        <v>48.514851499999999</v>
      </c>
      <c r="H5" s="11">
        <v>95.098039200000002</v>
      </c>
      <c r="I5" s="11">
        <v>16.350000000000001</v>
      </c>
    </row>
    <row r="6" spans="1:9" x14ac:dyDescent="0.2">
      <c r="B6" s="11">
        <v>66.666666699999993</v>
      </c>
      <c r="C6" s="11">
        <v>78.89</v>
      </c>
      <c r="D6" s="11">
        <v>26.92</v>
      </c>
      <c r="E6" s="11">
        <v>52.69</v>
      </c>
      <c r="F6" s="11">
        <v>64.290000000000006</v>
      </c>
      <c r="G6" s="11">
        <v>63.1578947</v>
      </c>
      <c r="H6" s="11">
        <v>93.137254900000002</v>
      </c>
      <c r="I6" s="11">
        <v>24.76</v>
      </c>
    </row>
    <row r="7" spans="1:9" x14ac:dyDescent="0.2">
      <c r="B7" s="11">
        <v>68.571428600000004</v>
      </c>
      <c r="C7" s="11">
        <v>80.58</v>
      </c>
      <c r="D7" s="3"/>
      <c r="E7" s="11">
        <v>37.25</v>
      </c>
      <c r="F7" s="11">
        <v>62</v>
      </c>
      <c r="G7" s="11">
        <v>48.571428599999997</v>
      </c>
      <c r="H7" s="11">
        <v>90.384615400000001</v>
      </c>
      <c r="I7" s="11">
        <v>30.48</v>
      </c>
    </row>
    <row r="8" spans="1:9" x14ac:dyDescent="0.2">
      <c r="B8" s="11">
        <v>42</v>
      </c>
      <c r="C8" s="11">
        <v>84.16</v>
      </c>
      <c r="D8" s="3"/>
      <c r="E8" s="11">
        <v>64.709999999999994</v>
      </c>
      <c r="F8" s="11">
        <v>66.67</v>
      </c>
      <c r="G8" s="11">
        <v>25.471698100000001</v>
      </c>
      <c r="H8" s="11">
        <v>44.086021500000001</v>
      </c>
      <c r="I8" s="11">
        <v>23.81</v>
      </c>
    </row>
    <row r="9" spans="1:9" x14ac:dyDescent="0.2">
      <c r="B9" s="11">
        <v>54</v>
      </c>
      <c r="C9" s="11">
        <v>87.25</v>
      </c>
      <c r="D9" s="3"/>
      <c r="E9" s="11">
        <v>54.9</v>
      </c>
      <c r="F9" s="11">
        <v>67.650000000000006</v>
      </c>
      <c r="G9" s="11"/>
      <c r="H9" s="11">
        <v>50.98</v>
      </c>
      <c r="I9" s="11">
        <v>23.529411799999998</v>
      </c>
    </row>
    <row r="10" spans="1:9" x14ac:dyDescent="0.2">
      <c r="B10" s="11">
        <v>37.623759999999997</v>
      </c>
      <c r="C10" s="11"/>
      <c r="D10" s="3"/>
      <c r="E10" s="11"/>
      <c r="F10" s="11"/>
      <c r="G10" s="11"/>
      <c r="H10" s="11">
        <v>86.21</v>
      </c>
      <c r="I10" s="11"/>
    </row>
    <row r="11" spans="1:9" x14ac:dyDescent="0.2">
      <c r="B11" s="11">
        <v>25.49</v>
      </c>
      <c r="C11" s="11"/>
      <c r="D11" s="3"/>
      <c r="E11" s="11"/>
      <c r="F11" s="11"/>
      <c r="G11" s="11"/>
      <c r="H11" s="11">
        <v>83.33</v>
      </c>
      <c r="I11" s="11"/>
    </row>
    <row r="12" spans="1:9" x14ac:dyDescent="0.2">
      <c r="B12" s="11">
        <v>49.02</v>
      </c>
      <c r="C12" s="11"/>
      <c r="D12" s="3"/>
      <c r="E12" s="11"/>
      <c r="F12" s="11"/>
      <c r="G12" s="11"/>
      <c r="H12" s="11">
        <v>98.02</v>
      </c>
      <c r="I12" s="11"/>
    </row>
    <row r="13" spans="1:9" x14ac:dyDescent="0.2">
      <c r="B13" s="11">
        <v>40.450000000000003</v>
      </c>
      <c r="C13" s="11"/>
      <c r="D13" s="3"/>
      <c r="E13" s="11"/>
      <c r="F13" s="11"/>
      <c r="G13" s="11"/>
      <c r="H13" s="11">
        <v>98.02</v>
      </c>
      <c r="I13" s="11"/>
    </row>
    <row r="14" spans="1:9" x14ac:dyDescent="0.2">
      <c r="B14" s="11">
        <v>40.57</v>
      </c>
      <c r="C14" s="11"/>
      <c r="D14" s="3"/>
      <c r="E14" s="11"/>
      <c r="F14" s="11"/>
      <c r="G14" s="11"/>
      <c r="H14" s="11"/>
      <c r="I14" s="11"/>
    </row>
    <row r="15" spans="1:9" x14ac:dyDescent="0.2">
      <c r="B15" s="11">
        <v>47.06</v>
      </c>
      <c r="C15" s="11"/>
      <c r="D15" s="3"/>
      <c r="E15" s="11"/>
      <c r="F15" s="11"/>
      <c r="G15" s="11"/>
      <c r="H15" s="11"/>
      <c r="I15" s="11"/>
    </row>
    <row r="16" spans="1:9" x14ac:dyDescent="0.2">
      <c r="B16" s="11">
        <v>64.709999999999994</v>
      </c>
      <c r="C16" s="11"/>
      <c r="D16" s="3"/>
      <c r="E16" s="11"/>
      <c r="F16" s="11"/>
      <c r="G16" s="11"/>
      <c r="H16" s="11"/>
      <c r="I16" s="11"/>
    </row>
    <row r="17" spans="1:9" x14ac:dyDescent="0.2">
      <c r="B17" s="11">
        <v>19.809999999999999</v>
      </c>
      <c r="C17" s="11"/>
      <c r="D17" s="3"/>
      <c r="E17" s="11"/>
      <c r="F17" s="11"/>
      <c r="G17" s="11"/>
      <c r="H17" s="11"/>
      <c r="I17" s="11"/>
    </row>
    <row r="18" spans="1:9" x14ac:dyDescent="0.2">
      <c r="B18" s="11">
        <v>22.22</v>
      </c>
      <c r="C18" s="11"/>
      <c r="D18" s="3"/>
      <c r="E18" s="11"/>
      <c r="F18" s="11"/>
      <c r="G18" s="11"/>
      <c r="H18" s="11"/>
      <c r="I18" s="11"/>
    </row>
    <row r="19" spans="1:9" x14ac:dyDescent="0.2">
      <c r="B19" s="11">
        <v>15.31</v>
      </c>
      <c r="C19" s="11"/>
      <c r="D19" s="3"/>
      <c r="E19" s="11"/>
      <c r="F19" s="11"/>
      <c r="G19" s="11"/>
      <c r="H19" s="11"/>
      <c r="I19" s="11"/>
    </row>
    <row r="20" spans="1:9" x14ac:dyDescent="0.2">
      <c r="B20" s="11">
        <v>28.72</v>
      </c>
      <c r="C20" s="11"/>
      <c r="D20" s="3"/>
      <c r="E20" s="11"/>
      <c r="F20" s="11"/>
      <c r="G20" s="11"/>
      <c r="H20" s="11"/>
      <c r="I20" s="11"/>
    </row>
    <row r="21" spans="1:9" x14ac:dyDescent="0.2">
      <c r="B21" s="11">
        <v>37.14</v>
      </c>
      <c r="C21" s="11"/>
      <c r="D21" s="3"/>
      <c r="E21" s="11"/>
      <c r="F21" s="11"/>
      <c r="G21" s="11"/>
      <c r="H21" s="11"/>
      <c r="I21" s="11"/>
    </row>
    <row r="22" spans="1:9" x14ac:dyDescent="0.2">
      <c r="B22" s="11">
        <v>33.65</v>
      </c>
      <c r="C22" s="11"/>
      <c r="D22" s="3"/>
      <c r="E22" s="11"/>
      <c r="F22" s="11"/>
      <c r="G22" s="11"/>
      <c r="H22" s="11"/>
      <c r="I22" s="11"/>
    </row>
    <row r="23" spans="1:9" x14ac:dyDescent="0.2">
      <c r="A23" s="13" t="s">
        <v>27</v>
      </c>
      <c r="B23" s="13">
        <f>AVERAGE(B4:B22)</f>
        <v>42.0908236</v>
      </c>
      <c r="C23" s="13">
        <f t="shared" ref="C23:H23" si="0">AVERAGE(C4:C22)</f>
        <v>78.893333333333331</v>
      </c>
      <c r="D23" s="13">
        <f t="shared" ref="D23" si="1">AVERAGE(D4:D22)</f>
        <v>22.263333333333332</v>
      </c>
      <c r="E23" s="13">
        <f>AVERAGE(E4:E22)</f>
        <v>45.589999999999996</v>
      </c>
      <c r="F23" s="13">
        <f>AVERAGE(F4:F22)</f>
        <v>55.15</v>
      </c>
      <c r="G23" s="13">
        <f>AVERAGE(G4:G22)</f>
        <v>50.283174579999994</v>
      </c>
      <c r="H23" s="13">
        <f>AVERAGE(H4:H22)</f>
        <v>76.556593100000001</v>
      </c>
      <c r="I23" s="13">
        <f>AVERAGE(I4:I22)</f>
        <v>21.091568633333335</v>
      </c>
    </row>
    <row r="24" spans="1:9" x14ac:dyDescent="0.2">
      <c r="A24" s="13" t="s">
        <v>20</v>
      </c>
      <c r="B24" s="13">
        <f>_xlfn.STDEV.S(B4:B22)</f>
        <v>16.98876347864632</v>
      </c>
      <c r="C24" s="13">
        <f t="shared" ref="C24:H24" si="2">_xlfn.STDEV.S(C4:C22)</f>
        <v>7.1230405492785662</v>
      </c>
      <c r="D24" s="13">
        <f t="shared" ref="D24" si="3">_xlfn.STDEV.S(D4:D22)</f>
        <v>4.6351519212786965</v>
      </c>
      <c r="E24" s="13">
        <f>_xlfn.STDEV.S(E4:E22)</f>
        <v>13.988676849509417</v>
      </c>
      <c r="F24" s="13">
        <f>_xlfn.STDEV.S(F4:F22)</f>
        <v>16.946590217503957</v>
      </c>
      <c r="G24" s="13">
        <f>_xlfn.STDEV.S(G4:G22)</f>
        <v>16.008617446019464</v>
      </c>
      <c r="H24" s="13">
        <f>_xlfn.STDEV.S(H4:H22)</f>
        <v>26.043907438330692</v>
      </c>
      <c r="I24" s="13">
        <f>_xlfn.STDEV.S(I4:I22)</f>
        <v>7.9862208229714788</v>
      </c>
    </row>
    <row r="27" spans="1:9" x14ac:dyDescent="0.2">
      <c r="A27" s="6" t="s">
        <v>33</v>
      </c>
    </row>
    <row r="29" spans="1:9" x14ac:dyDescent="0.2">
      <c r="A29" s="1" t="s">
        <v>35</v>
      </c>
      <c r="B29" s="14" t="s">
        <v>22</v>
      </c>
      <c r="C29" s="14" t="s">
        <v>23</v>
      </c>
      <c r="D29" s="14" t="s">
        <v>24</v>
      </c>
      <c r="E29" s="14" t="s">
        <v>25</v>
      </c>
      <c r="F29" s="14" t="s">
        <v>26</v>
      </c>
      <c r="G29" s="14" t="s">
        <v>36</v>
      </c>
    </row>
    <row r="30" spans="1:9" x14ac:dyDescent="0.2">
      <c r="B30" s="11">
        <v>1.1000000000000001</v>
      </c>
      <c r="C30" s="11">
        <v>1.1000000000000001</v>
      </c>
      <c r="D30" s="11">
        <v>1.1000000000000001</v>
      </c>
      <c r="E30" s="11">
        <v>0.9</v>
      </c>
      <c r="F30" s="11">
        <v>2</v>
      </c>
      <c r="G30" s="11">
        <v>0.9</v>
      </c>
    </row>
    <row r="31" spans="1:9" x14ac:dyDescent="0.2">
      <c r="B31" s="11">
        <v>1.1000000000000001</v>
      </c>
      <c r="C31" s="11">
        <v>1</v>
      </c>
      <c r="D31" s="11">
        <v>1.2</v>
      </c>
      <c r="E31" s="11">
        <v>0.6</v>
      </c>
      <c r="F31" s="11">
        <v>1.8</v>
      </c>
      <c r="G31" s="11">
        <v>0.7</v>
      </c>
    </row>
    <row r="32" spans="1:9" x14ac:dyDescent="0.2">
      <c r="B32" s="11">
        <v>1</v>
      </c>
      <c r="C32" s="11">
        <v>0.9</v>
      </c>
      <c r="D32" s="11">
        <v>1.1000000000000001</v>
      </c>
      <c r="E32" s="11">
        <v>0.5</v>
      </c>
      <c r="F32" s="11">
        <v>1.9</v>
      </c>
      <c r="G32" s="11">
        <v>0.4</v>
      </c>
    </row>
    <row r="33" spans="1:7" x14ac:dyDescent="0.2">
      <c r="B33" s="3"/>
      <c r="C33" s="3"/>
      <c r="D33" s="3"/>
      <c r="E33" s="11">
        <v>1</v>
      </c>
      <c r="F33" s="11">
        <v>2.4</v>
      </c>
      <c r="G33" s="11">
        <v>1</v>
      </c>
    </row>
    <row r="34" spans="1:7" x14ac:dyDescent="0.2">
      <c r="B34" s="16"/>
      <c r="C34" s="16"/>
      <c r="D34" s="16"/>
      <c r="E34" s="12">
        <v>1</v>
      </c>
      <c r="F34" s="12">
        <v>2.2000000000000002</v>
      </c>
      <c r="G34" s="12">
        <v>1</v>
      </c>
    </row>
    <row r="35" spans="1:7" x14ac:dyDescent="0.2">
      <c r="A35" s="13" t="s">
        <v>27</v>
      </c>
      <c r="B35" s="17">
        <f>AVERAGE(B30:B34)</f>
        <v>1.0666666666666667</v>
      </c>
      <c r="C35" s="17">
        <f t="shared" ref="C35:G35" si="4">AVERAGE(C30:C34)</f>
        <v>1</v>
      </c>
      <c r="D35" s="17">
        <f t="shared" si="4"/>
        <v>1.1333333333333333</v>
      </c>
      <c r="E35" s="17">
        <f t="shared" si="4"/>
        <v>0.8</v>
      </c>
      <c r="F35" s="17">
        <f t="shared" si="4"/>
        <v>2.06</v>
      </c>
      <c r="G35" s="17">
        <f t="shared" si="4"/>
        <v>0.8</v>
      </c>
    </row>
    <row r="36" spans="1:7" x14ac:dyDescent="0.2">
      <c r="A36" s="13" t="s">
        <v>20</v>
      </c>
      <c r="B36" s="17">
        <f>_xlfn.STDEV.S(B30:B34)</f>
        <v>5.773502691896263E-2</v>
      </c>
      <c r="C36" s="17">
        <f t="shared" ref="C36:G36" si="5">_xlfn.STDEV.S(C30:C34)</f>
        <v>0.10000000000000003</v>
      </c>
      <c r="D36" s="17">
        <f t="shared" si="5"/>
        <v>5.7735026918962505E-2</v>
      </c>
      <c r="E36" s="17">
        <f t="shared" si="5"/>
        <v>0.23452078799117135</v>
      </c>
      <c r="F36" s="17">
        <f t="shared" si="5"/>
        <v>0.2408318915758437</v>
      </c>
      <c r="G36" s="17">
        <f t="shared" si="5"/>
        <v>0.25495097567963915</v>
      </c>
    </row>
    <row r="39" spans="1:7" x14ac:dyDescent="0.2">
      <c r="A39" s="6" t="s">
        <v>37</v>
      </c>
    </row>
    <row r="41" spans="1:7" x14ac:dyDescent="0.2">
      <c r="A41" s="1" t="s">
        <v>38</v>
      </c>
      <c r="B41" s="14" t="s">
        <v>18</v>
      </c>
      <c r="C41" s="14" t="s">
        <v>39</v>
      </c>
      <c r="D41" s="14" t="s">
        <v>40</v>
      </c>
    </row>
    <row r="42" spans="1:7" x14ac:dyDescent="0.2">
      <c r="B42" s="11">
        <v>4</v>
      </c>
      <c r="C42" s="11">
        <v>8</v>
      </c>
      <c r="D42" s="11">
        <v>4</v>
      </c>
    </row>
    <row r="43" spans="1:7" x14ac:dyDescent="0.2">
      <c r="B43" s="11">
        <v>4</v>
      </c>
      <c r="C43" s="11">
        <v>7</v>
      </c>
      <c r="D43" s="11">
        <v>4</v>
      </c>
    </row>
    <row r="44" spans="1:7" x14ac:dyDescent="0.2">
      <c r="B44" s="11">
        <v>4</v>
      </c>
      <c r="C44" s="11">
        <v>7</v>
      </c>
      <c r="D44" s="11">
        <v>3</v>
      </c>
    </row>
    <row r="45" spans="1:7" x14ac:dyDescent="0.2">
      <c r="B45" s="11"/>
      <c r="C45" s="11">
        <v>8</v>
      </c>
      <c r="D45" s="11"/>
    </row>
    <row r="46" spans="1:7" x14ac:dyDescent="0.2">
      <c r="B46" s="11"/>
      <c r="C46" s="11">
        <v>7</v>
      </c>
      <c r="D46" s="11"/>
    </row>
    <row r="47" spans="1:7" x14ac:dyDescent="0.2">
      <c r="B47" s="12"/>
      <c r="C47" s="12">
        <v>8</v>
      </c>
      <c r="D47" s="12"/>
    </row>
    <row r="48" spans="1:7" x14ac:dyDescent="0.2">
      <c r="A48" s="13" t="s">
        <v>27</v>
      </c>
      <c r="B48" s="18">
        <f>AVERAGE(B42:B47)</f>
        <v>4</v>
      </c>
      <c r="C48" s="18">
        <f t="shared" ref="C48:D48" si="6">AVERAGE(C42:C47)</f>
        <v>7.5</v>
      </c>
      <c r="D48" s="18">
        <f t="shared" si="6"/>
        <v>3.6666666666666665</v>
      </c>
    </row>
    <row r="49" spans="1:4" x14ac:dyDescent="0.2">
      <c r="A49" s="13" t="s">
        <v>20</v>
      </c>
      <c r="B49" s="18">
        <f>_xlfn.STDEV.S(B42:B47)</f>
        <v>0</v>
      </c>
      <c r="C49" s="18">
        <f t="shared" ref="C49:D49" si="7">_xlfn.STDEV.S(C42:C47)</f>
        <v>0.54772255750516607</v>
      </c>
      <c r="D49" s="18">
        <f t="shared" si="7"/>
        <v>0.57735026918962473</v>
      </c>
    </row>
    <row r="52" spans="1:4" x14ac:dyDescent="0.2">
      <c r="A52" s="6" t="s">
        <v>41</v>
      </c>
    </row>
    <row r="54" spans="1:4" x14ac:dyDescent="0.2">
      <c r="A54" s="1" t="s">
        <v>42</v>
      </c>
      <c r="B54" s="14" t="s">
        <v>18</v>
      </c>
      <c r="C54" s="14" t="s">
        <v>25</v>
      </c>
      <c r="D54" s="14" t="s">
        <v>43</v>
      </c>
    </row>
    <row r="55" spans="1:4" x14ac:dyDescent="0.2">
      <c r="B55" s="11">
        <v>517.48861199999999</v>
      </c>
      <c r="C55" s="11">
        <v>2.3896103900000001</v>
      </c>
      <c r="D55" s="11">
        <v>127.42</v>
      </c>
    </row>
    <row r="56" spans="1:4" x14ac:dyDescent="0.2">
      <c r="B56" s="11">
        <v>560.83643500000005</v>
      </c>
      <c r="C56" s="11">
        <v>2.6071829399999999</v>
      </c>
      <c r="D56" s="11">
        <v>315.33999999999997</v>
      </c>
    </row>
    <row r="57" spans="1:4" x14ac:dyDescent="0.2">
      <c r="B57" s="11">
        <v>356.073151</v>
      </c>
      <c r="C57" s="11">
        <v>1.84008097</v>
      </c>
      <c r="D57" s="11">
        <v>449.39</v>
      </c>
    </row>
    <row r="58" spans="1:4" x14ac:dyDescent="0.2">
      <c r="B58" s="11">
        <v>325.29538100000002</v>
      </c>
      <c r="C58" s="11">
        <v>1.6409774399999999</v>
      </c>
      <c r="D58" s="11">
        <v>1709.24</v>
      </c>
    </row>
    <row r="59" spans="1:4" x14ac:dyDescent="0.2">
      <c r="B59" s="11">
        <v>693.37</v>
      </c>
      <c r="C59" s="11">
        <v>1.92</v>
      </c>
      <c r="D59" s="11"/>
    </row>
    <row r="60" spans="1:4" x14ac:dyDescent="0.2">
      <c r="A60" s="13" t="s">
        <v>27</v>
      </c>
      <c r="B60" s="18">
        <f>AVERAGE(B55:B59)</f>
        <v>490.61271580000005</v>
      </c>
      <c r="C60" s="18">
        <f t="shared" ref="C60:D60" si="8">AVERAGE(C55:C59)</f>
        <v>2.0795703479999998</v>
      </c>
      <c r="D60" s="18">
        <f t="shared" si="8"/>
        <v>650.34749999999997</v>
      </c>
    </row>
    <row r="61" spans="1:4" x14ac:dyDescent="0.2">
      <c r="A61" s="13" t="s">
        <v>20</v>
      </c>
      <c r="B61" s="18">
        <f>_xlfn.STDEV.S(B55:B59)</f>
        <v>151.81807905593948</v>
      </c>
      <c r="C61" s="18">
        <f t="shared" ref="C61:D61" si="9">_xlfn.STDEV.S(C55:C59)</f>
        <v>0.40301410396035786</v>
      </c>
      <c r="D61" s="18">
        <f t="shared" si="9"/>
        <v>718.17371126930948</v>
      </c>
    </row>
    <row r="64" spans="1:4" x14ac:dyDescent="0.2">
      <c r="A64" s="6" t="s">
        <v>44</v>
      </c>
    </row>
    <row r="65" spans="1:4" x14ac:dyDescent="0.2">
      <c r="A65" s="1" t="s">
        <v>35</v>
      </c>
    </row>
    <row r="66" spans="1:4" x14ac:dyDescent="0.2">
      <c r="B66" s="14" t="s">
        <v>25</v>
      </c>
      <c r="C66" s="14" t="s">
        <v>45</v>
      </c>
    </row>
    <row r="67" spans="1:4" x14ac:dyDescent="0.2">
      <c r="B67" s="11">
        <v>9.5</v>
      </c>
      <c r="C67" s="11">
        <v>0.7</v>
      </c>
    </row>
    <row r="68" spans="1:4" x14ac:dyDescent="0.2">
      <c r="B68" s="11">
        <v>9.8000000000000007</v>
      </c>
      <c r="C68" s="11">
        <v>0.7</v>
      </c>
    </row>
    <row r="69" spans="1:4" x14ac:dyDescent="0.2">
      <c r="B69" s="11">
        <v>12.4</v>
      </c>
      <c r="C69" s="11">
        <v>1.1000000000000001</v>
      </c>
    </row>
    <row r="70" spans="1:4" x14ac:dyDescent="0.2">
      <c r="B70" s="11">
        <v>10.5</v>
      </c>
      <c r="C70" s="11">
        <v>1</v>
      </c>
    </row>
    <row r="71" spans="1:4" x14ac:dyDescent="0.2">
      <c r="B71" s="11">
        <v>10.3</v>
      </c>
      <c r="C71" s="11">
        <v>1.1000000000000001</v>
      </c>
    </row>
    <row r="72" spans="1:4" x14ac:dyDescent="0.2">
      <c r="B72" s="11">
        <v>10</v>
      </c>
      <c r="C72" s="11">
        <v>1.1000000000000001</v>
      </c>
    </row>
    <row r="73" spans="1:4" x14ac:dyDescent="0.2">
      <c r="B73" s="11">
        <v>10.7</v>
      </c>
      <c r="C73" s="11">
        <v>1.2</v>
      </c>
    </row>
    <row r="74" spans="1:4" x14ac:dyDescent="0.2">
      <c r="A74" s="13" t="s">
        <v>27</v>
      </c>
      <c r="B74" s="17">
        <f>AVERAGE(B67:B73)</f>
        <v>10.457142857142857</v>
      </c>
      <c r="C74" s="17">
        <f>AVERAGE(C67:C73)</f>
        <v>0.98571428571428565</v>
      </c>
    </row>
    <row r="75" spans="1:4" x14ac:dyDescent="0.2">
      <c r="A75" s="13" t="s">
        <v>20</v>
      </c>
      <c r="B75" s="17">
        <f>_xlfn.STDEV.S(B67:B73)</f>
        <v>0.95018795133233647</v>
      </c>
      <c r="C75" s="17">
        <f>_xlfn.STDEV.S(C67:C73)</f>
        <v>0.20354009783964355</v>
      </c>
    </row>
    <row r="78" spans="1:4" x14ac:dyDescent="0.2">
      <c r="A78" s="6" t="s">
        <v>46</v>
      </c>
    </row>
    <row r="79" spans="1:4" x14ac:dyDescent="0.2">
      <c r="A79" s="1" t="s">
        <v>34</v>
      </c>
    </row>
    <row r="80" spans="1:4" x14ac:dyDescent="0.2">
      <c r="B80" s="14" t="s">
        <v>18</v>
      </c>
      <c r="C80" s="14" t="s">
        <v>25</v>
      </c>
      <c r="D80" s="14" t="s">
        <v>47</v>
      </c>
    </row>
    <row r="81" spans="1:4" x14ac:dyDescent="0.2">
      <c r="B81" s="11">
        <v>0.97109827000000004</v>
      </c>
      <c r="C81" s="11">
        <v>50.943396200000002</v>
      </c>
      <c r="D81" s="11">
        <v>4.1772151900000001</v>
      </c>
    </row>
    <row r="82" spans="1:4" x14ac:dyDescent="0.2">
      <c r="B82" s="11">
        <v>0.82795699</v>
      </c>
      <c r="C82" s="11">
        <v>46.6666667</v>
      </c>
      <c r="D82" s="11">
        <v>3.3333333299999999</v>
      </c>
    </row>
    <row r="83" spans="1:4" x14ac:dyDescent="0.2">
      <c r="B83" s="11">
        <v>1.4705882400000001</v>
      </c>
      <c r="C83" s="11">
        <v>25.203251999999999</v>
      </c>
      <c r="D83" s="11">
        <v>8.9473684200000001</v>
      </c>
    </row>
    <row r="84" spans="1:4" x14ac:dyDescent="0.2">
      <c r="B84" s="11">
        <v>1.85</v>
      </c>
      <c r="C84" s="11">
        <v>65.671641800000003</v>
      </c>
      <c r="D84" s="11">
        <v>1.2933333300000001</v>
      </c>
    </row>
    <row r="85" spans="1:4" x14ac:dyDescent="0.2">
      <c r="B85" s="11">
        <v>12.9787234</v>
      </c>
      <c r="C85" s="11">
        <v>68</v>
      </c>
      <c r="D85" s="11">
        <v>1.6037735799999999</v>
      </c>
    </row>
    <row r="86" spans="1:4" x14ac:dyDescent="0.2">
      <c r="B86" s="11">
        <v>3.1578947400000001</v>
      </c>
      <c r="C86" s="11">
        <v>90.322580599999995</v>
      </c>
      <c r="D86" s="11">
        <v>2.984375</v>
      </c>
    </row>
    <row r="87" spans="1:4" x14ac:dyDescent="0.2">
      <c r="B87" s="11">
        <v>2.1153846199999999</v>
      </c>
      <c r="C87" s="11">
        <v>78.571428600000004</v>
      </c>
      <c r="D87" s="11">
        <v>2.8985507199999998</v>
      </c>
    </row>
    <row r="88" spans="1:4" x14ac:dyDescent="0.2">
      <c r="B88" s="11">
        <v>10</v>
      </c>
      <c r="C88" s="11">
        <v>41.6666667</v>
      </c>
      <c r="D88" s="11">
        <v>9.7560975600000006</v>
      </c>
    </row>
    <row r="89" spans="1:4" x14ac:dyDescent="0.2">
      <c r="B89" s="11">
        <v>3.0188679199999999</v>
      </c>
      <c r="C89" s="11">
        <v>35.897435899999998</v>
      </c>
      <c r="D89" s="11">
        <v>4.07407407</v>
      </c>
    </row>
    <row r="90" spans="1:4" x14ac:dyDescent="0.2">
      <c r="B90" s="11">
        <v>8.5</v>
      </c>
      <c r="C90" s="11">
        <v>42.622950799999998</v>
      </c>
      <c r="D90" s="11">
        <v>3.0693069300000002</v>
      </c>
    </row>
    <row r="91" spans="1:4" x14ac:dyDescent="0.2">
      <c r="B91" s="11">
        <v>7.3417721499999997</v>
      </c>
      <c r="C91" s="11"/>
      <c r="D91" s="11">
        <v>2.984375</v>
      </c>
    </row>
    <row r="92" spans="1:4" x14ac:dyDescent="0.2">
      <c r="B92" s="11">
        <v>3.4722222199999999</v>
      </c>
      <c r="C92" s="11">
        <v>89.108910899999998</v>
      </c>
      <c r="D92" s="11">
        <v>2.8985507199999998</v>
      </c>
    </row>
    <row r="93" spans="1:4" x14ac:dyDescent="0.2">
      <c r="B93" s="11">
        <v>3.2380952399999998</v>
      </c>
      <c r="C93" s="11"/>
      <c r="D93" s="11">
        <v>9.7560975600000006</v>
      </c>
    </row>
    <row r="94" spans="1:4" x14ac:dyDescent="0.2">
      <c r="B94" s="11"/>
      <c r="C94" s="11"/>
      <c r="D94" s="11">
        <v>4.07407407</v>
      </c>
    </row>
    <row r="95" spans="1:4" x14ac:dyDescent="0.2">
      <c r="B95" s="11"/>
      <c r="C95" s="11"/>
      <c r="D95" s="11">
        <v>3.0693069300000002</v>
      </c>
    </row>
    <row r="96" spans="1:4" x14ac:dyDescent="0.2">
      <c r="A96" s="13" t="s">
        <v>27</v>
      </c>
      <c r="B96" s="17">
        <f>AVERAGE(B81:B95)</f>
        <v>4.5340464453846154</v>
      </c>
      <c r="C96" s="17">
        <f t="shared" ref="C96:D96" si="10">AVERAGE(C81:C95)</f>
        <v>57.697720927272719</v>
      </c>
      <c r="D96" s="17">
        <f t="shared" si="10"/>
        <v>4.3279888273333338</v>
      </c>
    </row>
    <row r="97" spans="1:4" x14ac:dyDescent="0.2">
      <c r="A97" s="13" t="s">
        <v>20</v>
      </c>
      <c r="B97" s="17">
        <f>_xlfn.STDEV.S(B81:B95)</f>
        <v>3.8801455441516923</v>
      </c>
      <c r="C97" s="17">
        <f t="shared" ref="C97:D97" si="11">_xlfn.STDEV.S(C81:C95)</f>
        <v>21.998108455959205</v>
      </c>
      <c r="D97" s="17">
        <f t="shared" si="11"/>
        <v>2.7890684579336718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31BC-D3CF-FB4D-AFD0-A02D0697F54F}">
  <dimension ref="A1:S39"/>
  <sheetViews>
    <sheetView workbookViewId="0">
      <selection activeCell="K2" sqref="K2:S39"/>
    </sheetView>
  </sheetViews>
  <sheetFormatPr baseColWidth="10" defaultRowHeight="16" x14ac:dyDescent="0.2"/>
  <sheetData>
    <row r="1" spans="1:19" x14ac:dyDescent="0.2">
      <c r="A1" s="6" t="s">
        <v>81</v>
      </c>
    </row>
    <row r="2" spans="1:19" x14ac:dyDescent="0.2">
      <c r="B2" s="24" t="s">
        <v>76</v>
      </c>
      <c r="C2" s="24"/>
      <c r="D2" s="24"/>
      <c r="E2" s="24" t="s">
        <v>84</v>
      </c>
      <c r="F2" s="24"/>
      <c r="G2" s="24"/>
      <c r="H2" s="24" t="s">
        <v>85</v>
      </c>
      <c r="I2" s="24"/>
      <c r="J2" s="24"/>
      <c r="K2" s="27" t="s">
        <v>82</v>
      </c>
      <c r="L2" s="27"/>
      <c r="M2" s="27"/>
      <c r="N2" s="27" t="s">
        <v>86</v>
      </c>
      <c r="O2" s="27"/>
      <c r="P2" s="27"/>
      <c r="Q2" s="27" t="s">
        <v>87</v>
      </c>
      <c r="R2" s="27"/>
      <c r="S2" s="27"/>
    </row>
    <row r="3" spans="1:19" x14ac:dyDescent="0.2">
      <c r="A3" s="10" t="s">
        <v>68</v>
      </c>
      <c r="B3" s="3" t="s">
        <v>78</v>
      </c>
      <c r="C3" s="3" t="s">
        <v>79</v>
      </c>
      <c r="D3" s="22" t="s">
        <v>80</v>
      </c>
      <c r="E3" s="3" t="s">
        <v>78</v>
      </c>
      <c r="F3" s="3" t="s">
        <v>79</v>
      </c>
      <c r="G3" s="22" t="s">
        <v>80</v>
      </c>
      <c r="H3" s="3" t="s">
        <v>78</v>
      </c>
      <c r="I3" s="3" t="s">
        <v>79</v>
      </c>
      <c r="J3" s="22" t="s">
        <v>80</v>
      </c>
      <c r="K3" s="3" t="s">
        <v>78</v>
      </c>
      <c r="L3" s="3" t="s">
        <v>79</v>
      </c>
      <c r="M3" s="22" t="s">
        <v>80</v>
      </c>
      <c r="N3" s="3" t="s">
        <v>78</v>
      </c>
      <c r="O3" s="3" t="s">
        <v>79</v>
      </c>
      <c r="P3" s="22" t="s">
        <v>80</v>
      </c>
      <c r="Q3" s="3" t="s">
        <v>78</v>
      </c>
      <c r="R3" s="3" t="s">
        <v>79</v>
      </c>
      <c r="S3" s="22" t="s">
        <v>80</v>
      </c>
    </row>
    <row r="4" spans="1:19" x14ac:dyDescent="0.2">
      <c r="A4" s="11">
        <v>0</v>
      </c>
      <c r="B4" s="11">
        <v>2.1000000000000001E-2</v>
      </c>
      <c r="C4" s="11">
        <v>2.5366670000000001E-2</v>
      </c>
      <c r="D4" s="11">
        <v>2.3933329999999999E-2</v>
      </c>
      <c r="E4" s="11">
        <v>2.1166669999999999E-2</v>
      </c>
      <c r="F4" s="11">
        <v>2.3599999999999999E-2</v>
      </c>
      <c r="G4" s="11">
        <v>3.1300000000000001E-2</v>
      </c>
      <c r="H4" s="11">
        <v>2.5999999999999999E-2</v>
      </c>
      <c r="I4" s="11">
        <v>2.266667E-2</v>
      </c>
      <c r="J4" s="11">
        <v>2.4266670000000001E-2</v>
      </c>
      <c r="K4" s="11">
        <v>1.9633330000000001E-2</v>
      </c>
      <c r="L4" s="11">
        <v>1.9333329999999999E-2</v>
      </c>
      <c r="M4" s="11">
        <v>2.1233330000000002E-2</v>
      </c>
      <c r="N4" s="11">
        <v>2.266667E-2</v>
      </c>
      <c r="O4" s="11">
        <v>1.803333E-2</v>
      </c>
      <c r="P4" s="11">
        <v>1.84E-2</v>
      </c>
      <c r="Q4" s="11">
        <v>1.9400000000000001E-2</v>
      </c>
      <c r="R4" s="11">
        <v>2.1833330000000001E-2</v>
      </c>
      <c r="S4" s="11">
        <v>2.1333330000000001E-2</v>
      </c>
    </row>
    <row r="5" spans="1:19" x14ac:dyDescent="0.2">
      <c r="A5" s="11">
        <v>10.00018333</v>
      </c>
      <c r="B5" s="11">
        <v>2.6433330000000001E-2</v>
      </c>
      <c r="C5" s="11">
        <v>3.1399999999999997E-2</v>
      </c>
      <c r="D5" s="11">
        <v>2.9333330000000001E-2</v>
      </c>
      <c r="E5" s="11">
        <v>2.5499999999999998E-2</v>
      </c>
      <c r="F5" s="11">
        <v>2.9166669999999999E-2</v>
      </c>
      <c r="G5" s="11">
        <v>3.6633329999999999E-2</v>
      </c>
      <c r="H5" s="11">
        <v>3.1966670000000003E-2</v>
      </c>
      <c r="I5" s="11">
        <v>2.9333330000000001E-2</v>
      </c>
      <c r="J5" s="11">
        <v>2.9100000000000001E-2</v>
      </c>
      <c r="K5" s="11">
        <v>2.3333329999999999E-2</v>
      </c>
      <c r="L5" s="11">
        <v>2.4766670000000001E-2</v>
      </c>
      <c r="M5" s="11">
        <v>2.5233330000000002E-2</v>
      </c>
      <c r="N5" s="11">
        <v>2.5233330000000002E-2</v>
      </c>
      <c r="O5" s="11">
        <v>2.1166669999999999E-2</v>
      </c>
      <c r="P5" s="11">
        <v>2.1899999999999999E-2</v>
      </c>
      <c r="Q5" s="11">
        <v>2.2433330000000001E-2</v>
      </c>
      <c r="R5" s="11">
        <v>2.58E-2</v>
      </c>
      <c r="S5" s="11">
        <v>2.376667E-2</v>
      </c>
    </row>
    <row r="6" spans="1:19" x14ac:dyDescent="0.2">
      <c r="A6" s="11">
        <v>20.00055</v>
      </c>
      <c r="B6" s="11">
        <v>3.3766669999999999E-2</v>
      </c>
      <c r="C6" s="11">
        <v>4.0466670000000003E-2</v>
      </c>
      <c r="D6" s="11">
        <v>3.7333329999999998E-2</v>
      </c>
      <c r="E6" s="11">
        <v>3.1366669999999999E-2</v>
      </c>
      <c r="F6" s="11">
        <v>3.6499999999999998E-2</v>
      </c>
      <c r="G6" s="11">
        <v>4.4666669999999999E-2</v>
      </c>
      <c r="H6" s="11">
        <v>3.866667E-2</v>
      </c>
      <c r="I6" s="11">
        <v>3.8199999999999998E-2</v>
      </c>
      <c r="J6" s="11">
        <v>3.6133329999999998E-2</v>
      </c>
      <c r="K6" s="11">
        <v>2.8633329999999999E-2</v>
      </c>
      <c r="L6" s="11">
        <v>3.356667E-2</v>
      </c>
      <c r="M6" s="11">
        <v>3.1133330000000001E-2</v>
      </c>
      <c r="N6" s="11">
        <v>2.9600000000000001E-2</v>
      </c>
      <c r="O6" s="11">
        <v>2.5499999999999998E-2</v>
      </c>
      <c r="P6" s="11">
        <v>2.6233329999999999E-2</v>
      </c>
      <c r="Q6" s="11">
        <v>2.673333E-2</v>
      </c>
      <c r="R6" s="11">
        <v>3.1266670000000003E-2</v>
      </c>
      <c r="S6" s="11">
        <v>2.9899999999999999E-2</v>
      </c>
    </row>
    <row r="7" spans="1:19" x14ac:dyDescent="0.2">
      <c r="A7" s="11">
        <v>30.000683330000001</v>
      </c>
      <c r="B7" s="11">
        <v>4.4866669999999997E-2</v>
      </c>
      <c r="C7" s="11">
        <v>5.45E-2</v>
      </c>
      <c r="D7" s="11">
        <v>4.9500000000000002E-2</v>
      </c>
      <c r="E7" s="11">
        <v>4.1099999999999998E-2</v>
      </c>
      <c r="F7" s="11">
        <v>4.82E-2</v>
      </c>
      <c r="G7" s="11">
        <v>5.7599999999999998E-2</v>
      </c>
      <c r="H7" s="11">
        <v>5.076667E-2</v>
      </c>
      <c r="I7" s="11">
        <v>5.5066669999999998E-2</v>
      </c>
      <c r="J7" s="11">
        <v>4.8166670000000002E-2</v>
      </c>
      <c r="K7" s="11">
        <v>3.7866669999999998E-2</v>
      </c>
      <c r="L7" s="11">
        <v>4.4733330000000002E-2</v>
      </c>
      <c r="M7" s="11">
        <v>4.2099999999999999E-2</v>
      </c>
      <c r="N7" s="11">
        <v>3.6200000000000003E-2</v>
      </c>
      <c r="O7" s="11">
        <v>3.4033330000000001E-2</v>
      </c>
      <c r="P7" s="11">
        <v>3.3500000000000002E-2</v>
      </c>
      <c r="Q7" s="11">
        <v>3.3366670000000001E-2</v>
      </c>
      <c r="R7" s="11">
        <v>3.9566669999999998E-2</v>
      </c>
      <c r="S7" s="11">
        <v>3.3500000000000002E-2</v>
      </c>
    </row>
    <row r="8" spans="1:19" x14ac:dyDescent="0.2">
      <c r="A8" s="11">
        <v>40.001016669999998</v>
      </c>
      <c r="B8" s="11">
        <v>5.9566670000000002E-2</v>
      </c>
      <c r="C8" s="11">
        <v>7.2933330000000005E-2</v>
      </c>
      <c r="D8" s="11">
        <v>6.6466670000000005E-2</v>
      </c>
      <c r="E8" s="11">
        <v>5.4899999999999997E-2</v>
      </c>
      <c r="F8" s="11">
        <v>6.4866670000000001E-2</v>
      </c>
      <c r="G8" s="11">
        <v>7.6100000000000001E-2</v>
      </c>
      <c r="H8" s="11">
        <v>6.7166669999999998E-2</v>
      </c>
      <c r="I8" s="11">
        <v>7.4399999999999994E-2</v>
      </c>
      <c r="J8" s="11">
        <v>6.5066669999999993E-2</v>
      </c>
      <c r="K8" s="11">
        <v>4.7633330000000002E-2</v>
      </c>
      <c r="L8" s="11">
        <v>6.0600000000000001E-2</v>
      </c>
      <c r="M8" s="11">
        <v>5.653333E-2</v>
      </c>
      <c r="N8" s="11">
        <v>4.4733330000000002E-2</v>
      </c>
      <c r="O8" s="11">
        <v>4.5033330000000003E-2</v>
      </c>
      <c r="P8" s="11">
        <v>4.156667E-2</v>
      </c>
      <c r="Q8" s="11">
        <v>3.9966670000000003E-2</v>
      </c>
      <c r="R8" s="11">
        <v>4.9099999999999998E-2</v>
      </c>
      <c r="S8" s="11">
        <v>3.9800000000000002E-2</v>
      </c>
    </row>
    <row r="9" spans="1:19" x14ac:dyDescent="0.2">
      <c r="A9" s="11">
        <v>50.001399999999997</v>
      </c>
      <c r="B9" s="11">
        <v>8.1533330000000001E-2</v>
      </c>
      <c r="C9" s="11">
        <v>0.10066667</v>
      </c>
      <c r="D9" s="11">
        <v>9.3399999999999997E-2</v>
      </c>
      <c r="E9" s="11">
        <v>7.646667E-2</v>
      </c>
      <c r="F9" s="11">
        <v>8.6766670000000004E-2</v>
      </c>
      <c r="G9" s="11">
        <v>9.98E-2</v>
      </c>
      <c r="H9" s="11">
        <v>9.2033329999999997E-2</v>
      </c>
      <c r="I9" s="11">
        <v>0.10526667000000001</v>
      </c>
      <c r="J9" s="11">
        <v>8.7266670000000005E-2</v>
      </c>
      <c r="K9" s="11">
        <v>6.3799999999999996E-2</v>
      </c>
      <c r="L9" s="11">
        <v>8.3066669999999995E-2</v>
      </c>
      <c r="M9" s="11">
        <v>7.6200000000000004E-2</v>
      </c>
      <c r="N9" s="11">
        <v>5.4566669999999998E-2</v>
      </c>
      <c r="O9" s="11">
        <v>5.8500000000000003E-2</v>
      </c>
      <c r="P9" s="11">
        <v>5.0166669999999997E-2</v>
      </c>
      <c r="Q9" s="11">
        <v>4.8933329999999997E-2</v>
      </c>
      <c r="R9" s="11">
        <v>6.0266670000000001E-2</v>
      </c>
      <c r="S9" s="11">
        <v>4.7633330000000002E-2</v>
      </c>
    </row>
    <row r="10" spans="1:19" x14ac:dyDescent="0.2">
      <c r="A10" s="11">
        <v>60.001683329999999</v>
      </c>
      <c r="B10" s="11">
        <v>0.10883333000000001</v>
      </c>
      <c r="C10" s="11">
        <v>0.13293332999999999</v>
      </c>
      <c r="D10" s="11">
        <v>0.1231</v>
      </c>
      <c r="E10" s="11">
        <v>9.9866670000000005E-2</v>
      </c>
      <c r="F10" s="11">
        <v>0.11446667000000001</v>
      </c>
      <c r="G10" s="11">
        <v>0.12886666999999999</v>
      </c>
      <c r="H10" s="11">
        <v>0.12326666999999999</v>
      </c>
      <c r="I10" s="11">
        <v>0.13743332999999999</v>
      </c>
      <c r="J10" s="11">
        <v>0.11546666999999999</v>
      </c>
      <c r="K10" s="11">
        <v>8.4566669999999997E-2</v>
      </c>
      <c r="L10" s="11">
        <v>0.11033332999999999</v>
      </c>
      <c r="M10" s="11">
        <v>0.1019</v>
      </c>
      <c r="N10" s="11">
        <v>6.6733329999999993E-2</v>
      </c>
      <c r="O10" s="11">
        <v>7.4700000000000003E-2</v>
      </c>
      <c r="P10" s="11">
        <v>6.3333329999999993E-2</v>
      </c>
      <c r="Q10" s="11">
        <v>6.0766670000000002E-2</v>
      </c>
      <c r="R10" s="11">
        <v>7.2599999999999998E-2</v>
      </c>
      <c r="S10" s="11">
        <v>5.7599999999999998E-2</v>
      </c>
    </row>
    <row r="11" spans="1:19" x14ac:dyDescent="0.2">
      <c r="A11" s="11">
        <v>70.002016670000003</v>
      </c>
      <c r="B11" s="11">
        <v>0.14396666999999999</v>
      </c>
      <c r="C11" s="11">
        <v>0.17150000000000001</v>
      </c>
      <c r="D11" s="11">
        <v>0.16026667</v>
      </c>
      <c r="E11" s="11">
        <v>0.12883333</v>
      </c>
      <c r="F11" s="11">
        <v>0.14916667</v>
      </c>
      <c r="G11" s="11">
        <v>0.16686666999999999</v>
      </c>
      <c r="H11" s="11">
        <v>0.15970000000000001</v>
      </c>
      <c r="I11" s="11">
        <v>0.17766667</v>
      </c>
      <c r="J11" s="11">
        <v>0.14896667</v>
      </c>
      <c r="K11" s="11">
        <v>0.1104</v>
      </c>
      <c r="L11" s="11">
        <v>0.14169999999999999</v>
      </c>
      <c r="M11" s="11">
        <v>0.1313</v>
      </c>
      <c r="N11" s="11">
        <v>7.7499999999999999E-2</v>
      </c>
      <c r="O11" s="11">
        <v>8.6366670000000006E-2</v>
      </c>
      <c r="P11" s="11">
        <v>7.306667E-2</v>
      </c>
      <c r="Q11" s="11">
        <v>7.1666670000000002E-2</v>
      </c>
      <c r="R11" s="11">
        <v>8.5366670000000006E-2</v>
      </c>
      <c r="S11" s="11">
        <v>6.7766670000000001E-2</v>
      </c>
    </row>
    <row r="12" spans="1:19" x14ac:dyDescent="0.2">
      <c r="A12" s="11">
        <v>80.002283329999997</v>
      </c>
      <c r="B12" s="11">
        <v>0.17630000000000001</v>
      </c>
      <c r="C12" s="11">
        <v>0.2097</v>
      </c>
      <c r="D12" s="11">
        <v>0.19573333000000001</v>
      </c>
      <c r="E12" s="11">
        <v>0.16503333000000001</v>
      </c>
      <c r="F12" s="11">
        <v>0.185</v>
      </c>
      <c r="G12" s="11">
        <v>0.20699999999999999</v>
      </c>
      <c r="H12" s="11">
        <v>0.19786666999999999</v>
      </c>
      <c r="I12" s="11">
        <v>0.21390000000000001</v>
      </c>
      <c r="J12" s="11">
        <v>0.18559999999999999</v>
      </c>
      <c r="K12" s="11">
        <v>0.14199999999999999</v>
      </c>
      <c r="L12" s="11">
        <v>0.17380000000000001</v>
      </c>
      <c r="M12" s="11">
        <v>0.16473333000000001</v>
      </c>
      <c r="N12" s="11">
        <v>8.8766670000000006E-2</v>
      </c>
      <c r="O12" s="11">
        <v>9.5033329999999999E-2</v>
      </c>
      <c r="P12" s="11">
        <v>8.0399999999999999E-2</v>
      </c>
      <c r="Q12" s="11">
        <v>8.0299999999999996E-2</v>
      </c>
      <c r="R12" s="11">
        <v>9.3233330000000003E-2</v>
      </c>
      <c r="S12" s="11">
        <v>7.9933329999999997E-2</v>
      </c>
    </row>
    <row r="13" spans="1:19" x14ac:dyDescent="0.2">
      <c r="A13" s="11">
        <v>90.002516670000006</v>
      </c>
      <c r="B13" s="11">
        <v>0.20446666999999999</v>
      </c>
      <c r="C13" s="11">
        <v>0.2364</v>
      </c>
      <c r="D13" s="11">
        <v>0.23553333000000001</v>
      </c>
      <c r="E13" s="11">
        <v>0.1991</v>
      </c>
      <c r="F13" s="11">
        <v>0.21936667000000001</v>
      </c>
      <c r="G13" s="11">
        <v>0.24660000000000001</v>
      </c>
      <c r="H13" s="11">
        <v>0.23530000000000001</v>
      </c>
      <c r="I13" s="11">
        <v>0.25196667</v>
      </c>
      <c r="J13" s="11">
        <v>0.2228</v>
      </c>
      <c r="K13" s="11">
        <v>0.16983333</v>
      </c>
      <c r="L13" s="11">
        <v>0.20469999999999999</v>
      </c>
      <c r="M13" s="11">
        <v>0.19996667000000001</v>
      </c>
      <c r="N13" s="11">
        <v>0.10126667</v>
      </c>
      <c r="O13" s="11">
        <v>0.10873333</v>
      </c>
      <c r="P13" s="11">
        <v>9.1700000000000004E-2</v>
      </c>
      <c r="Q13" s="11">
        <v>9.3466670000000002E-2</v>
      </c>
      <c r="R13" s="11">
        <v>0.10703333</v>
      </c>
      <c r="S13" s="11">
        <v>9.4833329999999993E-2</v>
      </c>
    </row>
    <row r="14" spans="1:19" x14ac:dyDescent="0.2">
      <c r="A14" s="11">
        <v>100.0026833</v>
      </c>
      <c r="B14" s="11">
        <v>0.22623333000000001</v>
      </c>
      <c r="C14" s="11">
        <v>0.25553333</v>
      </c>
      <c r="D14" s="11">
        <v>0.26729999999999998</v>
      </c>
      <c r="E14" s="11">
        <v>0.23080000000000001</v>
      </c>
      <c r="F14" s="11">
        <v>0.24616667</v>
      </c>
      <c r="G14" s="11">
        <v>0.27546667000000002</v>
      </c>
      <c r="H14" s="11">
        <v>0.26376666999999998</v>
      </c>
      <c r="I14" s="11">
        <v>0.26823332999999999</v>
      </c>
      <c r="J14" s="11">
        <v>0.25526666999999997</v>
      </c>
      <c r="K14" s="11">
        <v>0.19103333</v>
      </c>
      <c r="L14" s="11">
        <v>0.21813332999999999</v>
      </c>
      <c r="M14" s="11">
        <v>0.22983333</v>
      </c>
      <c r="N14" s="11">
        <v>0.11269999999999999</v>
      </c>
      <c r="O14" s="11">
        <v>0.1173</v>
      </c>
      <c r="P14" s="11">
        <v>0.10283333</v>
      </c>
      <c r="Q14" s="11">
        <v>0.10253333000000001</v>
      </c>
      <c r="R14" s="11">
        <v>0.11503333</v>
      </c>
      <c r="S14" s="11">
        <v>0.1061</v>
      </c>
    </row>
    <row r="15" spans="1:19" x14ac:dyDescent="0.2">
      <c r="A15" s="11">
        <v>110.0029667</v>
      </c>
      <c r="B15" s="11">
        <v>0.24809999999999999</v>
      </c>
      <c r="C15" s="11">
        <v>0.27523333</v>
      </c>
      <c r="D15" s="11">
        <v>0.28476667</v>
      </c>
      <c r="E15" s="11">
        <v>0.24323333</v>
      </c>
      <c r="F15" s="11">
        <v>0.25690000000000002</v>
      </c>
      <c r="G15" s="11">
        <v>0.27839999999999998</v>
      </c>
      <c r="H15" s="11">
        <v>0.27126666999999999</v>
      </c>
      <c r="I15" s="11">
        <v>0.26840000000000003</v>
      </c>
      <c r="J15" s="11">
        <v>0.27100000000000002</v>
      </c>
      <c r="K15" s="11">
        <v>0.20553332999999999</v>
      </c>
      <c r="L15" s="11">
        <v>0.22836666999999999</v>
      </c>
      <c r="M15" s="11">
        <v>0.24926667</v>
      </c>
      <c r="N15" s="11">
        <v>0.12713332999999999</v>
      </c>
      <c r="O15" s="11">
        <v>0.13073333000000001</v>
      </c>
      <c r="P15" s="11">
        <v>0.11509999999999999</v>
      </c>
      <c r="Q15" s="11">
        <v>0.1132</v>
      </c>
      <c r="R15" s="11">
        <v>0.12733332999999999</v>
      </c>
      <c r="S15" s="11">
        <v>0.12280000000000001</v>
      </c>
    </row>
    <row r="16" spans="1:19" x14ac:dyDescent="0.2">
      <c r="A16" s="11">
        <v>120.00320000000001</v>
      </c>
      <c r="B16" s="11">
        <v>0.26106667</v>
      </c>
      <c r="C16" s="11">
        <v>0.2767</v>
      </c>
      <c r="D16" s="11">
        <v>0.29176667000000001</v>
      </c>
      <c r="E16" s="11">
        <v>0.24736667000000001</v>
      </c>
      <c r="F16" s="11">
        <v>0.26256667</v>
      </c>
      <c r="G16" s="11">
        <v>0.28293332999999998</v>
      </c>
      <c r="H16" s="11">
        <v>0.27029999999999998</v>
      </c>
      <c r="I16" s="11">
        <v>0.26939999999999997</v>
      </c>
      <c r="J16" s="11">
        <v>0.27889999999999998</v>
      </c>
      <c r="K16" s="11">
        <v>0.22159999999999999</v>
      </c>
      <c r="L16" s="11">
        <v>0.23269999999999999</v>
      </c>
      <c r="M16" s="11">
        <v>0.2555</v>
      </c>
      <c r="N16" s="11">
        <v>0.14256667000000001</v>
      </c>
      <c r="O16" s="11">
        <v>0.14586667</v>
      </c>
      <c r="P16" s="11">
        <v>0.12776667</v>
      </c>
      <c r="Q16" s="11">
        <v>0.12546667</v>
      </c>
      <c r="R16" s="11">
        <v>0.13689999999999999</v>
      </c>
      <c r="S16" s="11">
        <v>0.13746667000000001</v>
      </c>
    </row>
    <row r="17" spans="1:19" x14ac:dyDescent="0.2">
      <c r="A17" s="11">
        <v>130.0033833</v>
      </c>
      <c r="B17" s="11">
        <v>0.26519999999999999</v>
      </c>
      <c r="C17" s="11">
        <v>0.27393332999999997</v>
      </c>
      <c r="D17" s="11">
        <v>0.28213333000000002</v>
      </c>
      <c r="E17" s="11">
        <v>0.25143333000000001</v>
      </c>
      <c r="F17" s="11">
        <v>0.26643333000000002</v>
      </c>
      <c r="G17" s="11">
        <v>0.28353332999999997</v>
      </c>
      <c r="H17" s="11">
        <v>0.26593333000000002</v>
      </c>
      <c r="I17" s="11">
        <v>0.26893333000000003</v>
      </c>
      <c r="J17" s="11">
        <v>0.2898</v>
      </c>
      <c r="K17" s="11">
        <v>0.23173332999999999</v>
      </c>
      <c r="L17" s="11">
        <v>0.23316666999999999</v>
      </c>
      <c r="M17" s="11">
        <v>0.25613332999999999</v>
      </c>
      <c r="N17" s="11">
        <v>0.15866667000000001</v>
      </c>
      <c r="O17" s="11">
        <v>0.1618</v>
      </c>
      <c r="P17" s="11">
        <v>0.14103333000000001</v>
      </c>
      <c r="Q17" s="11">
        <v>0.14146666999999999</v>
      </c>
      <c r="R17" s="11">
        <v>0.14829999999999999</v>
      </c>
      <c r="S17" s="11">
        <v>0.15333332999999999</v>
      </c>
    </row>
    <row r="18" spans="1:19" x14ac:dyDescent="0.2">
      <c r="A18" s="11">
        <v>140.0035833</v>
      </c>
      <c r="B18" s="11">
        <v>0.26086667000000002</v>
      </c>
      <c r="C18" s="11">
        <v>0.27150000000000002</v>
      </c>
      <c r="D18" s="11">
        <v>0.28249999999999997</v>
      </c>
      <c r="E18" s="11">
        <v>0.25380000000000003</v>
      </c>
      <c r="F18" s="11">
        <v>0.26860000000000001</v>
      </c>
      <c r="G18" s="11">
        <v>0.28399999999999997</v>
      </c>
      <c r="H18" s="11">
        <v>0.26390000000000002</v>
      </c>
      <c r="I18" s="11">
        <v>0.26796667000000002</v>
      </c>
      <c r="J18" s="11">
        <v>0.29220000000000002</v>
      </c>
      <c r="K18" s="11">
        <v>0.23486667</v>
      </c>
      <c r="L18" s="11">
        <v>0.23849999999999999</v>
      </c>
      <c r="M18" s="11">
        <v>0.25123332999999998</v>
      </c>
      <c r="N18" s="11">
        <v>0.17483333000000001</v>
      </c>
      <c r="O18" s="11">
        <v>0.17916667</v>
      </c>
      <c r="P18" s="11">
        <v>0.15503333</v>
      </c>
      <c r="Q18" s="11">
        <v>0.15673333</v>
      </c>
      <c r="R18" s="11">
        <v>0.15939999999999999</v>
      </c>
      <c r="S18" s="11">
        <v>0.16886667</v>
      </c>
    </row>
    <row r="19" spans="1:19" x14ac:dyDescent="0.2">
      <c r="A19" s="11">
        <v>150.00385</v>
      </c>
      <c r="B19" s="11">
        <v>0.26723332999999999</v>
      </c>
      <c r="C19" s="11">
        <v>0.28889999999999999</v>
      </c>
      <c r="D19" s="11">
        <v>0.29210000000000003</v>
      </c>
      <c r="E19" s="11">
        <v>0.25443333000000001</v>
      </c>
      <c r="F19" s="11">
        <v>0.26883332999999998</v>
      </c>
      <c r="G19" s="11">
        <v>0.28589999999999999</v>
      </c>
      <c r="H19" s="11">
        <v>0.26200000000000001</v>
      </c>
      <c r="I19" s="11">
        <v>0.26886666999999997</v>
      </c>
      <c r="J19" s="11">
        <v>0.29720000000000002</v>
      </c>
      <c r="K19" s="11">
        <v>0.23863333</v>
      </c>
      <c r="L19" s="11">
        <v>0.24349999999999999</v>
      </c>
      <c r="M19" s="11">
        <v>0.24929999999999999</v>
      </c>
      <c r="N19" s="11">
        <v>0.18363333000000001</v>
      </c>
      <c r="O19" s="11">
        <v>0.18646667</v>
      </c>
      <c r="P19" s="11">
        <v>0.16726667000000001</v>
      </c>
      <c r="Q19" s="11">
        <v>0.16900000000000001</v>
      </c>
      <c r="R19" s="11">
        <v>0.16793332999999999</v>
      </c>
      <c r="S19" s="11">
        <v>0.18060000000000001</v>
      </c>
    </row>
    <row r="20" spans="1:19" x14ac:dyDescent="0.2">
      <c r="A20" s="11">
        <v>160.00398329999999</v>
      </c>
      <c r="B20" s="11">
        <v>0.27783332999999999</v>
      </c>
      <c r="C20" s="11">
        <v>0.29909999999999998</v>
      </c>
      <c r="D20" s="11">
        <v>0.31093333000000001</v>
      </c>
      <c r="E20" s="11">
        <v>0.25696667000000001</v>
      </c>
      <c r="F20" s="11">
        <v>0.27333332999999999</v>
      </c>
      <c r="G20" s="11">
        <v>0.30376667000000002</v>
      </c>
      <c r="H20" s="11">
        <v>0.28006667000000002</v>
      </c>
      <c r="I20" s="11">
        <v>0.28939999999999999</v>
      </c>
      <c r="J20" s="11">
        <v>0.31323332999999998</v>
      </c>
      <c r="K20" s="11">
        <v>0.24840000000000001</v>
      </c>
      <c r="L20" s="11">
        <v>0.26406667</v>
      </c>
      <c r="M20" s="11">
        <v>0.25979999999999998</v>
      </c>
      <c r="N20" s="11">
        <v>0.19796667000000001</v>
      </c>
      <c r="O20" s="11">
        <v>0.20173332999999999</v>
      </c>
      <c r="P20" s="11">
        <v>0.18193333</v>
      </c>
      <c r="Q20" s="11">
        <v>0.18453333</v>
      </c>
      <c r="R20" s="11">
        <v>0.18083332999999999</v>
      </c>
      <c r="S20" s="11">
        <v>0.19343332999999999</v>
      </c>
    </row>
    <row r="21" spans="1:19" x14ac:dyDescent="0.2">
      <c r="A21" s="11">
        <v>170.0041167</v>
      </c>
      <c r="B21" s="11">
        <v>0.28460000000000002</v>
      </c>
      <c r="C21" s="11">
        <v>0.30523333000000002</v>
      </c>
      <c r="D21" s="11">
        <v>0.32203333000000001</v>
      </c>
      <c r="E21" s="11">
        <v>0.27379999999999999</v>
      </c>
      <c r="F21" s="11">
        <v>0.29216667000000002</v>
      </c>
      <c r="G21" s="11">
        <v>0.31693333000000001</v>
      </c>
      <c r="H21" s="11">
        <v>0.29409999999999997</v>
      </c>
      <c r="I21" s="11">
        <v>0.30003332999999999</v>
      </c>
      <c r="J21" s="11">
        <v>0.32896667000000002</v>
      </c>
      <c r="K21" s="11">
        <v>0.26723332999999999</v>
      </c>
      <c r="L21" s="11">
        <v>0.28623333000000001</v>
      </c>
      <c r="M21" s="11">
        <v>0.27810000000000001</v>
      </c>
      <c r="N21" s="11">
        <v>0.21073333</v>
      </c>
      <c r="O21" s="11">
        <v>0.21296667</v>
      </c>
      <c r="P21" s="11">
        <v>0.19700000000000001</v>
      </c>
      <c r="Q21" s="11">
        <v>0.19953333000000001</v>
      </c>
      <c r="R21" s="11">
        <v>0.19236666999999999</v>
      </c>
      <c r="S21" s="11">
        <v>0.20636667</v>
      </c>
    </row>
    <row r="22" spans="1:19" x14ac:dyDescent="0.2">
      <c r="A22" s="11">
        <v>180.00434999999999</v>
      </c>
      <c r="B22" s="11">
        <v>0.29633333000000001</v>
      </c>
      <c r="C22" s="11">
        <v>0.31509999999999999</v>
      </c>
      <c r="D22" s="11">
        <v>0.33069999999999999</v>
      </c>
      <c r="E22" s="11">
        <v>0.2828</v>
      </c>
      <c r="F22" s="11">
        <v>0.30316667000000003</v>
      </c>
      <c r="G22" s="11">
        <v>0.31523332999999998</v>
      </c>
      <c r="H22" s="11">
        <v>0.30756666999999999</v>
      </c>
      <c r="I22" s="11">
        <v>0.30803332999999999</v>
      </c>
      <c r="J22" s="11">
        <v>0.33736666999999998</v>
      </c>
      <c r="K22" s="11">
        <v>0.27213333000000001</v>
      </c>
      <c r="L22" s="11">
        <v>0.29523333000000002</v>
      </c>
      <c r="M22" s="11">
        <v>0.28289999999999998</v>
      </c>
      <c r="N22" s="11">
        <v>0.22126667</v>
      </c>
      <c r="O22" s="11">
        <v>0.22716666999999999</v>
      </c>
      <c r="P22" s="11">
        <v>0.20856667000000001</v>
      </c>
      <c r="Q22" s="11">
        <v>0.21179999999999999</v>
      </c>
      <c r="R22" s="11">
        <v>0.2059</v>
      </c>
      <c r="S22" s="11">
        <v>0.21756666999999999</v>
      </c>
    </row>
    <row r="23" spans="1:19" x14ac:dyDescent="0.2">
      <c r="A23" s="11">
        <v>190.00453329999999</v>
      </c>
      <c r="B23" s="11">
        <v>0.30990000000000001</v>
      </c>
      <c r="C23" s="11">
        <v>0.32840000000000003</v>
      </c>
      <c r="D23" s="11">
        <v>0.33560000000000001</v>
      </c>
      <c r="E23" s="11">
        <v>0.29116667000000002</v>
      </c>
      <c r="F23" s="11">
        <v>0.31333333000000002</v>
      </c>
      <c r="G23" s="11">
        <v>0.3165</v>
      </c>
      <c r="H23" s="11">
        <v>0.3211</v>
      </c>
      <c r="I23" s="11">
        <v>0.313</v>
      </c>
      <c r="J23" s="11">
        <v>0.33516667</v>
      </c>
      <c r="K23" s="11">
        <v>0.28583333</v>
      </c>
      <c r="L23" s="11">
        <v>0.30946667</v>
      </c>
      <c r="M23" s="11">
        <v>0.29089999999999999</v>
      </c>
      <c r="N23" s="11">
        <v>0.23593333</v>
      </c>
      <c r="O23" s="11">
        <v>0.23816667</v>
      </c>
      <c r="P23" s="11">
        <v>0.2286</v>
      </c>
      <c r="Q23" s="11">
        <v>0.23400000000000001</v>
      </c>
      <c r="R23" s="11">
        <v>0.22246667000000001</v>
      </c>
      <c r="S23" s="11">
        <v>0.23406667</v>
      </c>
    </row>
    <row r="24" spans="1:19" x14ac:dyDescent="0.2">
      <c r="A24" s="11">
        <v>200.00475</v>
      </c>
      <c r="B24" s="11">
        <v>0.32163333</v>
      </c>
      <c r="C24" s="11">
        <v>0.33910000000000001</v>
      </c>
      <c r="D24" s="11">
        <v>0.36063332999999997</v>
      </c>
      <c r="E24" s="11">
        <v>0.29896666999999999</v>
      </c>
      <c r="F24" s="11">
        <v>0.31913332999999999</v>
      </c>
      <c r="G24" s="11">
        <v>0.3281</v>
      </c>
      <c r="H24" s="11">
        <v>0.3367</v>
      </c>
      <c r="I24" s="11">
        <v>0.32866666999999999</v>
      </c>
      <c r="J24" s="11">
        <v>0.33040000000000003</v>
      </c>
      <c r="K24" s="11">
        <v>0.29726667000000001</v>
      </c>
      <c r="L24" s="11">
        <v>0.32740000000000002</v>
      </c>
      <c r="M24" s="11">
        <v>0.3019</v>
      </c>
      <c r="N24" s="11">
        <v>0.24709999999999999</v>
      </c>
      <c r="O24" s="11">
        <v>0.24790000000000001</v>
      </c>
      <c r="P24" s="11">
        <v>0.24516667</v>
      </c>
      <c r="Q24" s="11">
        <v>0.25</v>
      </c>
      <c r="R24" s="11">
        <v>0.2356</v>
      </c>
      <c r="S24" s="11">
        <v>0.24393333</v>
      </c>
    </row>
    <row r="25" spans="1:19" x14ac:dyDescent="0.2">
      <c r="A25" s="11">
        <v>210.00503330000001</v>
      </c>
      <c r="B25" s="11">
        <v>0.32693333000000002</v>
      </c>
      <c r="C25" s="11">
        <v>0.34033332999999999</v>
      </c>
      <c r="D25" s="11">
        <v>0.35926667000000001</v>
      </c>
      <c r="E25" s="11">
        <v>0.30776667000000002</v>
      </c>
      <c r="F25" s="11">
        <v>0.3216</v>
      </c>
      <c r="G25" s="11">
        <v>0.33903333000000002</v>
      </c>
      <c r="H25" s="11">
        <v>0.33993332999999998</v>
      </c>
      <c r="I25" s="11">
        <v>0.33536666999999998</v>
      </c>
      <c r="J25" s="11">
        <v>0.33713333000000001</v>
      </c>
      <c r="K25" s="11">
        <v>0.32166666999999999</v>
      </c>
      <c r="L25" s="11">
        <v>0.33836666999999998</v>
      </c>
      <c r="M25" s="11">
        <v>0.33160000000000001</v>
      </c>
      <c r="N25" s="11">
        <v>0.25816666999999999</v>
      </c>
      <c r="O25" s="11">
        <v>0.26340000000000002</v>
      </c>
      <c r="P25" s="11">
        <v>0.26383332999999998</v>
      </c>
      <c r="Q25" s="11">
        <v>0.26179999999999998</v>
      </c>
      <c r="R25" s="11">
        <v>0.24946667</v>
      </c>
      <c r="S25" s="11">
        <v>0.2571</v>
      </c>
    </row>
    <row r="26" spans="1:19" x14ac:dyDescent="0.2">
      <c r="A26" s="11">
        <v>220.00516669999999</v>
      </c>
      <c r="B26" s="11">
        <v>0.33539999999999998</v>
      </c>
      <c r="C26" s="11">
        <v>0.34466667000000001</v>
      </c>
      <c r="D26" s="11">
        <v>0.35986667</v>
      </c>
      <c r="E26" s="11">
        <v>0.32406667</v>
      </c>
      <c r="F26" s="11">
        <v>0.33723333</v>
      </c>
      <c r="G26" s="11">
        <v>0.34889999999999999</v>
      </c>
      <c r="H26" s="11">
        <v>0.3493</v>
      </c>
      <c r="I26" s="11">
        <v>0.33796667000000002</v>
      </c>
      <c r="J26" s="11">
        <v>0.34596666999999998</v>
      </c>
      <c r="K26" s="11">
        <v>0.32243333000000002</v>
      </c>
      <c r="L26" s="11">
        <v>0.34176666999999999</v>
      </c>
      <c r="M26" s="11">
        <v>0.33389999999999997</v>
      </c>
      <c r="N26" s="11">
        <v>0.27043333000000003</v>
      </c>
      <c r="O26" s="11">
        <v>0.27876666999999999</v>
      </c>
      <c r="P26" s="11">
        <v>0.27723333</v>
      </c>
      <c r="Q26" s="11">
        <v>0.27106667000000001</v>
      </c>
      <c r="R26" s="11">
        <v>0.25990000000000002</v>
      </c>
      <c r="S26" s="11">
        <v>0.27103333000000002</v>
      </c>
    </row>
    <row r="27" spans="1:19" x14ac:dyDescent="0.2">
      <c r="A27" s="11">
        <v>230.00551669999999</v>
      </c>
      <c r="B27" s="11">
        <v>0.34410000000000002</v>
      </c>
      <c r="C27" s="11">
        <v>0.35039999999999999</v>
      </c>
      <c r="D27" s="11">
        <v>0.36359999999999998</v>
      </c>
      <c r="E27" s="11">
        <v>0.33066667</v>
      </c>
      <c r="F27" s="11">
        <v>0.34413333000000002</v>
      </c>
      <c r="G27" s="11">
        <v>0.35873333000000002</v>
      </c>
      <c r="H27" s="11">
        <v>0.35803332999999998</v>
      </c>
      <c r="I27" s="11">
        <v>0.34673333000000001</v>
      </c>
      <c r="J27" s="11">
        <v>0.34666667000000001</v>
      </c>
      <c r="K27" s="11">
        <v>0.32690000000000002</v>
      </c>
      <c r="L27" s="11">
        <v>0.35189999999999999</v>
      </c>
      <c r="M27" s="11">
        <v>0.3347</v>
      </c>
      <c r="N27" s="11">
        <v>0.28456667000000002</v>
      </c>
      <c r="O27" s="11">
        <v>0.2908</v>
      </c>
      <c r="P27" s="11">
        <v>0.28799999999999998</v>
      </c>
      <c r="Q27" s="11">
        <v>0.28376667</v>
      </c>
      <c r="R27" s="11">
        <v>0.27293332999999997</v>
      </c>
      <c r="S27" s="11">
        <v>0.28293332999999998</v>
      </c>
    </row>
    <row r="28" spans="1:19" x14ac:dyDescent="0.2">
      <c r="A28" s="11">
        <v>240.00586670000001</v>
      </c>
      <c r="B28" s="11">
        <v>0.35353332999999998</v>
      </c>
      <c r="C28" s="11">
        <v>0.35786667</v>
      </c>
      <c r="D28" s="11">
        <v>0.36933333000000002</v>
      </c>
      <c r="E28" s="11">
        <v>0.33603333000000002</v>
      </c>
      <c r="F28" s="11">
        <v>0.35220000000000001</v>
      </c>
      <c r="G28" s="11">
        <v>0.37293333000000001</v>
      </c>
      <c r="H28" s="11">
        <v>0.36596666999999999</v>
      </c>
      <c r="I28" s="11">
        <v>0.34870000000000001</v>
      </c>
      <c r="J28" s="11">
        <v>0.35383333</v>
      </c>
      <c r="K28" s="11">
        <v>0.33466667</v>
      </c>
      <c r="L28" s="11">
        <v>0.35616667000000002</v>
      </c>
      <c r="M28" s="11">
        <v>0.33823333</v>
      </c>
      <c r="N28" s="11">
        <v>0.3</v>
      </c>
      <c r="O28" s="11">
        <v>0.30773333000000003</v>
      </c>
      <c r="P28" s="11">
        <v>0.29499999999999998</v>
      </c>
      <c r="Q28" s="11">
        <v>0.29023333000000001</v>
      </c>
      <c r="R28" s="11">
        <v>0.28333332999999999</v>
      </c>
      <c r="S28" s="11">
        <v>0.29893333</v>
      </c>
    </row>
    <row r="29" spans="1:19" x14ac:dyDescent="0.2">
      <c r="A29" s="11">
        <v>250.00613329999999</v>
      </c>
      <c r="B29" s="11">
        <v>0.36256666999999998</v>
      </c>
      <c r="C29" s="11">
        <v>0.36466667000000003</v>
      </c>
      <c r="D29" s="11">
        <v>0.37256666999999999</v>
      </c>
      <c r="E29" s="11">
        <v>0.33973333</v>
      </c>
      <c r="F29" s="11">
        <v>0.36016667000000002</v>
      </c>
      <c r="G29" s="11">
        <v>0.38266666999999999</v>
      </c>
      <c r="H29" s="11">
        <v>0.37163332999999998</v>
      </c>
      <c r="I29" s="11">
        <v>0.35473333000000001</v>
      </c>
      <c r="J29" s="11">
        <v>0.35926667000000001</v>
      </c>
      <c r="K29" s="11">
        <v>0.33929999999999999</v>
      </c>
      <c r="L29" s="11">
        <v>0.36990000000000001</v>
      </c>
      <c r="M29" s="11">
        <v>0.34749999999999998</v>
      </c>
      <c r="N29" s="11">
        <v>0.30876667000000002</v>
      </c>
      <c r="O29" s="11">
        <v>0.31369999999999998</v>
      </c>
      <c r="P29" s="11">
        <v>0.30333333000000001</v>
      </c>
      <c r="Q29" s="11">
        <v>0.2964</v>
      </c>
      <c r="R29" s="11">
        <v>0.28443332999999998</v>
      </c>
      <c r="S29" s="11">
        <v>0.30563332999999998</v>
      </c>
    </row>
    <row r="30" spans="1:19" x14ac:dyDescent="0.2">
      <c r="A30" s="11">
        <v>260.00648330000001</v>
      </c>
      <c r="B30" s="11">
        <v>0.36936667000000001</v>
      </c>
      <c r="C30" s="11">
        <v>0.36903332999999999</v>
      </c>
      <c r="D30" s="11">
        <v>0.37733333000000002</v>
      </c>
      <c r="E30" s="11">
        <v>0.3448</v>
      </c>
      <c r="F30" s="11">
        <v>0.36546666999999999</v>
      </c>
      <c r="G30" s="11">
        <v>0.39343333000000003</v>
      </c>
      <c r="H30" s="11">
        <v>0.38059999999999999</v>
      </c>
      <c r="I30" s="11">
        <v>0.36106666999999998</v>
      </c>
      <c r="J30" s="11">
        <v>0.36473333000000002</v>
      </c>
      <c r="K30" s="11">
        <v>0.34833333</v>
      </c>
      <c r="L30" s="11">
        <v>0.37713332999999999</v>
      </c>
      <c r="M30" s="11">
        <v>0.34920000000000001</v>
      </c>
      <c r="N30" s="11">
        <v>0.314</v>
      </c>
      <c r="O30" s="11">
        <v>0.32133332999999997</v>
      </c>
      <c r="P30" s="11">
        <v>0.30583333000000001</v>
      </c>
      <c r="Q30" s="11">
        <v>0.30330000000000001</v>
      </c>
      <c r="R30" s="11">
        <v>0.29353332999999998</v>
      </c>
      <c r="S30" s="11">
        <v>0.317</v>
      </c>
    </row>
    <row r="31" spans="1:19" x14ac:dyDescent="0.2">
      <c r="A31" s="11">
        <v>270.0068167</v>
      </c>
      <c r="B31" s="11">
        <v>0.37853333</v>
      </c>
      <c r="C31" s="11">
        <v>0.37576667000000002</v>
      </c>
      <c r="D31" s="11">
        <v>0.3826</v>
      </c>
      <c r="E31" s="11">
        <v>0.34886666999999999</v>
      </c>
      <c r="F31" s="11">
        <v>0.37476667000000002</v>
      </c>
      <c r="G31" s="11">
        <v>0.40616667000000001</v>
      </c>
      <c r="H31" s="11">
        <v>0.38540000000000002</v>
      </c>
      <c r="I31" s="11">
        <v>0.36633333000000001</v>
      </c>
      <c r="J31" s="11">
        <v>0.37206666999999999</v>
      </c>
      <c r="K31" s="11">
        <v>0.35499999999999998</v>
      </c>
      <c r="L31" s="11">
        <v>0.38683332999999998</v>
      </c>
      <c r="M31" s="11">
        <v>0.35720000000000002</v>
      </c>
      <c r="N31" s="11">
        <v>0.31946667000000001</v>
      </c>
      <c r="O31" s="11">
        <v>0.32553333000000001</v>
      </c>
      <c r="P31" s="11">
        <v>0.30993333000000001</v>
      </c>
      <c r="Q31" s="11">
        <v>0.30583333000000001</v>
      </c>
      <c r="R31" s="11">
        <v>0.29433333</v>
      </c>
      <c r="S31" s="11">
        <v>0.32306667</v>
      </c>
    </row>
    <row r="32" spans="1:19" x14ac:dyDescent="0.2">
      <c r="A32" s="11">
        <v>280.00720000000001</v>
      </c>
      <c r="B32" s="11">
        <v>0.38986667000000003</v>
      </c>
      <c r="C32" s="11">
        <v>0.3831</v>
      </c>
      <c r="D32" s="11">
        <v>0.38969999999999999</v>
      </c>
      <c r="E32" s="11">
        <v>0.35360000000000003</v>
      </c>
      <c r="F32" s="11">
        <v>0.38100000000000001</v>
      </c>
      <c r="G32" s="11">
        <v>0.41486666999999999</v>
      </c>
      <c r="H32" s="11">
        <v>0.39290000000000003</v>
      </c>
      <c r="I32" s="11">
        <v>0.372</v>
      </c>
      <c r="J32" s="11">
        <v>0.37846667000000001</v>
      </c>
      <c r="K32" s="11">
        <v>0.36299999999999999</v>
      </c>
      <c r="L32" s="11">
        <v>0.40570000000000001</v>
      </c>
      <c r="M32" s="11">
        <v>0.36649999999999999</v>
      </c>
      <c r="N32" s="11">
        <v>0.32429999999999998</v>
      </c>
      <c r="O32" s="11">
        <v>0.33136666999999997</v>
      </c>
      <c r="P32" s="11">
        <v>0.31680000000000003</v>
      </c>
      <c r="Q32" s="11">
        <v>0.31256666999999999</v>
      </c>
      <c r="R32" s="11">
        <v>0.2989</v>
      </c>
      <c r="S32" s="11">
        <v>0.32836667000000003</v>
      </c>
    </row>
    <row r="33" spans="1:19" x14ac:dyDescent="0.2">
      <c r="A33" s="11">
        <v>290.00758330000002</v>
      </c>
      <c r="B33" s="11">
        <v>0.4042</v>
      </c>
      <c r="C33" s="11">
        <v>0.40156667000000001</v>
      </c>
      <c r="D33" s="11">
        <v>0.40400000000000003</v>
      </c>
      <c r="E33" s="11">
        <v>0.35916667000000002</v>
      </c>
      <c r="F33" s="11">
        <v>0.38836667000000002</v>
      </c>
      <c r="G33" s="11">
        <v>0.43173333000000003</v>
      </c>
      <c r="H33" s="11">
        <v>0.40526667</v>
      </c>
      <c r="I33" s="11">
        <v>0.37933333000000002</v>
      </c>
      <c r="J33" s="11">
        <v>0.38250000000000001</v>
      </c>
      <c r="K33" s="11">
        <v>0.36806666999999998</v>
      </c>
      <c r="L33" s="11">
        <v>0.40596666999999997</v>
      </c>
      <c r="M33" s="11">
        <v>0.37040000000000001</v>
      </c>
      <c r="N33" s="11">
        <v>0.32773332999999999</v>
      </c>
      <c r="O33" s="11">
        <v>0.33053333000000001</v>
      </c>
      <c r="P33" s="11">
        <v>0.31666666999999998</v>
      </c>
      <c r="Q33" s="11">
        <v>0.31696667000000001</v>
      </c>
      <c r="R33" s="11">
        <v>0.30433333000000001</v>
      </c>
      <c r="S33" s="11">
        <v>0.33043333000000003</v>
      </c>
    </row>
    <row r="34" spans="1:19" x14ac:dyDescent="0.2">
      <c r="A34" s="11">
        <v>300.0077167</v>
      </c>
      <c r="B34" s="11">
        <v>0.4143</v>
      </c>
      <c r="C34" s="11">
        <v>0.40983333</v>
      </c>
      <c r="D34" s="11">
        <v>0.42136667</v>
      </c>
      <c r="E34" s="11">
        <v>0.36630000000000001</v>
      </c>
      <c r="F34" s="11">
        <v>0.39456667000000001</v>
      </c>
      <c r="G34" s="11">
        <v>0.44586667000000002</v>
      </c>
      <c r="H34" s="11">
        <v>0.41666667000000002</v>
      </c>
      <c r="I34" s="11">
        <v>0.38993333000000002</v>
      </c>
      <c r="J34" s="11">
        <v>0.38743333000000002</v>
      </c>
      <c r="K34" s="11">
        <v>0.37873332999999998</v>
      </c>
      <c r="L34" s="11">
        <v>0.42766667000000003</v>
      </c>
      <c r="M34" s="11">
        <v>0.38769999999999999</v>
      </c>
      <c r="N34" s="11">
        <v>0.33376666999999999</v>
      </c>
      <c r="O34" s="11">
        <v>0.33900000000000002</v>
      </c>
      <c r="P34" s="11">
        <v>0.32706667</v>
      </c>
      <c r="Q34" s="11">
        <v>0.32343333000000002</v>
      </c>
      <c r="R34" s="11">
        <v>0.30959999999999999</v>
      </c>
      <c r="S34" s="11">
        <v>0.33476666999999999</v>
      </c>
    </row>
    <row r="35" spans="1:19" x14ac:dyDescent="0.2">
      <c r="A35" s="11">
        <v>310.00803330000002</v>
      </c>
      <c r="B35" s="11">
        <v>0.41949999999999998</v>
      </c>
      <c r="C35" s="11">
        <v>0.41439999999999999</v>
      </c>
      <c r="D35" s="11">
        <v>0.42543333</v>
      </c>
      <c r="E35" s="11">
        <v>0.37203333</v>
      </c>
      <c r="F35" s="11">
        <v>0.40429999999999999</v>
      </c>
      <c r="G35" s="11">
        <v>0.46029999999999999</v>
      </c>
      <c r="H35" s="11">
        <v>0.43133333000000001</v>
      </c>
      <c r="I35" s="11">
        <v>0.40613333000000001</v>
      </c>
      <c r="J35" s="11">
        <v>0.39503333000000002</v>
      </c>
      <c r="K35" s="11">
        <v>0.38296667000000001</v>
      </c>
      <c r="L35" s="11">
        <v>0.43940000000000001</v>
      </c>
      <c r="M35" s="11">
        <v>0.39319999999999999</v>
      </c>
      <c r="N35" s="11">
        <v>0.33883332999999999</v>
      </c>
      <c r="O35" s="11">
        <v>0.34396666999999997</v>
      </c>
      <c r="P35" s="11">
        <v>0.32726666999999998</v>
      </c>
      <c r="Q35" s="11">
        <v>0.32953333000000001</v>
      </c>
      <c r="R35" s="11">
        <v>0.31506666999999999</v>
      </c>
      <c r="S35" s="11">
        <v>0.33943332999999998</v>
      </c>
    </row>
    <row r="36" spans="1:19" x14ac:dyDescent="0.2">
      <c r="A36" s="11">
        <v>320.00826669999998</v>
      </c>
      <c r="B36" s="11">
        <v>0.42443333</v>
      </c>
      <c r="C36" s="11">
        <v>0.41886667</v>
      </c>
      <c r="D36" s="11">
        <v>0.42863332999999998</v>
      </c>
      <c r="E36" s="11">
        <v>0.38083333000000003</v>
      </c>
      <c r="F36" s="11">
        <v>0.41296666999999998</v>
      </c>
      <c r="G36" s="11">
        <v>0.47286666999999999</v>
      </c>
      <c r="H36" s="11">
        <v>0.44163332999999999</v>
      </c>
      <c r="I36" s="11">
        <v>0.41499999999999998</v>
      </c>
      <c r="J36" s="11">
        <v>0.40583332999999999</v>
      </c>
      <c r="K36" s="11">
        <v>0.38676666999999998</v>
      </c>
      <c r="L36" s="11">
        <v>0.44703333000000001</v>
      </c>
      <c r="M36" s="11">
        <v>0.39676666999999999</v>
      </c>
      <c r="N36" s="11">
        <v>0.34399999999999997</v>
      </c>
      <c r="O36" s="11">
        <v>0.34916667000000001</v>
      </c>
      <c r="P36" s="11">
        <v>0.33283332999999998</v>
      </c>
      <c r="Q36" s="11">
        <v>0.33493332999999997</v>
      </c>
      <c r="R36" s="11">
        <v>0.3206</v>
      </c>
      <c r="S36" s="11">
        <v>0.34443332999999998</v>
      </c>
    </row>
    <row r="37" spans="1:19" x14ac:dyDescent="0.2">
      <c r="A37" s="11">
        <v>330.0085833</v>
      </c>
      <c r="B37" s="11">
        <v>0.43140000000000001</v>
      </c>
      <c r="C37" s="11">
        <v>0.4249</v>
      </c>
      <c r="D37" s="11">
        <v>0.43663332999999999</v>
      </c>
      <c r="E37" s="11">
        <v>0.39533332999999998</v>
      </c>
      <c r="F37" s="11">
        <v>0.42673333000000002</v>
      </c>
      <c r="G37" s="11">
        <v>0.48186667</v>
      </c>
      <c r="H37" s="11">
        <v>0.44776666999999998</v>
      </c>
      <c r="I37" s="11">
        <v>0.42043332999999999</v>
      </c>
      <c r="J37" s="11">
        <v>0.42366667000000002</v>
      </c>
      <c r="K37" s="11">
        <v>0.39539999999999997</v>
      </c>
      <c r="L37" s="11">
        <v>0.45493333000000002</v>
      </c>
      <c r="M37" s="11">
        <v>0.40073333</v>
      </c>
      <c r="N37" s="11">
        <v>0.3508</v>
      </c>
      <c r="O37" s="11">
        <v>0.35513333000000002</v>
      </c>
      <c r="P37" s="11">
        <v>0.33426666999999999</v>
      </c>
      <c r="Q37" s="11">
        <v>0.34246666999999997</v>
      </c>
      <c r="R37" s="11">
        <v>0.32883332999999998</v>
      </c>
      <c r="S37" s="11">
        <v>0.3523</v>
      </c>
    </row>
    <row r="38" spans="1:19" x14ac:dyDescent="0.2">
      <c r="A38" s="11">
        <v>340.00889999999998</v>
      </c>
      <c r="B38" s="11">
        <v>0.44159999999999999</v>
      </c>
      <c r="C38" s="11">
        <v>0.44176666999999997</v>
      </c>
      <c r="D38" s="11">
        <v>0.44906667</v>
      </c>
      <c r="E38" s="11">
        <v>0.40253333000000002</v>
      </c>
      <c r="F38" s="11">
        <v>0.43156666999999999</v>
      </c>
      <c r="G38" s="11">
        <v>0.48943333</v>
      </c>
      <c r="H38" s="11">
        <v>0.45303333000000001</v>
      </c>
      <c r="I38" s="11">
        <v>0.43246667</v>
      </c>
      <c r="J38" s="11">
        <v>0.42943333</v>
      </c>
      <c r="K38" s="11">
        <v>0.41406667000000003</v>
      </c>
      <c r="L38" s="11">
        <v>0.46910000000000002</v>
      </c>
      <c r="M38" s="11">
        <v>0.40936666999999999</v>
      </c>
      <c r="N38" s="11">
        <v>0.3548</v>
      </c>
      <c r="O38" s="11">
        <v>0.35813333000000003</v>
      </c>
      <c r="P38" s="11">
        <v>0.34163333000000001</v>
      </c>
      <c r="Q38" s="11">
        <v>0.3463</v>
      </c>
      <c r="R38" s="11">
        <v>0.33236666999999998</v>
      </c>
      <c r="S38" s="11">
        <v>0.35776667000000001</v>
      </c>
    </row>
    <row r="39" spans="1:19" x14ac:dyDescent="0.2">
      <c r="A39" s="11">
        <v>350.00909999999999</v>
      </c>
      <c r="B39" s="11">
        <v>0.44653333000000001</v>
      </c>
      <c r="C39" s="11">
        <v>0.44369999999999998</v>
      </c>
      <c r="D39" s="11">
        <v>0.45956667000000001</v>
      </c>
      <c r="E39" s="11">
        <v>0.40156667000000001</v>
      </c>
      <c r="F39" s="11">
        <v>0.43330000000000002</v>
      </c>
      <c r="G39" s="11">
        <v>0.50206667000000005</v>
      </c>
      <c r="H39" s="11">
        <v>0.46789999999999998</v>
      </c>
      <c r="I39" s="11">
        <v>0.44803333000000001</v>
      </c>
      <c r="J39" s="11">
        <v>0.43026667000000002</v>
      </c>
      <c r="K39" s="11">
        <v>0.42213332999999997</v>
      </c>
      <c r="L39" s="11">
        <v>0.47543332999999999</v>
      </c>
      <c r="M39" s="11">
        <v>0.43033333000000001</v>
      </c>
      <c r="N39" s="11">
        <v>0.35686667</v>
      </c>
      <c r="O39" s="11">
        <v>0.36049999999999999</v>
      </c>
      <c r="P39" s="11">
        <v>0.34599999999999997</v>
      </c>
      <c r="Q39" s="11">
        <v>0.35323333000000001</v>
      </c>
      <c r="R39" s="11">
        <v>0.3372</v>
      </c>
      <c r="S39" s="11">
        <v>0.36243333</v>
      </c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Figure 2e-g</vt:lpstr>
      <vt:lpstr>Figure 3c-d</vt:lpstr>
      <vt:lpstr>Figure 5</vt:lpstr>
      <vt:lpstr>Figure 6</vt:lpstr>
      <vt:lpstr>Figure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Bigot</dc:creator>
  <cp:lastModifiedBy>Sarah Bigot</cp:lastModifiedBy>
  <dcterms:created xsi:type="dcterms:W3CDTF">2025-06-10T13:35:41Z</dcterms:created>
  <dcterms:modified xsi:type="dcterms:W3CDTF">2025-07-03T15:07:22Z</dcterms:modified>
</cp:coreProperties>
</file>